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ЭтаКнига" defaultThemeVersion="124226"/>
  <bookViews>
    <workbookView xWindow="240" yWindow="465" windowWidth="14805" windowHeight="7650" tabRatio="696" firstSheet="2" activeTab="2"/>
  </bookViews>
  <sheets>
    <sheet name="за день" sheetId="3" r:id="rId1"/>
    <sheet name="за неделю" sheetId="22" r:id="rId2"/>
    <sheet name="на весну 2008" sheetId="23" r:id="rId3"/>
    <sheet name="на лето 2008" sheetId="20" r:id="rId4"/>
    <sheet name="на весну 2009" sheetId="24" r:id="rId5"/>
    <sheet name="на лето 2009" sheetId="25" r:id="rId6"/>
    <sheet name="влажность" sheetId="26" r:id="rId7"/>
    <sheet name="прогноз" sheetId="27" r:id="rId8"/>
    <sheet name="Лист1" sheetId="28" r:id="rId9"/>
  </sheets>
  <calcPr calcId="145621"/>
</workbook>
</file>

<file path=xl/calcChain.xml><?xml version="1.0" encoding="utf-8"?>
<calcChain xmlns="http://schemas.openxmlformats.org/spreadsheetml/2006/main">
  <c r="H15" i="27"/>
  <c r="P15"/>
  <c r="P3"/>
  <c r="P4"/>
  <c r="P5"/>
  <c r="P6"/>
  <c r="P7"/>
  <c r="P8"/>
  <c r="P9"/>
  <c r="P10"/>
  <c r="P11"/>
  <c r="P12"/>
  <c r="P13"/>
  <c r="P14"/>
  <c r="P2"/>
  <c r="D15"/>
  <c r="L3"/>
  <c r="L4"/>
  <c r="L5"/>
  <c r="L6"/>
  <c r="L7"/>
  <c r="L8"/>
  <c r="L9"/>
  <c r="L10"/>
  <c r="L11"/>
  <c r="L12"/>
  <c r="L13"/>
  <c r="L14"/>
  <c r="L2"/>
  <c r="F15"/>
  <c r="N3"/>
  <c r="N4"/>
  <c r="N5"/>
  <c r="N6"/>
  <c r="N7"/>
  <c r="N8"/>
  <c r="N9"/>
  <c r="N10"/>
  <c r="N11"/>
  <c r="N12"/>
  <c r="N13"/>
  <c r="N14"/>
  <c r="N2"/>
  <c r="O3"/>
  <c r="O4"/>
  <c r="O5"/>
  <c r="O6"/>
  <c r="O7"/>
  <c r="O8"/>
  <c r="O9"/>
  <c r="O10"/>
  <c r="O11"/>
  <c r="O12"/>
  <c r="O13"/>
  <c r="O14"/>
  <c r="O2"/>
  <c r="M3"/>
  <c r="M4"/>
  <c r="M5"/>
  <c r="M6"/>
  <c r="M7"/>
  <c r="M8"/>
  <c r="M9"/>
  <c r="M10"/>
  <c r="M11"/>
  <c r="M12"/>
  <c r="M13"/>
  <c r="M14"/>
  <c r="M2"/>
  <c r="K3"/>
  <c r="K4"/>
  <c r="K5"/>
  <c r="K6"/>
  <c r="K7"/>
  <c r="K8"/>
  <c r="K9"/>
  <c r="K10"/>
  <c r="K11"/>
  <c r="K12"/>
  <c r="K13"/>
  <c r="K14"/>
  <c r="K2"/>
  <c r="R171" i="26"/>
  <c r="F68"/>
  <c r="Q170"/>
  <c r="R170"/>
  <c r="Q169"/>
  <c r="R169"/>
  <c r="Q168"/>
  <c r="R168"/>
  <c r="Q167"/>
  <c r="R167"/>
  <c r="Q166"/>
  <c r="R166"/>
  <c r="Q165"/>
  <c r="R165"/>
  <c r="Q164"/>
  <c r="R164"/>
  <c r="Q163"/>
  <c r="R163"/>
  <c r="R162"/>
  <c r="Q162"/>
  <c r="Q161"/>
  <c r="R161"/>
  <c r="Q160"/>
  <c r="R160"/>
  <c r="Q159"/>
  <c r="R159"/>
  <c r="Q158"/>
  <c r="R158"/>
  <c r="Q157"/>
  <c r="R157"/>
  <c r="Q156"/>
  <c r="R156"/>
  <c r="Q155"/>
  <c r="R155"/>
  <c r="Q154"/>
  <c r="R154"/>
  <c r="Q153"/>
  <c r="R153"/>
  <c r="R152"/>
  <c r="Q152"/>
  <c r="Q151"/>
  <c r="R151"/>
  <c r="Q150"/>
  <c r="R150"/>
  <c r="Q149"/>
  <c r="R149"/>
  <c r="Q148"/>
  <c r="R148"/>
  <c r="Q147"/>
  <c r="R147"/>
  <c r="Q146"/>
  <c r="R146"/>
  <c r="Q145"/>
  <c r="R145"/>
  <c r="Q144"/>
  <c r="R144"/>
  <c r="Q143"/>
  <c r="R143"/>
  <c r="Q142"/>
  <c r="R142"/>
  <c r="Q141"/>
  <c r="R141"/>
  <c r="Q140"/>
  <c r="R140"/>
  <c r="Q139"/>
  <c r="R139"/>
  <c r="R138"/>
  <c r="Q138"/>
  <c r="Q137"/>
  <c r="R137"/>
  <c r="Q136"/>
  <c r="R136"/>
  <c r="Q135"/>
  <c r="R135"/>
  <c r="Q134"/>
  <c r="R134"/>
  <c r="Q133"/>
  <c r="R133"/>
  <c r="Q132"/>
  <c r="R132"/>
  <c r="Q131"/>
  <c r="R131"/>
  <c r="Q130"/>
  <c r="R130"/>
  <c r="Q129"/>
  <c r="R129"/>
  <c r="Q128"/>
  <c r="R128"/>
  <c r="Q127"/>
  <c r="R127"/>
  <c r="Q126"/>
  <c r="R126"/>
  <c r="Q125"/>
  <c r="R125"/>
  <c r="K125"/>
  <c r="L125"/>
  <c r="Q124"/>
  <c r="R124"/>
  <c r="L124"/>
  <c r="K124"/>
  <c r="Q123"/>
  <c r="R123"/>
  <c r="L123"/>
  <c r="K123"/>
  <c r="Q122"/>
  <c r="R122"/>
  <c r="K122"/>
  <c r="L122"/>
  <c r="Q121"/>
  <c r="R121"/>
  <c r="K121"/>
  <c r="L121"/>
  <c r="Q120"/>
  <c r="R120"/>
  <c r="L120"/>
  <c r="K120"/>
  <c r="Q119"/>
  <c r="R119"/>
  <c r="K119"/>
  <c r="L119"/>
  <c r="Q118"/>
  <c r="R118"/>
  <c r="K118"/>
  <c r="L118"/>
  <c r="Q117"/>
  <c r="R117"/>
  <c r="K117"/>
  <c r="L117"/>
  <c r="Q116"/>
  <c r="R116"/>
  <c r="L116"/>
  <c r="K116"/>
  <c r="Q115"/>
  <c r="R115"/>
  <c r="L115"/>
  <c r="K115"/>
  <c r="Q114"/>
  <c r="R114"/>
  <c r="K114"/>
  <c r="L114"/>
  <c r="Q113"/>
  <c r="R113"/>
  <c r="K113"/>
  <c r="L113"/>
  <c r="Q112"/>
  <c r="R112"/>
  <c r="L112"/>
  <c r="K112"/>
  <c r="Q111"/>
  <c r="R111"/>
  <c r="K111"/>
  <c r="L111"/>
  <c r="Q110"/>
  <c r="R110"/>
  <c r="K110"/>
  <c r="L110"/>
  <c r="Q109"/>
  <c r="R109"/>
  <c r="K109"/>
  <c r="L109"/>
  <c r="Q108"/>
  <c r="R108"/>
  <c r="L108"/>
  <c r="K108"/>
  <c r="Q107"/>
  <c r="R107"/>
  <c r="L107"/>
  <c r="K107"/>
  <c r="Q106"/>
  <c r="R106"/>
  <c r="K106"/>
  <c r="L106"/>
  <c r="Q105"/>
  <c r="R105"/>
  <c r="K105"/>
  <c r="L105"/>
  <c r="Q104"/>
  <c r="R104"/>
  <c r="L104"/>
  <c r="K104"/>
  <c r="Q103"/>
  <c r="R103"/>
  <c r="K103"/>
  <c r="L103"/>
  <c r="Q102"/>
  <c r="R102"/>
  <c r="K102"/>
  <c r="L102"/>
  <c r="Q101"/>
  <c r="R101"/>
  <c r="K101"/>
  <c r="L101"/>
  <c r="Q100"/>
  <c r="R100"/>
  <c r="L100"/>
  <c r="K100"/>
  <c r="Q99"/>
  <c r="R99"/>
  <c r="L99"/>
  <c r="K99"/>
  <c r="Q98"/>
  <c r="R98"/>
  <c r="K98"/>
  <c r="L98"/>
  <c r="Q97"/>
  <c r="R97"/>
  <c r="K97"/>
  <c r="L97"/>
  <c r="Q96"/>
  <c r="R96"/>
  <c r="L96"/>
  <c r="K96"/>
  <c r="Q95"/>
  <c r="R95"/>
  <c r="K95"/>
  <c r="L95"/>
  <c r="Q94"/>
  <c r="R94"/>
  <c r="K94"/>
  <c r="L94"/>
  <c r="Q93"/>
  <c r="R93"/>
  <c r="K93"/>
  <c r="L93"/>
  <c r="Q92"/>
  <c r="R92"/>
  <c r="L92"/>
  <c r="K92"/>
  <c r="Q91"/>
  <c r="R91"/>
  <c r="L91"/>
  <c r="K91"/>
  <c r="Q90"/>
  <c r="R90"/>
  <c r="K90"/>
  <c r="L90"/>
  <c r="Q89"/>
  <c r="R89"/>
  <c r="K89"/>
  <c r="L89"/>
  <c r="Q88"/>
  <c r="R88"/>
  <c r="L88"/>
  <c r="K88"/>
  <c r="Q87"/>
  <c r="R87"/>
  <c r="K87"/>
  <c r="L87"/>
  <c r="Q86"/>
  <c r="R86"/>
  <c r="K86"/>
  <c r="L86"/>
  <c r="Q85"/>
  <c r="R85"/>
  <c r="K85"/>
  <c r="L85"/>
  <c r="Q84"/>
  <c r="R84"/>
  <c r="L84"/>
  <c r="K84"/>
  <c r="Q83"/>
  <c r="R83"/>
  <c r="L83"/>
  <c r="K83"/>
  <c r="Q82"/>
  <c r="R82"/>
  <c r="K82"/>
  <c r="L82"/>
  <c r="Q81"/>
  <c r="R81"/>
  <c r="K81"/>
  <c r="L81"/>
  <c r="Q80"/>
  <c r="R80"/>
  <c r="L80"/>
  <c r="K80"/>
  <c r="Q79"/>
  <c r="R79"/>
  <c r="K79"/>
  <c r="L79"/>
  <c r="Q78"/>
  <c r="R78"/>
  <c r="K78"/>
  <c r="L78"/>
  <c r="Q77"/>
  <c r="R77"/>
  <c r="K77"/>
  <c r="L77"/>
  <c r="Q76"/>
  <c r="R76"/>
  <c r="L76"/>
  <c r="K76"/>
  <c r="Q75"/>
  <c r="R75"/>
  <c r="L75"/>
  <c r="K75"/>
  <c r="Q74"/>
  <c r="R74"/>
  <c r="K74"/>
  <c r="L74"/>
  <c r="Q73"/>
  <c r="R73"/>
  <c r="K73"/>
  <c r="L73"/>
  <c r="Q72"/>
  <c r="R72"/>
  <c r="K72"/>
  <c r="L72"/>
  <c r="Q71"/>
  <c r="R71"/>
  <c r="K71"/>
  <c r="L71"/>
  <c r="Q70"/>
  <c r="R70"/>
  <c r="K70"/>
  <c r="L70"/>
  <c r="Q69"/>
  <c r="R69"/>
  <c r="L69"/>
  <c r="K69"/>
  <c r="Q68"/>
  <c r="R68"/>
  <c r="K68"/>
  <c r="L68"/>
  <c r="Q67"/>
  <c r="R67"/>
  <c r="L67"/>
  <c r="K67"/>
  <c r="E67"/>
  <c r="F67"/>
  <c r="Q66"/>
  <c r="R66"/>
  <c r="K66"/>
  <c r="L66"/>
  <c r="E66"/>
  <c r="F66"/>
  <c r="Q65"/>
  <c r="R65"/>
  <c r="K65"/>
  <c r="L65"/>
  <c r="E65"/>
  <c r="F65"/>
  <c r="Q64"/>
  <c r="R64"/>
  <c r="K64"/>
  <c r="L64"/>
  <c r="E64"/>
  <c r="F64"/>
  <c r="Q63"/>
  <c r="R63"/>
  <c r="K63"/>
  <c r="L63"/>
  <c r="E63"/>
  <c r="F63"/>
  <c r="Q62"/>
  <c r="R62"/>
  <c r="K62"/>
  <c r="L62"/>
  <c r="E62"/>
  <c r="F62"/>
  <c r="Q61"/>
  <c r="R61"/>
  <c r="L61"/>
  <c r="K61"/>
  <c r="E61"/>
  <c r="F61"/>
  <c r="Q60"/>
  <c r="R60"/>
  <c r="K60"/>
  <c r="L60"/>
  <c r="E60"/>
  <c r="F60"/>
  <c r="Q59"/>
  <c r="R59"/>
  <c r="L59"/>
  <c r="K59"/>
  <c r="E59"/>
  <c r="F59"/>
  <c r="Q58"/>
  <c r="R58"/>
  <c r="K58"/>
  <c r="L58"/>
  <c r="E58"/>
  <c r="F58"/>
  <c r="Q57"/>
  <c r="R57"/>
  <c r="K57"/>
  <c r="L57"/>
  <c r="E57"/>
  <c r="F57"/>
  <c r="Q56"/>
  <c r="R56"/>
  <c r="K56"/>
  <c r="L56"/>
  <c r="E56"/>
  <c r="F56"/>
  <c r="Q55"/>
  <c r="R55"/>
  <c r="K55"/>
  <c r="L55"/>
  <c r="E55"/>
  <c r="F55"/>
  <c r="Q54"/>
  <c r="R54"/>
  <c r="K54"/>
  <c r="L54"/>
  <c r="F54"/>
  <c r="E54"/>
  <c r="Q53"/>
  <c r="R53"/>
  <c r="L53"/>
  <c r="K53"/>
  <c r="E53"/>
  <c r="F53"/>
  <c r="Q52"/>
  <c r="R52"/>
  <c r="K52"/>
  <c r="L52"/>
  <c r="E52"/>
  <c r="F52"/>
  <c r="Q51"/>
  <c r="R51"/>
  <c r="L51"/>
  <c r="K51"/>
  <c r="E51"/>
  <c r="F51"/>
  <c r="Q50"/>
  <c r="R50"/>
  <c r="K50"/>
  <c r="L50"/>
  <c r="E50"/>
  <c r="F50"/>
  <c r="Q49"/>
  <c r="R49"/>
  <c r="K49"/>
  <c r="L49"/>
  <c r="E49"/>
  <c r="F49"/>
  <c r="Q48"/>
  <c r="R48"/>
  <c r="K48"/>
  <c r="L48"/>
  <c r="E48"/>
  <c r="F48"/>
  <c r="Q47"/>
  <c r="R47"/>
  <c r="K47"/>
  <c r="L47"/>
  <c r="E47"/>
  <c r="F47"/>
  <c r="Q46"/>
  <c r="R46"/>
  <c r="K46"/>
  <c r="L46"/>
  <c r="E46"/>
  <c r="F46"/>
  <c r="Q45"/>
  <c r="R45"/>
  <c r="L45"/>
  <c r="K45"/>
  <c r="E45"/>
  <c r="F45"/>
  <c r="Q44"/>
  <c r="R44"/>
  <c r="K44"/>
  <c r="L44"/>
  <c r="E44"/>
  <c r="F44"/>
  <c r="Q43"/>
  <c r="R43"/>
  <c r="L43"/>
  <c r="K43"/>
  <c r="E43"/>
  <c r="F43"/>
  <c r="Q42"/>
  <c r="R42"/>
  <c r="K42"/>
  <c r="L42"/>
  <c r="E42"/>
  <c r="F42"/>
  <c r="Q41"/>
  <c r="R41"/>
  <c r="K41"/>
  <c r="L41"/>
  <c r="E41"/>
  <c r="F41"/>
  <c r="Q40"/>
  <c r="R40"/>
  <c r="K40"/>
  <c r="L40"/>
  <c r="E40"/>
  <c r="F40"/>
  <c r="Q39"/>
  <c r="R39"/>
  <c r="K39"/>
  <c r="L39"/>
  <c r="E39"/>
  <c r="F39"/>
  <c r="Q38"/>
  <c r="R38"/>
  <c r="K38"/>
  <c r="L38"/>
  <c r="F38"/>
  <c r="E38"/>
  <c r="Q37"/>
  <c r="R37"/>
  <c r="L37"/>
  <c r="K37"/>
  <c r="E37"/>
  <c r="F37"/>
  <c r="Q36"/>
  <c r="R36"/>
  <c r="K36"/>
  <c r="L36"/>
  <c r="E36"/>
  <c r="F36"/>
  <c r="Q35"/>
  <c r="R35"/>
  <c r="L35"/>
  <c r="K35"/>
  <c r="E35"/>
  <c r="F35"/>
  <c r="R34"/>
  <c r="Q34"/>
  <c r="K34"/>
  <c r="L34"/>
  <c r="E34"/>
  <c r="F34"/>
  <c r="Q33"/>
  <c r="R33"/>
  <c r="K33"/>
  <c r="L33"/>
  <c r="E33"/>
  <c r="F33"/>
  <c r="Q32"/>
  <c r="R32"/>
  <c r="K32"/>
  <c r="L32"/>
  <c r="E32"/>
  <c r="F32"/>
  <c r="Q31"/>
  <c r="R31"/>
  <c r="K31"/>
  <c r="L31"/>
  <c r="E31"/>
  <c r="F31"/>
  <c r="Q30"/>
  <c r="R30"/>
  <c r="K30"/>
  <c r="L30"/>
  <c r="E30"/>
  <c r="F30"/>
  <c r="Q29"/>
  <c r="R29"/>
  <c r="L29"/>
  <c r="K29"/>
  <c r="E29"/>
  <c r="F29"/>
  <c r="Q28"/>
  <c r="R28"/>
  <c r="K28"/>
  <c r="L28"/>
  <c r="E28"/>
  <c r="F28"/>
  <c r="Q27"/>
  <c r="R27"/>
  <c r="L27"/>
  <c r="K27"/>
  <c r="E27"/>
  <c r="F27"/>
  <c r="R26"/>
  <c r="Q26"/>
  <c r="K26"/>
  <c r="L26"/>
  <c r="E26"/>
  <c r="F26"/>
  <c r="Q25"/>
  <c r="R25"/>
  <c r="L25"/>
  <c r="K25"/>
  <c r="E25"/>
  <c r="F25"/>
  <c r="R24"/>
  <c r="Q24"/>
  <c r="K24"/>
  <c r="L24"/>
  <c r="E24"/>
  <c r="F24"/>
  <c r="Q23"/>
  <c r="R23"/>
  <c r="L23"/>
  <c r="K23"/>
  <c r="E23"/>
  <c r="F23"/>
  <c r="Q22"/>
  <c r="R22"/>
  <c r="L22"/>
  <c r="K22"/>
  <c r="E22"/>
  <c r="F22"/>
  <c r="Q21"/>
  <c r="R21"/>
  <c r="K21"/>
  <c r="L21"/>
  <c r="E21"/>
  <c r="F21"/>
  <c r="Q20"/>
  <c r="R20"/>
  <c r="K20"/>
  <c r="L20"/>
  <c r="E20"/>
  <c r="F20"/>
  <c r="Q19"/>
  <c r="R19"/>
  <c r="L19"/>
  <c r="K19"/>
  <c r="E19"/>
  <c r="F19"/>
  <c r="Q18"/>
  <c r="R18"/>
  <c r="L18"/>
  <c r="K18"/>
  <c r="E18"/>
  <c r="F18"/>
  <c r="Q17"/>
  <c r="R17"/>
  <c r="K17"/>
  <c r="L17"/>
  <c r="E17"/>
  <c r="F17"/>
  <c r="Q16"/>
  <c r="R16"/>
  <c r="K16"/>
  <c r="L16"/>
  <c r="E16"/>
  <c r="F16"/>
  <c r="Q15"/>
  <c r="R15"/>
  <c r="L15"/>
  <c r="K15"/>
  <c r="E15"/>
  <c r="F15"/>
  <c r="Q14"/>
  <c r="R14"/>
  <c r="L14"/>
  <c r="K14"/>
  <c r="E14"/>
  <c r="F14"/>
  <c r="Q13"/>
  <c r="R13"/>
  <c r="K13"/>
  <c r="L13"/>
  <c r="E13"/>
  <c r="F13"/>
  <c r="Q12"/>
  <c r="R12"/>
  <c r="K12"/>
  <c r="L12"/>
  <c r="E12"/>
  <c r="F12"/>
  <c r="Q11"/>
  <c r="R11"/>
  <c r="L11"/>
  <c r="K11"/>
  <c r="E11"/>
  <c r="F11"/>
  <c r="Q10"/>
  <c r="R10"/>
  <c r="L10"/>
  <c r="K10"/>
  <c r="E10"/>
  <c r="F10"/>
  <c r="R9"/>
  <c r="Q9"/>
  <c r="K9"/>
  <c r="L9"/>
  <c r="E9"/>
  <c r="F9"/>
  <c r="Q8"/>
  <c r="R8"/>
  <c r="K8"/>
  <c r="L8"/>
  <c r="E8"/>
  <c r="F8"/>
  <c r="Q7"/>
  <c r="R7"/>
  <c r="L7"/>
  <c r="K7"/>
  <c r="E7"/>
  <c r="F7"/>
  <c r="Q6"/>
  <c r="R6"/>
  <c r="L6"/>
  <c r="K6"/>
  <c r="E6"/>
  <c r="F6"/>
  <c r="R5"/>
  <c r="Q5"/>
  <c r="K5"/>
  <c r="L5"/>
  <c r="F5"/>
  <c r="E5"/>
  <c r="R4"/>
  <c r="Q4"/>
  <c r="K4"/>
  <c r="L4"/>
  <c r="F4"/>
  <c r="E4"/>
  <c r="Q3"/>
  <c r="R3"/>
  <c r="L3"/>
  <c r="K3"/>
  <c r="E3"/>
  <c r="F3"/>
  <c r="R2"/>
  <c r="Q2"/>
  <c r="K2"/>
  <c r="L2"/>
  <c r="F2"/>
  <c r="E2"/>
  <c r="T153" i="23"/>
  <c r="K3" i="25"/>
  <c r="K4"/>
  <c r="L4"/>
  <c r="K5"/>
  <c r="L5"/>
  <c r="K6"/>
  <c r="K7"/>
  <c r="K8"/>
  <c r="K9"/>
  <c r="L9"/>
  <c r="K10"/>
  <c r="K11"/>
  <c r="K12"/>
  <c r="L12"/>
  <c r="K13"/>
  <c r="K14"/>
  <c r="K15"/>
  <c r="K16"/>
  <c r="K17"/>
  <c r="K18"/>
  <c r="K19"/>
  <c r="K20"/>
  <c r="L20"/>
  <c r="K21"/>
  <c r="K22"/>
  <c r="K23"/>
  <c r="K24"/>
  <c r="K25"/>
  <c r="L25"/>
  <c r="K26"/>
  <c r="K27"/>
  <c r="K28"/>
  <c r="K29"/>
  <c r="L29"/>
  <c r="K30"/>
  <c r="K31"/>
  <c r="K32"/>
  <c r="L32"/>
  <c r="K33"/>
  <c r="L33"/>
  <c r="K34"/>
  <c r="K35"/>
  <c r="K36"/>
  <c r="K37"/>
  <c r="L37"/>
  <c r="K38"/>
  <c r="K39"/>
  <c r="K40"/>
  <c r="K41"/>
  <c r="L41"/>
  <c r="K42"/>
  <c r="K43"/>
  <c r="K44"/>
  <c r="L44"/>
  <c r="K45"/>
  <c r="L45"/>
  <c r="K46"/>
  <c r="K47"/>
  <c r="K48"/>
  <c r="L48"/>
  <c r="K49"/>
  <c r="L49"/>
  <c r="K50"/>
  <c r="K51"/>
  <c r="K52"/>
  <c r="K53"/>
  <c r="L53"/>
  <c r="K54"/>
  <c r="K55"/>
  <c r="K56"/>
  <c r="K57"/>
  <c r="L57"/>
  <c r="K58"/>
  <c r="K59"/>
  <c r="K60"/>
  <c r="L60"/>
  <c r="K61"/>
  <c r="L61"/>
  <c r="K62"/>
  <c r="K63"/>
  <c r="K64"/>
  <c r="L64"/>
  <c r="K65"/>
  <c r="L65"/>
  <c r="K66"/>
  <c r="K67"/>
  <c r="K68"/>
  <c r="L68"/>
  <c r="K69"/>
  <c r="K70"/>
  <c r="K71"/>
  <c r="K72"/>
  <c r="L72"/>
  <c r="K73"/>
  <c r="L73"/>
  <c r="K74"/>
  <c r="K75"/>
  <c r="K76"/>
  <c r="K77"/>
  <c r="L77"/>
  <c r="K78"/>
  <c r="K79"/>
  <c r="K80"/>
  <c r="K81"/>
  <c r="L81"/>
  <c r="K82"/>
  <c r="K83"/>
  <c r="K84"/>
  <c r="L84"/>
  <c r="K85"/>
  <c r="K86"/>
  <c r="K87"/>
  <c r="K88"/>
  <c r="L88"/>
  <c r="K89"/>
  <c r="L89"/>
  <c r="K90"/>
  <c r="K91"/>
  <c r="K92"/>
  <c r="K93"/>
  <c r="L93"/>
  <c r="K94"/>
  <c r="K95"/>
  <c r="K96"/>
  <c r="K97"/>
  <c r="L97"/>
  <c r="K98"/>
  <c r="K99"/>
  <c r="K100"/>
  <c r="L100"/>
  <c r="K101"/>
  <c r="V5"/>
  <c r="AA5"/>
  <c r="K102"/>
  <c r="K103"/>
  <c r="K104"/>
  <c r="L104"/>
  <c r="K105"/>
  <c r="L105"/>
  <c r="K106"/>
  <c r="K107"/>
  <c r="K108"/>
  <c r="K109"/>
  <c r="L109"/>
  <c r="K110"/>
  <c r="K111"/>
  <c r="L111"/>
  <c r="K112"/>
  <c r="V17"/>
  <c r="W17"/>
  <c r="K113"/>
  <c r="L113"/>
  <c r="K114"/>
  <c r="K115"/>
  <c r="K116"/>
  <c r="L116"/>
  <c r="K117"/>
  <c r="L117"/>
  <c r="K118"/>
  <c r="K119"/>
  <c r="Q171"/>
  <c r="R171"/>
  <c r="Q170"/>
  <c r="X24"/>
  <c r="Q169"/>
  <c r="R169"/>
  <c r="Q168"/>
  <c r="X22"/>
  <c r="Q167"/>
  <c r="R167"/>
  <c r="Q166"/>
  <c r="R166"/>
  <c r="Q165"/>
  <c r="R165"/>
  <c r="R164"/>
  <c r="Q164"/>
  <c r="Q163"/>
  <c r="R163"/>
  <c r="Q162"/>
  <c r="R162"/>
  <c r="Q161"/>
  <c r="R161"/>
  <c r="Q160"/>
  <c r="R160"/>
  <c r="Q159"/>
  <c r="R159"/>
  <c r="Q158"/>
  <c r="R158"/>
  <c r="Q157"/>
  <c r="R157"/>
  <c r="Q156"/>
  <c r="R156"/>
  <c r="Q155"/>
  <c r="R155"/>
  <c r="Q154"/>
  <c r="R154"/>
  <c r="Q153"/>
  <c r="R153"/>
  <c r="Q152"/>
  <c r="X5"/>
  <c r="Y5"/>
  <c r="Q151"/>
  <c r="R151"/>
  <c r="Q150"/>
  <c r="R150"/>
  <c r="Q149"/>
  <c r="R149"/>
  <c r="Q148"/>
  <c r="R148"/>
  <c r="Q147"/>
  <c r="R147"/>
  <c r="Q146"/>
  <c r="R146"/>
  <c r="Q145"/>
  <c r="R145"/>
  <c r="R144"/>
  <c r="Q144"/>
  <c r="Q143"/>
  <c r="R143"/>
  <c r="Q142"/>
  <c r="R142"/>
  <c r="Q141"/>
  <c r="R141"/>
  <c r="Q140"/>
  <c r="R140"/>
  <c r="Q139"/>
  <c r="R139"/>
  <c r="Q138"/>
  <c r="R138"/>
  <c r="Q137"/>
  <c r="R137"/>
  <c r="Q136"/>
  <c r="R136"/>
  <c r="Q135"/>
  <c r="R135"/>
  <c r="Q134"/>
  <c r="R134"/>
  <c r="Q133"/>
  <c r="R133"/>
  <c r="Q132"/>
  <c r="R132"/>
  <c r="Q131"/>
  <c r="R131"/>
  <c r="Q130"/>
  <c r="R130"/>
  <c r="Q129"/>
  <c r="R129"/>
  <c r="Q128"/>
  <c r="R128"/>
  <c r="Q127"/>
  <c r="R127"/>
  <c r="Q126"/>
  <c r="R126"/>
  <c r="Q125"/>
  <c r="R125"/>
  <c r="Q124"/>
  <c r="R124"/>
  <c r="Q123"/>
  <c r="R123"/>
  <c r="Q122"/>
  <c r="R122"/>
  <c r="Q121"/>
  <c r="R121"/>
  <c r="Q120"/>
  <c r="R120"/>
  <c r="Q119"/>
  <c r="R119"/>
  <c r="L119"/>
  <c r="Q118"/>
  <c r="R118"/>
  <c r="L118"/>
  <c r="Q117"/>
  <c r="R117"/>
  <c r="Q116"/>
  <c r="R116"/>
  <c r="Q115"/>
  <c r="R115"/>
  <c r="L115"/>
  <c r="Q114"/>
  <c r="R114"/>
  <c r="L114"/>
  <c r="Q113"/>
  <c r="R113"/>
  <c r="Q112"/>
  <c r="R112"/>
  <c r="L112"/>
  <c r="Q111"/>
  <c r="R111"/>
  <c r="Q110"/>
  <c r="R110"/>
  <c r="L110"/>
  <c r="Q109"/>
  <c r="R109"/>
  <c r="Q108"/>
  <c r="R108"/>
  <c r="L108"/>
  <c r="Q107"/>
  <c r="R107"/>
  <c r="L107"/>
  <c r="Q106"/>
  <c r="R106"/>
  <c r="L106"/>
  <c r="Q105"/>
  <c r="R105"/>
  <c r="Q104"/>
  <c r="R104"/>
  <c r="Q103"/>
  <c r="R103"/>
  <c r="L103"/>
  <c r="R102"/>
  <c r="Q102"/>
  <c r="L102"/>
  <c r="Q101"/>
  <c r="R101"/>
  <c r="L101"/>
  <c r="Q100"/>
  <c r="R100"/>
  <c r="Q99"/>
  <c r="R99"/>
  <c r="L99"/>
  <c r="R98"/>
  <c r="Q98"/>
  <c r="L98"/>
  <c r="Q97"/>
  <c r="R97"/>
  <c r="Q96"/>
  <c r="R96"/>
  <c r="L96"/>
  <c r="Q95"/>
  <c r="R95"/>
  <c r="L95"/>
  <c r="R94"/>
  <c r="Q94"/>
  <c r="L94"/>
  <c r="Q93"/>
  <c r="R93"/>
  <c r="Q92"/>
  <c r="R92"/>
  <c r="L92"/>
  <c r="Q91"/>
  <c r="R91"/>
  <c r="L91"/>
  <c r="R90"/>
  <c r="Q90"/>
  <c r="L90"/>
  <c r="Q89"/>
  <c r="R89"/>
  <c r="Q88"/>
  <c r="R88"/>
  <c r="Q87"/>
  <c r="R87"/>
  <c r="L87"/>
  <c r="Q86"/>
  <c r="R86"/>
  <c r="L86"/>
  <c r="Q85"/>
  <c r="R85"/>
  <c r="L85"/>
  <c r="Q84"/>
  <c r="R84"/>
  <c r="Q83"/>
  <c r="R83"/>
  <c r="L83"/>
  <c r="Q82"/>
  <c r="R82"/>
  <c r="L82"/>
  <c r="Q81"/>
  <c r="R81"/>
  <c r="Q80"/>
  <c r="R80"/>
  <c r="L80"/>
  <c r="Q79"/>
  <c r="R79"/>
  <c r="L79"/>
  <c r="Q78"/>
  <c r="R78"/>
  <c r="L78"/>
  <c r="Q77"/>
  <c r="R77"/>
  <c r="Q76"/>
  <c r="R76"/>
  <c r="L76"/>
  <c r="Q75"/>
  <c r="R75"/>
  <c r="L75"/>
  <c r="Q74"/>
  <c r="R74"/>
  <c r="L74"/>
  <c r="Q73"/>
  <c r="R73"/>
  <c r="Q72"/>
  <c r="R72"/>
  <c r="Q71"/>
  <c r="R71"/>
  <c r="L71"/>
  <c r="Q70"/>
  <c r="R70"/>
  <c r="L70"/>
  <c r="Q69"/>
  <c r="R69"/>
  <c r="L69"/>
  <c r="Q68"/>
  <c r="R68"/>
  <c r="R67"/>
  <c r="Q67"/>
  <c r="L67"/>
  <c r="AA66"/>
  <c r="Y66"/>
  <c r="Z66"/>
  <c r="Q66"/>
  <c r="R66"/>
  <c r="L66"/>
  <c r="Z65"/>
  <c r="AA65"/>
  <c r="Y65"/>
  <c r="Q65"/>
  <c r="R65"/>
  <c r="Y64"/>
  <c r="Z64"/>
  <c r="AA64"/>
  <c r="Q64"/>
  <c r="R64"/>
  <c r="Y63"/>
  <c r="Z63"/>
  <c r="AA63"/>
  <c r="Q63"/>
  <c r="R63"/>
  <c r="L63"/>
  <c r="AA62"/>
  <c r="Y62"/>
  <c r="Z62"/>
  <c r="Q62"/>
  <c r="R62"/>
  <c r="L62"/>
  <c r="Z61"/>
  <c r="AA61"/>
  <c r="Y61"/>
  <c r="R61"/>
  <c r="Q61"/>
  <c r="Y60"/>
  <c r="Z60"/>
  <c r="AA60"/>
  <c r="Q60"/>
  <c r="R60"/>
  <c r="Y59"/>
  <c r="Z59"/>
  <c r="AA59"/>
  <c r="Q59"/>
  <c r="R59"/>
  <c r="L59"/>
  <c r="F59"/>
  <c r="E59"/>
  <c r="Y58"/>
  <c r="Z58"/>
  <c r="AA58"/>
  <c r="Q58"/>
  <c r="R58"/>
  <c r="L58"/>
  <c r="E58"/>
  <c r="F58"/>
  <c r="Z57"/>
  <c r="AA57"/>
  <c r="Y57"/>
  <c r="R57"/>
  <c r="Q57"/>
  <c r="F57"/>
  <c r="E57"/>
  <c r="Y56"/>
  <c r="Z56"/>
  <c r="AA56"/>
  <c r="Q56"/>
  <c r="R56"/>
  <c r="L56"/>
  <c r="E56"/>
  <c r="F56"/>
  <c r="Y55"/>
  <c r="Z55"/>
  <c r="AA55"/>
  <c r="Q55"/>
  <c r="R55"/>
  <c r="L55"/>
  <c r="F55"/>
  <c r="E55"/>
  <c r="Y54"/>
  <c r="Z54"/>
  <c r="AA54"/>
  <c r="Q54"/>
  <c r="R54"/>
  <c r="L54"/>
  <c r="E54"/>
  <c r="F54"/>
  <c r="Q53"/>
  <c r="R53"/>
  <c r="E53"/>
  <c r="F53"/>
  <c r="Q52"/>
  <c r="R52"/>
  <c r="L52"/>
  <c r="E52"/>
  <c r="F52"/>
  <c r="Q51"/>
  <c r="R51"/>
  <c r="L51"/>
  <c r="F51"/>
  <c r="E51"/>
  <c r="Q50"/>
  <c r="R50"/>
  <c r="L50"/>
  <c r="E50"/>
  <c r="F50"/>
  <c r="Q49"/>
  <c r="R49"/>
  <c r="E49"/>
  <c r="F49"/>
  <c r="Q48"/>
  <c r="R48"/>
  <c r="E48"/>
  <c r="F48"/>
  <c r="Q47"/>
  <c r="R47"/>
  <c r="L47"/>
  <c r="E47"/>
  <c r="F47"/>
  <c r="Q46"/>
  <c r="R46"/>
  <c r="L46"/>
  <c r="F46"/>
  <c r="E46"/>
  <c r="AB45"/>
  <c r="AA45"/>
  <c r="Y45"/>
  <c r="W45"/>
  <c r="Q45"/>
  <c r="R45"/>
  <c r="E45"/>
  <c r="F45"/>
  <c r="AB44"/>
  <c r="AA44"/>
  <c r="Y44"/>
  <c r="W44"/>
  <c r="Q44"/>
  <c r="R44"/>
  <c r="E44"/>
  <c r="F44"/>
  <c r="AB43"/>
  <c r="AA43"/>
  <c r="Y43"/>
  <c r="W43"/>
  <c r="Q43"/>
  <c r="R43"/>
  <c r="L43"/>
  <c r="E43"/>
  <c r="F43"/>
  <c r="AB42"/>
  <c r="AA42"/>
  <c r="Y42"/>
  <c r="W42"/>
  <c r="Q42"/>
  <c r="R42"/>
  <c r="L42"/>
  <c r="E42"/>
  <c r="F42"/>
  <c r="AB41"/>
  <c r="AA41"/>
  <c r="Y41"/>
  <c r="W41"/>
  <c r="Q41"/>
  <c r="R41"/>
  <c r="E41"/>
  <c r="F41"/>
  <c r="AB40"/>
  <c r="AA40"/>
  <c r="Y40"/>
  <c r="W40"/>
  <c r="Q40"/>
  <c r="R40"/>
  <c r="L40"/>
  <c r="E40"/>
  <c r="F40"/>
  <c r="AB39"/>
  <c r="AA39"/>
  <c r="Y39"/>
  <c r="W39"/>
  <c r="Q39"/>
  <c r="R39"/>
  <c r="L39"/>
  <c r="E39"/>
  <c r="F39"/>
  <c r="AB38"/>
  <c r="AA38"/>
  <c r="Y38"/>
  <c r="W38"/>
  <c r="Q38"/>
  <c r="R38"/>
  <c r="L38"/>
  <c r="F38"/>
  <c r="E38"/>
  <c r="AB37"/>
  <c r="AA37"/>
  <c r="Y37"/>
  <c r="W37"/>
  <c r="Q37"/>
  <c r="R37"/>
  <c r="E37"/>
  <c r="F37"/>
  <c r="AB36"/>
  <c r="AA36"/>
  <c r="Y36"/>
  <c r="W36"/>
  <c r="Q36"/>
  <c r="R36"/>
  <c r="L36"/>
  <c r="E36"/>
  <c r="F36"/>
  <c r="AB35"/>
  <c r="AA35"/>
  <c r="Y35"/>
  <c r="W35"/>
  <c r="Q35"/>
  <c r="R35"/>
  <c r="L35"/>
  <c r="E35"/>
  <c r="F35"/>
  <c r="AB34"/>
  <c r="AA34"/>
  <c r="AA46"/>
  <c r="Y34"/>
  <c r="W34"/>
  <c r="Q34"/>
  <c r="R34"/>
  <c r="L34"/>
  <c r="E34"/>
  <c r="F34"/>
  <c r="AB33"/>
  <c r="AB46"/>
  <c r="AA33"/>
  <c r="Y33"/>
  <c r="W33"/>
  <c r="Q33"/>
  <c r="R33"/>
  <c r="E33"/>
  <c r="F33"/>
  <c r="Q32"/>
  <c r="R32"/>
  <c r="E32"/>
  <c r="F32"/>
  <c r="Q31"/>
  <c r="R31"/>
  <c r="L31"/>
  <c r="E31"/>
  <c r="F31"/>
  <c r="Q30"/>
  <c r="R30"/>
  <c r="L30"/>
  <c r="E30"/>
  <c r="F30"/>
  <c r="AA29"/>
  <c r="X29"/>
  <c r="Y29"/>
  <c r="V29"/>
  <c r="W29"/>
  <c r="Q29"/>
  <c r="R29"/>
  <c r="E29"/>
  <c r="F29"/>
  <c r="AB28"/>
  <c r="X28"/>
  <c r="Y28"/>
  <c r="V28"/>
  <c r="AA28"/>
  <c r="Q28"/>
  <c r="R28"/>
  <c r="L28"/>
  <c r="E28"/>
  <c r="F28"/>
  <c r="AA27"/>
  <c r="X27"/>
  <c r="Y27"/>
  <c r="V27"/>
  <c r="W27"/>
  <c r="Q27"/>
  <c r="R27"/>
  <c r="L27"/>
  <c r="E27"/>
  <c r="F27"/>
  <c r="AA26"/>
  <c r="X26"/>
  <c r="Y26"/>
  <c r="V26"/>
  <c r="W26"/>
  <c r="Q26"/>
  <c r="R26"/>
  <c r="L26"/>
  <c r="E26"/>
  <c r="F26"/>
  <c r="AB25"/>
  <c r="AA25"/>
  <c r="X25"/>
  <c r="Y25"/>
  <c r="V25"/>
  <c r="W25"/>
  <c r="Q25"/>
  <c r="R25"/>
  <c r="E25"/>
  <c r="F25"/>
  <c r="V24"/>
  <c r="AA24"/>
  <c r="Q24"/>
  <c r="R24"/>
  <c r="L24"/>
  <c r="E24"/>
  <c r="F24"/>
  <c r="X23"/>
  <c r="Y23"/>
  <c r="Q23"/>
  <c r="R23"/>
  <c r="L23"/>
  <c r="E23"/>
  <c r="F23"/>
  <c r="Q22"/>
  <c r="R22"/>
  <c r="L22"/>
  <c r="E22"/>
  <c r="F22"/>
  <c r="Q21"/>
  <c r="R21"/>
  <c r="L21"/>
  <c r="E21"/>
  <c r="F21"/>
  <c r="X20"/>
  <c r="Y20"/>
  <c r="V20"/>
  <c r="AA20"/>
  <c r="Q20"/>
  <c r="R20"/>
  <c r="E20"/>
  <c r="F20"/>
  <c r="X19"/>
  <c r="Y19"/>
  <c r="V19"/>
  <c r="AA19"/>
  <c r="Q19"/>
  <c r="R19"/>
  <c r="L19"/>
  <c r="E19"/>
  <c r="F19"/>
  <c r="X18"/>
  <c r="Y18"/>
  <c r="V18"/>
  <c r="W18"/>
  <c r="Q18"/>
  <c r="R18"/>
  <c r="L18"/>
  <c r="E18"/>
  <c r="F18"/>
  <c r="X17"/>
  <c r="Y17"/>
  <c r="Q17"/>
  <c r="R17"/>
  <c r="L17"/>
  <c r="E17"/>
  <c r="F17"/>
  <c r="Q16"/>
  <c r="R16"/>
  <c r="L16"/>
  <c r="E16"/>
  <c r="F16"/>
  <c r="X15"/>
  <c r="Y15"/>
  <c r="V15"/>
  <c r="AA15"/>
  <c r="Q15"/>
  <c r="R15"/>
  <c r="L15"/>
  <c r="E15"/>
  <c r="F15"/>
  <c r="X14"/>
  <c r="Y14"/>
  <c r="V14"/>
  <c r="W14"/>
  <c r="Q14"/>
  <c r="R14"/>
  <c r="L14"/>
  <c r="E14"/>
  <c r="F14"/>
  <c r="X13"/>
  <c r="Y13"/>
  <c r="Q13"/>
  <c r="R13"/>
  <c r="L13"/>
  <c r="E13"/>
  <c r="F13"/>
  <c r="X12"/>
  <c r="Y12"/>
  <c r="V12"/>
  <c r="AA12"/>
  <c r="Q12"/>
  <c r="R12"/>
  <c r="E12"/>
  <c r="F12"/>
  <c r="X11"/>
  <c r="Y11"/>
  <c r="Q11"/>
  <c r="R11"/>
  <c r="L11"/>
  <c r="E11"/>
  <c r="F11"/>
  <c r="X10"/>
  <c r="Y10"/>
  <c r="Q10"/>
  <c r="R10"/>
  <c r="L10"/>
  <c r="E10"/>
  <c r="F10"/>
  <c r="X9"/>
  <c r="Y9"/>
  <c r="V9"/>
  <c r="AA9"/>
  <c r="Q9"/>
  <c r="R9"/>
  <c r="E9"/>
  <c r="F9"/>
  <c r="X8"/>
  <c r="Y8"/>
  <c r="Q8"/>
  <c r="R8"/>
  <c r="L8"/>
  <c r="E8"/>
  <c r="F8"/>
  <c r="X7"/>
  <c r="Y7"/>
  <c r="V7"/>
  <c r="W7"/>
  <c r="Q7"/>
  <c r="R7"/>
  <c r="L7"/>
  <c r="E7"/>
  <c r="F7"/>
  <c r="X6"/>
  <c r="Y6"/>
  <c r="Q6"/>
  <c r="R6"/>
  <c r="L6"/>
  <c r="E6"/>
  <c r="F6"/>
  <c r="Q5"/>
  <c r="R5"/>
  <c r="E5"/>
  <c r="F5"/>
  <c r="X4"/>
  <c r="Y4"/>
  <c r="V4"/>
  <c r="W4"/>
  <c r="Q4"/>
  <c r="R4"/>
  <c r="E4"/>
  <c r="F4"/>
  <c r="X3"/>
  <c r="Y3"/>
  <c r="V3"/>
  <c r="W3"/>
  <c r="Q3"/>
  <c r="R3"/>
  <c r="L3"/>
  <c r="E3"/>
  <c r="F3"/>
  <c r="Q2"/>
  <c r="R2"/>
  <c r="K2"/>
  <c r="L2"/>
  <c r="E2"/>
  <c r="F2"/>
  <c r="Q172" i="24"/>
  <c r="R172"/>
  <c r="Q171"/>
  <c r="R171"/>
  <c r="Q170"/>
  <c r="R170"/>
  <c r="Q169"/>
  <c r="R169"/>
  <c r="Q168"/>
  <c r="R168"/>
  <c r="Q167"/>
  <c r="R167"/>
  <c r="Q166"/>
  <c r="R166"/>
  <c r="Q165"/>
  <c r="R165"/>
  <c r="Q164"/>
  <c r="R164"/>
  <c r="Q163"/>
  <c r="R163"/>
  <c r="Q162"/>
  <c r="R162"/>
  <c r="Q161"/>
  <c r="R161"/>
  <c r="Q160"/>
  <c r="R160"/>
  <c r="Q159"/>
  <c r="R159"/>
  <c r="Q158"/>
  <c r="R158"/>
  <c r="Q157"/>
  <c r="R157"/>
  <c r="Q156"/>
  <c r="R156"/>
  <c r="Q155"/>
  <c r="R155"/>
  <c r="Q154"/>
  <c r="R154"/>
  <c r="Q153"/>
  <c r="R153"/>
  <c r="Q152"/>
  <c r="R152"/>
  <c r="Q151"/>
  <c r="R151"/>
  <c r="Q150"/>
  <c r="R150"/>
  <c r="Q149"/>
  <c r="R149"/>
  <c r="Q148"/>
  <c r="R148"/>
  <c r="Q147"/>
  <c r="R147"/>
  <c r="Q146"/>
  <c r="R146"/>
  <c r="Q145"/>
  <c r="R145"/>
  <c r="Q144"/>
  <c r="R144"/>
  <c r="Q143"/>
  <c r="R143"/>
  <c r="Q142"/>
  <c r="R142"/>
  <c r="Q141"/>
  <c r="R141"/>
  <c r="Q140"/>
  <c r="R140"/>
  <c r="Q139"/>
  <c r="R139"/>
  <c r="Q138"/>
  <c r="R138"/>
  <c r="Q137"/>
  <c r="R137"/>
  <c r="Q136"/>
  <c r="R136"/>
  <c r="Q135"/>
  <c r="R135"/>
  <c r="Q134"/>
  <c r="R134"/>
  <c r="Q133"/>
  <c r="R133"/>
  <c r="Q132"/>
  <c r="R132"/>
  <c r="Q131"/>
  <c r="R131"/>
  <c r="Q130"/>
  <c r="R130"/>
  <c r="Q129"/>
  <c r="R129"/>
  <c r="Q128"/>
  <c r="R128"/>
  <c r="Q127"/>
  <c r="R127"/>
  <c r="Q126"/>
  <c r="R126"/>
  <c r="Q125"/>
  <c r="R125"/>
  <c r="Q124"/>
  <c r="R124"/>
  <c r="Q123"/>
  <c r="R123"/>
  <c r="Q122"/>
  <c r="R122"/>
  <c r="Q121"/>
  <c r="R121"/>
  <c r="Q120"/>
  <c r="R120"/>
  <c r="Q119"/>
  <c r="R119"/>
  <c r="K119"/>
  <c r="L119"/>
  <c r="Q118"/>
  <c r="R118"/>
  <c r="K118"/>
  <c r="L118"/>
  <c r="Q117"/>
  <c r="R117"/>
  <c r="K117"/>
  <c r="L117"/>
  <c r="Q116"/>
  <c r="R116"/>
  <c r="K116"/>
  <c r="L116"/>
  <c r="Q115"/>
  <c r="R115"/>
  <c r="K115"/>
  <c r="L115"/>
  <c r="Q114"/>
  <c r="R114"/>
  <c r="K114"/>
  <c r="L114"/>
  <c r="Q113"/>
  <c r="R113"/>
  <c r="K113"/>
  <c r="L113"/>
  <c r="Q112"/>
  <c r="R112"/>
  <c r="K112"/>
  <c r="L112"/>
  <c r="Q111"/>
  <c r="R111"/>
  <c r="K111"/>
  <c r="L111"/>
  <c r="Q110"/>
  <c r="R110"/>
  <c r="K110"/>
  <c r="L110"/>
  <c r="Q109"/>
  <c r="R109"/>
  <c r="K109"/>
  <c r="L109"/>
  <c r="Q108"/>
  <c r="R108"/>
  <c r="K108"/>
  <c r="L108"/>
  <c r="Q107"/>
  <c r="R107"/>
  <c r="K107"/>
  <c r="L107"/>
  <c r="Q106"/>
  <c r="R106"/>
  <c r="K106"/>
  <c r="L106"/>
  <c r="Q105"/>
  <c r="R105"/>
  <c r="K105"/>
  <c r="L105"/>
  <c r="Q104"/>
  <c r="R104"/>
  <c r="K104"/>
  <c r="L104"/>
  <c r="Q103"/>
  <c r="R103"/>
  <c r="K103"/>
  <c r="L103"/>
  <c r="Q102"/>
  <c r="R102"/>
  <c r="K102"/>
  <c r="L102"/>
  <c r="Q101"/>
  <c r="R101"/>
  <c r="K101"/>
  <c r="L101"/>
  <c r="Q100"/>
  <c r="R100"/>
  <c r="K100"/>
  <c r="L100"/>
  <c r="Q99"/>
  <c r="R99"/>
  <c r="K99"/>
  <c r="L99"/>
  <c r="Q98"/>
  <c r="R98"/>
  <c r="K98"/>
  <c r="L98"/>
  <c r="Q97"/>
  <c r="R97"/>
  <c r="K97"/>
  <c r="L97"/>
  <c r="Q96"/>
  <c r="R96"/>
  <c r="K96"/>
  <c r="L96"/>
  <c r="Q95"/>
  <c r="R95"/>
  <c r="K95"/>
  <c r="L95"/>
  <c r="Q94"/>
  <c r="R94"/>
  <c r="K94"/>
  <c r="L94"/>
  <c r="Q93"/>
  <c r="R93"/>
  <c r="K93"/>
  <c r="L93"/>
  <c r="Q92"/>
  <c r="R92"/>
  <c r="K92"/>
  <c r="L92"/>
  <c r="Q91"/>
  <c r="R91"/>
  <c r="K91"/>
  <c r="L91"/>
  <c r="Q90"/>
  <c r="R90"/>
  <c r="K90"/>
  <c r="L90"/>
  <c r="Q89"/>
  <c r="R89"/>
  <c r="K89"/>
  <c r="L89"/>
  <c r="Q88"/>
  <c r="R88"/>
  <c r="K88"/>
  <c r="L88"/>
  <c r="Q87"/>
  <c r="R87"/>
  <c r="K87"/>
  <c r="L87"/>
  <c r="Q86"/>
  <c r="R86"/>
  <c r="K86"/>
  <c r="L86"/>
  <c r="Q85"/>
  <c r="R85"/>
  <c r="K85"/>
  <c r="L85"/>
  <c r="Q84"/>
  <c r="R84"/>
  <c r="K84"/>
  <c r="L84"/>
  <c r="Q83"/>
  <c r="R83"/>
  <c r="K83"/>
  <c r="L83"/>
  <c r="Q82"/>
  <c r="R82"/>
  <c r="K82"/>
  <c r="L82"/>
  <c r="Q81"/>
  <c r="R81"/>
  <c r="K81"/>
  <c r="L81"/>
  <c r="Q80"/>
  <c r="R80"/>
  <c r="K80"/>
  <c r="L80"/>
  <c r="Q79"/>
  <c r="R79"/>
  <c r="K79"/>
  <c r="L79"/>
  <c r="Q78"/>
  <c r="R78"/>
  <c r="K78"/>
  <c r="L78"/>
  <c r="Q77"/>
  <c r="R77"/>
  <c r="K77"/>
  <c r="L77"/>
  <c r="Q76"/>
  <c r="R76"/>
  <c r="K76"/>
  <c r="L76"/>
  <c r="Q75"/>
  <c r="R75"/>
  <c r="K75"/>
  <c r="L75"/>
  <c r="Q74"/>
  <c r="R74"/>
  <c r="K74"/>
  <c r="L74"/>
  <c r="Q73"/>
  <c r="R73"/>
  <c r="K73"/>
  <c r="L73"/>
  <c r="E73"/>
  <c r="F73"/>
  <c r="Q72"/>
  <c r="R72"/>
  <c r="K72"/>
  <c r="L72"/>
  <c r="E72"/>
  <c r="F72"/>
  <c r="Q71"/>
  <c r="R71"/>
  <c r="K71"/>
  <c r="L71"/>
  <c r="E71"/>
  <c r="F71"/>
  <c r="Q70"/>
  <c r="R70"/>
  <c r="K70"/>
  <c r="L70"/>
  <c r="E70"/>
  <c r="F70"/>
  <c r="Q69"/>
  <c r="R69"/>
  <c r="K69"/>
  <c r="L69"/>
  <c r="E69"/>
  <c r="F69"/>
  <c r="Q68"/>
  <c r="R68"/>
  <c r="K68"/>
  <c r="L68"/>
  <c r="E68"/>
  <c r="F68"/>
  <c r="Q67"/>
  <c r="R67"/>
  <c r="K67"/>
  <c r="L67"/>
  <c r="E67"/>
  <c r="F67"/>
  <c r="Q66"/>
  <c r="R66"/>
  <c r="K66"/>
  <c r="L66"/>
  <c r="E66"/>
  <c r="F66"/>
  <c r="Q65"/>
  <c r="R65"/>
  <c r="K65"/>
  <c r="L65"/>
  <c r="E65"/>
  <c r="F65"/>
  <c r="Q64"/>
  <c r="R64"/>
  <c r="K64"/>
  <c r="L64"/>
  <c r="E64"/>
  <c r="F64"/>
  <c r="Q63"/>
  <c r="R63"/>
  <c r="K63"/>
  <c r="L63"/>
  <c r="E63"/>
  <c r="F63"/>
  <c r="Q62"/>
  <c r="R62"/>
  <c r="K62"/>
  <c r="L62"/>
  <c r="E62"/>
  <c r="F62"/>
  <c r="Q61"/>
  <c r="R61"/>
  <c r="K61"/>
  <c r="L61"/>
  <c r="E61"/>
  <c r="F61"/>
  <c r="Q60"/>
  <c r="R60"/>
  <c r="K60"/>
  <c r="L60"/>
  <c r="E60"/>
  <c r="F60"/>
  <c r="Q59"/>
  <c r="R59"/>
  <c r="K59"/>
  <c r="L59"/>
  <c r="E59"/>
  <c r="F59"/>
  <c r="Q58"/>
  <c r="R58"/>
  <c r="K58"/>
  <c r="L58"/>
  <c r="E58"/>
  <c r="F58"/>
  <c r="Q57"/>
  <c r="R57"/>
  <c r="K57"/>
  <c r="L57"/>
  <c r="E57"/>
  <c r="F57"/>
  <c r="Q56"/>
  <c r="R56"/>
  <c r="K56"/>
  <c r="L56"/>
  <c r="E56"/>
  <c r="F56"/>
  <c r="Q55"/>
  <c r="R55"/>
  <c r="K55"/>
  <c r="L55"/>
  <c r="E55"/>
  <c r="F55"/>
  <c r="Q54"/>
  <c r="R54"/>
  <c r="K54"/>
  <c r="L54"/>
  <c r="E54"/>
  <c r="F54"/>
  <c r="Q53"/>
  <c r="R53"/>
  <c r="K53"/>
  <c r="L53"/>
  <c r="E53"/>
  <c r="F53"/>
  <c r="Q52"/>
  <c r="R52"/>
  <c r="K52"/>
  <c r="L52"/>
  <c r="E52"/>
  <c r="F52"/>
  <c r="Q51"/>
  <c r="R51"/>
  <c r="K51"/>
  <c r="L51"/>
  <c r="E51"/>
  <c r="F51"/>
  <c r="Q50"/>
  <c r="R50"/>
  <c r="K50"/>
  <c r="L50"/>
  <c r="E50"/>
  <c r="F50"/>
  <c r="Q49"/>
  <c r="R49"/>
  <c r="K49"/>
  <c r="L49"/>
  <c r="E49"/>
  <c r="F49"/>
  <c r="Q48"/>
  <c r="R48"/>
  <c r="K48"/>
  <c r="L48"/>
  <c r="E48"/>
  <c r="F48"/>
  <c r="Q47"/>
  <c r="R47"/>
  <c r="K47"/>
  <c r="L47"/>
  <c r="E47"/>
  <c r="F47"/>
  <c r="Q46"/>
  <c r="R46"/>
  <c r="K46"/>
  <c r="L46"/>
  <c r="E46"/>
  <c r="F46"/>
  <c r="Q45"/>
  <c r="R45"/>
  <c r="K45"/>
  <c r="L45"/>
  <c r="E45"/>
  <c r="F45"/>
  <c r="Q44"/>
  <c r="R44"/>
  <c r="K44"/>
  <c r="L44"/>
  <c r="E44"/>
  <c r="F44"/>
  <c r="Q43"/>
  <c r="R43"/>
  <c r="K43"/>
  <c r="L43"/>
  <c r="E43"/>
  <c r="F43"/>
  <c r="Q42"/>
  <c r="R42"/>
  <c r="K42"/>
  <c r="L42"/>
  <c r="E42"/>
  <c r="F42"/>
  <c r="Q41"/>
  <c r="R41"/>
  <c r="K41"/>
  <c r="L41"/>
  <c r="E41"/>
  <c r="F41"/>
  <c r="Q40"/>
  <c r="R40"/>
  <c r="K40"/>
  <c r="L40"/>
  <c r="E40"/>
  <c r="F40"/>
  <c r="Q39"/>
  <c r="R39"/>
  <c r="K39"/>
  <c r="L39"/>
  <c r="E39"/>
  <c r="F39"/>
  <c r="Q38"/>
  <c r="R38"/>
  <c r="K38"/>
  <c r="L38"/>
  <c r="E38"/>
  <c r="F38"/>
  <c r="Q37"/>
  <c r="R37"/>
  <c r="K37"/>
  <c r="L37"/>
  <c r="E37"/>
  <c r="F37"/>
  <c r="Q36"/>
  <c r="R36"/>
  <c r="K36"/>
  <c r="L36"/>
  <c r="E36"/>
  <c r="F36"/>
  <c r="Q35"/>
  <c r="R35"/>
  <c r="K35"/>
  <c r="L35"/>
  <c r="E35"/>
  <c r="F35"/>
  <c r="Q34"/>
  <c r="R34"/>
  <c r="K34"/>
  <c r="L34"/>
  <c r="E34"/>
  <c r="F34"/>
  <c r="Q33"/>
  <c r="R33"/>
  <c r="K33"/>
  <c r="L33"/>
  <c r="E33"/>
  <c r="F33"/>
  <c r="Q32"/>
  <c r="R32"/>
  <c r="K32"/>
  <c r="L32"/>
  <c r="E32"/>
  <c r="F32"/>
  <c r="Q31"/>
  <c r="R31"/>
  <c r="K31"/>
  <c r="L31"/>
  <c r="E31"/>
  <c r="F31"/>
  <c r="Q30"/>
  <c r="R30"/>
  <c r="K30"/>
  <c r="L30"/>
  <c r="E30"/>
  <c r="F30"/>
  <c r="Q29"/>
  <c r="R29"/>
  <c r="K29"/>
  <c r="L29"/>
  <c r="E29"/>
  <c r="F29"/>
  <c r="Q28"/>
  <c r="R28"/>
  <c r="K28"/>
  <c r="L28"/>
  <c r="E28"/>
  <c r="F28"/>
  <c r="Q27"/>
  <c r="R27"/>
  <c r="K27"/>
  <c r="L27"/>
  <c r="E27"/>
  <c r="F27"/>
  <c r="Q26"/>
  <c r="R26"/>
  <c r="K26"/>
  <c r="L26"/>
  <c r="E26"/>
  <c r="F26"/>
  <c r="Q25"/>
  <c r="R25"/>
  <c r="K25"/>
  <c r="L25"/>
  <c r="E25"/>
  <c r="F25"/>
  <c r="Q24"/>
  <c r="R24"/>
  <c r="K24"/>
  <c r="L24"/>
  <c r="E24"/>
  <c r="F24"/>
  <c r="Q23"/>
  <c r="R23"/>
  <c r="K23"/>
  <c r="L23"/>
  <c r="E23"/>
  <c r="F23"/>
  <c r="Q22"/>
  <c r="R22"/>
  <c r="K22"/>
  <c r="L22"/>
  <c r="E22"/>
  <c r="F22"/>
  <c r="AC21"/>
  <c r="AB21"/>
  <c r="AA21"/>
  <c r="Q21"/>
  <c r="R21"/>
  <c r="K21"/>
  <c r="L21"/>
  <c r="E21"/>
  <c r="F21"/>
  <c r="AC20"/>
  <c r="AB20"/>
  <c r="AA20"/>
  <c r="Q20"/>
  <c r="R20"/>
  <c r="K20"/>
  <c r="L20"/>
  <c r="E20"/>
  <c r="F20"/>
  <c r="AC19"/>
  <c r="AB19"/>
  <c r="AA19"/>
  <c r="Q19"/>
  <c r="R19"/>
  <c r="K19"/>
  <c r="L19"/>
  <c r="E19"/>
  <c r="F19"/>
  <c r="AC18"/>
  <c r="AB18"/>
  <c r="AA18"/>
  <c r="Q18"/>
  <c r="R18"/>
  <c r="K18"/>
  <c r="L18"/>
  <c r="E18"/>
  <c r="F18"/>
  <c r="AC17"/>
  <c r="AB17"/>
  <c r="AA17"/>
  <c r="Q17"/>
  <c r="R17"/>
  <c r="K17"/>
  <c r="L17"/>
  <c r="E17"/>
  <c r="F17"/>
  <c r="AC16"/>
  <c r="AB16"/>
  <c r="AA16"/>
  <c r="Q16"/>
  <c r="R16"/>
  <c r="K16"/>
  <c r="L16"/>
  <c r="E16"/>
  <c r="F16"/>
  <c r="AC15"/>
  <c r="AB15"/>
  <c r="AA15"/>
  <c r="Q15"/>
  <c r="R15"/>
  <c r="K15"/>
  <c r="L15"/>
  <c r="E15"/>
  <c r="F15"/>
  <c r="AC14"/>
  <c r="AB14"/>
  <c r="AA14"/>
  <c r="Q14"/>
  <c r="R14"/>
  <c r="K14"/>
  <c r="L14"/>
  <c r="E14"/>
  <c r="F14"/>
  <c r="AC13"/>
  <c r="AB13"/>
  <c r="AA13"/>
  <c r="Q13"/>
  <c r="R13"/>
  <c r="K13"/>
  <c r="L13"/>
  <c r="E13"/>
  <c r="F13"/>
  <c r="AC12"/>
  <c r="AB12"/>
  <c r="AA12"/>
  <c r="Q12"/>
  <c r="R12"/>
  <c r="K12"/>
  <c r="L12"/>
  <c r="E12"/>
  <c r="F12"/>
  <c r="Q11"/>
  <c r="R11"/>
  <c r="K11"/>
  <c r="L11"/>
  <c r="E11"/>
  <c r="F11"/>
  <c r="AA10"/>
  <c r="Z10"/>
  <c r="Q10"/>
  <c r="R10"/>
  <c r="K10"/>
  <c r="L10"/>
  <c r="E10"/>
  <c r="F10"/>
  <c r="AA9"/>
  <c r="Z9"/>
  <c r="Q9"/>
  <c r="R9"/>
  <c r="K9"/>
  <c r="L9"/>
  <c r="E9"/>
  <c r="F9"/>
  <c r="AA8"/>
  <c r="Z8"/>
  <c r="Q8"/>
  <c r="R8"/>
  <c r="K8"/>
  <c r="L8"/>
  <c r="E8"/>
  <c r="F8"/>
  <c r="AA7"/>
  <c r="Z7"/>
  <c r="Q7"/>
  <c r="R7"/>
  <c r="K7"/>
  <c r="L7"/>
  <c r="E7"/>
  <c r="F7"/>
  <c r="AA6"/>
  <c r="Z6"/>
  <c r="Q6"/>
  <c r="R6"/>
  <c r="K6"/>
  <c r="L6"/>
  <c r="E6"/>
  <c r="F6"/>
  <c r="AA5"/>
  <c r="Z5"/>
  <c r="Q5"/>
  <c r="R5"/>
  <c r="K5"/>
  <c r="L5"/>
  <c r="E5"/>
  <c r="F5"/>
  <c r="AA4"/>
  <c r="Z4"/>
  <c r="Q4"/>
  <c r="R4"/>
  <c r="K4"/>
  <c r="L4"/>
  <c r="E4"/>
  <c r="F4"/>
  <c r="AA3"/>
  <c r="Z3"/>
  <c r="Q3"/>
  <c r="R3"/>
  <c r="K3"/>
  <c r="L3"/>
  <c r="E3"/>
  <c r="F3"/>
  <c r="Q2"/>
  <c r="R2"/>
  <c r="K2"/>
  <c r="L2"/>
  <c r="E2"/>
  <c r="F2"/>
  <c r="AA67" i="23"/>
  <c r="AA55"/>
  <c r="AA56"/>
  <c r="AA57"/>
  <c r="AA58"/>
  <c r="AA59"/>
  <c r="AA60"/>
  <c r="AA61"/>
  <c r="AA62"/>
  <c r="AA63"/>
  <c r="AA64"/>
  <c r="AA65"/>
  <c r="AA66"/>
  <c r="AA54"/>
  <c r="Z55"/>
  <c r="Z56"/>
  <c r="Z57"/>
  <c r="Z58"/>
  <c r="Z59"/>
  <c r="Z60"/>
  <c r="Z61"/>
  <c r="Z62"/>
  <c r="Z63"/>
  <c r="Z64"/>
  <c r="Z65"/>
  <c r="Z66"/>
  <c r="Z54"/>
  <c r="Y55"/>
  <c r="Y56"/>
  <c r="Y57"/>
  <c r="Y58"/>
  <c r="Y59"/>
  <c r="Y60"/>
  <c r="Y61"/>
  <c r="Y62"/>
  <c r="Y63"/>
  <c r="Y64"/>
  <c r="Y65"/>
  <c r="Y66"/>
  <c r="Y54"/>
  <c r="Y24" i="25"/>
  <c r="AB24"/>
  <c r="Y22"/>
  <c r="AB22"/>
  <c r="AB23"/>
  <c r="R152"/>
  <c r="R170"/>
  <c r="R168"/>
  <c r="AB13"/>
  <c r="AB15"/>
  <c r="AB17"/>
  <c r="AB19"/>
  <c r="AB20"/>
  <c r="X21"/>
  <c r="AB14"/>
  <c r="AB18"/>
  <c r="V8"/>
  <c r="AA8"/>
  <c r="V22"/>
  <c r="AA22"/>
  <c r="V6"/>
  <c r="AA6"/>
  <c r="V10"/>
  <c r="AA10"/>
  <c r="AA18"/>
  <c r="V13"/>
  <c r="AA13"/>
  <c r="V11"/>
  <c r="W11"/>
  <c r="V21"/>
  <c r="W21"/>
  <c r="V23"/>
  <c r="AA23"/>
  <c r="AB29"/>
  <c r="Z11" i="24"/>
  <c r="AA22"/>
  <c r="AA11"/>
  <c r="AB22"/>
  <c r="AC22"/>
  <c r="AA67" i="25"/>
  <c r="AA3"/>
  <c r="AA4"/>
  <c r="AA7"/>
  <c r="AA14"/>
  <c r="AA17"/>
  <c r="AB3"/>
  <c r="AB4"/>
  <c r="W5"/>
  <c r="AB5"/>
  <c r="AB6"/>
  <c r="AB7"/>
  <c r="W8"/>
  <c r="AB8"/>
  <c r="W9"/>
  <c r="AB9"/>
  <c r="AB10"/>
  <c r="AB11"/>
  <c r="W12"/>
  <c r="AB12"/>
  <c r="W15"/>
  <c r="W19"/>
  <c r="W20"/>
  <c r="W22"/>
  <c r="W23"/>
  <c r="W24"/>
  <c r="W28"/>
  <c r="AB26"/>
  <c r="AB27"/>
  <c r="AB46" i="23"/>
  <c r="AA46"/>
  <c r="AB34"/>
  <c r="AB35"/>
  <c r="AB36"/>
  <c r="AB37"/>
  <c r="AB38"/>
  <c r="AB39"/>
  <c r="AB40"/>
  <c r="AB41"/>
  <c r="AB42"/>
  <c r="AB43"/>
  <c r="AB44"/>
  <c r="AB45"/>
  <c r="AA34"/>
  <c r="AA35"/>
  <c r="AA36"/>
  <c r="AA37"/>
  <c r="AA38"/>
  <c r="AA39"/>
  <c r="AA40"/>
  <c r="AA41"/>
  <c r="AA42"/>
  <c r="AA43"/>
  <c r="AA44"/>
  <c r="AA45"/>
  <c r="Y34"/>
  <c r="Y35"/>
  <c r="Y36"/>
  <c r="Y37"/>
  <c r="Y38"/>
  <c r="Y39"/>
  <c r="Y40"/>
  <c r="Y41"/>
  <c r="Y42"/>
  <c r="Y43"/>
  <c r="Y44"/>
  <c r="Y45"/>
  <c r="Y33"/>
  <c r="W34"/>
  <c r="W35"/>
  <c r="W36"/>
  <c r="W37"/>
  <c r="W38"/>
  <c r="W39"/>
  <c r="W40"/>
  <c r="W41"/>
  <c r="W42"/>
  <c r="W43"/>
  <c r="W44"/>
  <c r="W45"/>
  <c r="W33"/>
  <c r="AB33"/>
  <c r="AA33"/>
  <c r="Q163"/>
  <c r="X17"/>
  <c r="Y17"/>
  <c r="Q164"/>
  <c r="R164"/>
  <c r="Q165"/>
  <c r="X19"/>
  <c r="Y19"/>
  <c r="Q166"/>
  <c r="R166"/>
  <c r="Q167"/>
  <c r="R167"/>
  <c r="Q168"/>
  <c r="R168"/>
  <c r="Q169"/>
  <c r="X23"/>
  <c r="Y23"/>
  <c r="Q170"/>
  <c r="R170"/>
  <c r="Q171"/>
  <c r="R171"/>
  <c r="Q172"/>
  <c r="R172"/>
  <c r="Q173"/>
  <c r="X27"/>
  <c r="Y27"/>
  <c r="Q174"/>
  <c r="R174"/>
  <c r="Q175"/>
  <c r="R175"/>
  <c r="K112"/>
  <c r="V17"/>
  <c r="K113"/>
  <c r="L113"/>
  <c r="K114"/>
  <c r="L114"/>
  <c r="K115"/>
  <c r="V20"/>
  <c r="W20"/>
  <c r="K116"/>
  <c r="V21"/>
  <c r="W21"/>
  <c r="K117"/>
  <c r="V22"/>
  <c r="K118"/>
  <c r="V23"/>
  <c r="W23"/>
  <c r="K119"/>
  <c r="V24"/>
  <c r="W24"/>
  <c r="K120"/>
  <c r="V25"/>
  <c r="W25"/>
  <c r="K121"/>
  <c r="V26"/>
  <c r="K122"/>
  <c r="L122"/>
  <c r="K123"/>
  <c r="L123"/>
  <c r="K124"/>
  <c r="L124"/>
  <c r="L121"/>
  <c r="R169"/>
  <c r="L120"/>
  <c r="E56"/>
  <c r="F56"/>
  <c r="E57"/>
  <c r="F57"/>
  <c r="E58"/>
  <c r="F58"/>
  <c r="E59"/>
  <c r="F59"/>
  <c r="E2"/>
  <c r="F2"/>
  <c r="E3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Q59"/>
  <c r="R59"/>
  <c r="Q60"/>
  <c r="R60"/>
  <c r="K58"/>
  <c r="L58"/>
  <c r="K59"/>
  <c r="L59"/>
  <c r="K60"/>
  <c r="L60"/>
  <c r="K61"/>
  <c r="L61"/>
  <c r="Q162"/>
  <c r="R162"/>
  <c r="Q161"/>
  <c r="R161"/>
  <c r="Q160"/>
  <c r="R160"/>
  <c r="Q159"/>
  <c r="R159"/>
  <c r="Q158"/>
  <c r="R158"/>
  <c r="Q157"/>
  <c r="R157"/>
  <c r="Q156"/>
  <c r="R156"/>
  <c r="Q155"/>
  <c r="R155"/>
  <c r="Q154"/>
  <c r="R154"/>
  <c r="Q153"/>
  <c r="R153"/>
  <c r="Q152"/>
  <c r="R152"/>
  <c r="Q151"/>
  <c r="R151"/>
  <c r="Q150"/>
  <c r="R150"/>
  <c r="Q149"/>
  <c r="R149"/>
  <c r="Q148"/>
  <c r="R148"/>
  <c r="Q147"/>
  <c r="R147"/>
  <c r="Q146"/>
  <c r="R146"/>
  <c r="Q145"/>
  <c r="R145"/>
  <c r="Q144"/>
  <c r="R144"/>
  <c r="Q143"/>
  <c r="R143"/>
  <c r="Q142"/>
  <c r="R142"/>
  <c r="Q141"/>
  <c r="R141"/>
  <c r="Q140"/>
  <c r="R140"/>
  <c r="Q139"/>
  <c r="R139"/>
  <c r="Q138"/>
  <c r="R138"/>
  <c r="Q137"/>
  <c r="R137"/>
  <c r="Q136"/>
  <c r="R136"/>
  <c r="Q135"/>
  <c r="R135"/>
  <c r="Q134"/>
  <c r="R134"/>
  <c r="Q133"/>
  <c r="R133"/>
  <c r="Q132"/>
  <c r="R132"/>
  <c r="Q131"/>
  <c r="R131"/>
  <c r="Q130"/>
  <c r="R130"/>
  <c r="Q129"/>
  <c r="R129"/>
  <c r="Q128"/>
  <c r="R128"/>
  <c r="Q127"/>
  <c r="R127"/>
  <c r="Q126"/>
  <c r="R126"/>
  <c r="Q125"/>
  <c r="R125"/>
  <c r="Q124"/>
  <c r="R124"/>
  <c r="Q123"/>
  <c r="R123"/>
  <c r="Q122"/>
  <c r="R122"/>
  <c r="Q121"/>
  <c r="R121"/>
  <c r="Q120"/>
  <c r="R120"/>
  <c r="Q119"/>
  <c r="R119"/>
  <c r="Q118"/>
  <c r="R118"/>
  <c r="Q117"/>
  <c r="R117"/>
  <c r="Q116"/>
  <c r="R116"/>
  <c r="Q115"/>
  <c r="R115"/>
  <c r="Q114"/>
  <c r="R114"/>
  <c r="Q113"/>
  <c r="R113"/>
  <c r="Q112"/>
  <c r="R112"/>
  <c r="Q111"/>
  <c r="R111"/>
  <c r="K111"/>
  <c r="L111"/>
  <c r="Q110"/>
  <c r="R110"/>
  <c r="K110"/>
  <c r="L110"/>
  <c r="Q109"/>
  <c r="R109"/>
  <c r="K109"/>
  <c r="L109"/>
  <c r="Q108"/>
  <c r="R108"/>
  <c r="K108"/>
  <c r="L108"/>
  <c r="Q107"/>
  <c r="R107"/>
  <c r="K107"/>
  <c r="L107"/>
  <c r="Q106"/>
  <c r="R106"/>
  <c r="K106"/>
  <c r="L106"/>
  <c r="Q105"/>
  <c r="R105"/>
  <c r="K105"/>
  <c r="L105"/>
  <c r="Q104"/>
  <c r="R104"/>
  <c r="K104"/>
  <c r="L104"/>
  <c r="Q103"/>
  <c r="R103"/>
  <c r="K103"/>
  <c r="L103"/>
  <c r="Q102"/>
  <c r="R102"/>
  <c r="K102"/>
  <c r="L102"/>
  <c r="Q101"/>
  <c r="R101"/>
  <c r="K101"/>
  <c r="L101"/>
  <c r="Q100"/>
  <c r="R100"/>
  <c r="K100"/>
  <c r="L100"/>
  <c r="Q99"/>
  <c r="R99"/>
  <c r="K99"/>
  <c r="L99"/>
  <c r="Q98"/>
  <c r="R98"/>
  <c r="K98"/>
  <c r="L98"/>
  <c r="Q97"/>
  <c r="R97"/>
  <c r="K97"/>
  <c r="L97"/>
  <c r="Q96"/>
  <c r="R96"/>
  <c r="K96"/>
  <c r="L96"/>
  <c r="Q95"/>
  <c r="R95"/>
  <c r="K95"/>
  <c r="L95"/>
  <c r="Q94"/>
  <c r="R94"/>
  <c r="K94"/>
  <c r="L94"/>
  <c r="Q93"/>
  <c r="R93"/>
  <c r="K93"/>
  <c r="L93"/>
  <c r="Q92"/>
  <c r="R92"/>
  <c r="K92"/>
  <c r="L92"/>
  <c r="Q91"/>
  <c r="R91"/>
  <c r="K91"/>
  <c r="L91"/>
  <c r="Q90"/>
  <c r="R90"/>
  <c r="K90"/>
  <c r="L90"/>
  <c r="Q89"/>
  <c r="R89"/>
  <c r="K89"/>
  <c r="L89"/>
  <c r="Q88"/>
  <c r="R88"/>
  <c r="K88"/>
  <c r="L88"/>
  <c r="Q87"/>
  <c r="R87"/>
  <c r="K87"/>
  <c r="L87"/>
  <c r="Q86"/>
  <c r="R86"/>
  <c r="K86"/>
  <c r="L86"/>
  <c r="Q85"/>
  <c r="R85"/>
  <c r="K85"/>
  <c r="L85"/>
  <c r="Q84"/>
  <c r="R84"/>
  <c r="K84"/>
  <c r="L84"/>
  <c r="Q83"/>
  <c r="R83"/>
  <c r="K83"/>
  <c r="L83"/>
  <c r="Q82"/>
  <c r="R82"/>
  <c r="K82"/>
  <c r="L82"/>
  <c r="Q81"/>
  <c r="R81"/>
  <c r="K81"/>
  <c r="L81"/>
  <c r="Q80"/>
  <c r="R80"/>
  <c r="K80"/>
  <c r="L80"/>
  <c r="Q79"/>
  <c r="R79"/>
  <c r="K79"/>
  <c r="L79"/>
  <c r="Q78"/>
  <c r="R78"/>
  <c r="K78"/>
  <c r="L78"/>
  <c r="Q77"/>
  <c r="R77"/>
  <c r="K77"/>
  <c r="L77"/>
  <c r="Q76"/>
  <c r="R76"/>
  <c r="K76"/>
  <c r="L76"/>
  <c r="Q75"/>
  <c r="R75"/>
  <c r="K75"/>
  <c r="L75"/>
  <c r="Q74"/>
  <c r="R74"/>
  <c r="K74"/>
  <c r="L74"/>
  <c r="Q73"/>
  <c r="R73"/>
  <c r="K73"/>
  <c r="L73"/>
  <c r="Q72"/>
  <c r="R72"/>
  <c r="K72"/>
  <c r="L72"/>
  <c r="Q71"/>
  <c r="R71"/>
  <c r="K71"/>
  <c r="L71"/>
  <c r="Q70"/>
  <c r="R70"/>
  <c r="K70"/>
  <c r="L70"/>
  <c r="Q69"/>
  <c r="R69"/>
  <c r="K69"/>
  <c r="L69"/>
  <c r="Q68"/>
  <c r="R68"/>
  <c r="K68"/>
  <c r="L68"/>
  <c r="Q67"/>
  <c r="R67"/>
  <c r="K67"/>
  <c r="L67"/>
  <c r="Q66"/>
  <c r="R66"/>
  <c r="K66"/>
  <c r="L66"/>
  <c r="Q65"/>
  <c r="R65"/>
  <c r="K65"/>
  <c r="L65"/>
  <c r="Q64"/>
  <c r="R64"/>
  <c r="K64"/>
  <c r="L64"/>
  <c r="Q63"/>
  <c r="R63"/>
  <c r="K63"/>
  <c r="L63"/>
  <c r="Q62"/>
  <c r="R62"/>
  <c r="K62"/>
  <c r="L62"/>
  <c r="Q61"/>
  <c r="R61"/>
  <c r="Q58"/>
  <c r="R58"/>
  <c r="Q57"/>
  <c r="R57"/>
  <c r="K57"/>
  <c r="L57"/>
  <c r="Q56"/>
  <c r="R56"/>
  <c r="K56"/>
  <c r="L56"/>
  <c r="Q55"/>
  <c r="R55"/>
  <c r="K55"/>
  <c r="L55"/>
  <c r="Q54"/>
  <c r="R54"/>
  <c r="K54"/>
  <c r="L54"/>
  <c r="Q53"/>
  <c r="R53"/>
  <c r="K53"/>
  <c r="L53"/>
  <c r="Q52"/>
  <c r="R52"/>
  <c r="K52"/>
  <c r="L52"/>
  <c r="Q51"/>
  <c r="R51"/>
  <c r="K51"/>
  <c r="L51"/>
  <c r="Q50"/>
  <c r="R50"/>
  <c r="K50"/>
  <c r="L50"/>
  <c r="Q49"/>
  <c r="R49"/>
  <c r="K49"/>
  <c r="L49"/>
  <c r="Q48"/>
  <c r="R48"/>
  <c r="K48"/>
  <c r="L48"/>
  <c r="Q47"/>
  <c r="R47"/>
  <c r="K47"/>
  <c r="L47"/>
  <c r="Q46"/>
  <c r="R46"/>
  <c r="K46"/>
  <c r="L46"/>
  <c r="Q45"/>
  <c r="R45"/>
  <c r="K45"/>
  <c r="L45"/>
  <c r="Q44"/>
  <c r="R44"/>
  <c r="K44"/>
  <c r="L44"/>
  <c r="Q43"/>
  <c r="R43"/>
  <c r="K43"/>
  <c r="L43"/>
  <c r="Q42"/>
  <c r="R42"/>
  <c r="K42"/>
  <c r="L42"/>
  <c r="Q41"/>
  <c r="R41"/>
  <c r="K41"/>
  <c r="L41"/>
  <c r="Q40"/>
  <c r="R40"/>
  <c r="K40"/>
  <c r="L40"/>
  <c r="Q39"/>
  <c r="R39"/>
  <c r="K39"/>
  <c r="L39"/>
  <c r="Q38"/>
  <c r="R38"/>
  <c r="K38"/>
  <c r="L38"/>
  <c r="Q37"/>
  <c r="R37"/>
  <c r="K37"/>
  <c r="L37"/>
  <c r="Q36"/>
  <c r="R36"/>
  <c r="K36"/>
  <c r="L36"/>
  <c r="Q35"/>
  <c r="R35"/>
  <c r="K35"/>
  <c r="L35"/>
  <c r="Q34"/>
  <c r="R34"/>
  <c r="K34"/>
  <c r="L34"/>
  <c r="Q33"/>
  <c r="R33"/>
  <c r="K33"/>
  <c r="L33"/>
  <c r="Q32"/>
  <c r="R32"/>
  <c r="K32"/>
  <c r="L32"/>
  <c r="Q31"/>
  <c r="R31"/>
  <c r="K31"/>
  <c r="L31"/>
  <c r="Q30"/>
  <c r="R30"/>
  <c r="K30"/>
  <c r="L30"/>
  <c r="Q29"/>
  <c r="R29"/>
  <c r="K29"/>
  <c r="L29"/>
  <c r="Q28"/>
  <c r="R28"/>
  <c r="K28"/>
  <c r="L28"/>
  <c r="Q27"/>
  <c r="R27"/>
  <c r="K27"/>
  <c r="L27"/>
  <c r="Q26"/>
  <c r="R26"/>
  <c r="K26"/>
  <c r="L26"/>
  <c r="Q25"/>
  <c r="R25"/>
  <c r="K25"/>
  <c r="L25"/>
  <c r="Q24"/>
  <c r="R24"/>
  <c r="K24"/>
  <c r="L24"/>
  <c r="Q23"/>
  <c r="R23"/>
  <c r="K23"/>
  <c r="L23"/>
  <c r="Q22"/>
  <c r="R22"/>
  <c r="K22"/>
  <c r="L22"/>
  <c r="Q21"/>
  <c r="R21"/>
  <c r="K21"/>
  <c r="L21"/>
  <c r="Q20"/>
  <c r="R20"/>
  <c r="K20"/>
  <c r="L20"/>
  <c r="Q19"/>
  <c r="R19"/>
  <c r="K19"/>
  <c r="L19"/>
  <c r="Q18"/>
  <c r="R18"/>
  <c r="K18"/>
  <c r="L18"/>
  <c r="Q17"/>
  <c r="R17"/>
  <c r="K17"/>
  <c r="L17"/>
  <c r="Q16"/>
  <c r="R16"/>
  <c r="K16"/>
  <c r="L16"/>
  <c r="Q15"/>
  <c r="R15"/>
  <c r="K15"/>
  <c r="L15"/>
  <c r="Q14"/>
  <c r="R14"/>
  <c r="K14"/>
  <c r="L14"/>
  <c r="Q13"/>
  <c r="R13"/>
  <c r="K13"/>
  <c r="L13"/>
  <c r="Q12"/>
  <c r="R12"/>
  <c r="K12"/>
  <c r="L12"/>
  <c r="Q11"/>
  <c r="R11"/>
  <c r="K11"/>
  <c r="L11"/>
  <c r="Q10"/>
  <c r="R10"/>
  <c r="K10"/>
  <c r="L10"/>
  <c r="Q9"/>
  <c r="R9"/>
  <c r="K9"/>
  <c r="L9"/>
  <c r="Q8"/>
  <c r="R8"/>
  <c r="K8"/>
  <c r="L8"/>
  <c r="Q7"/>
  <c r="R7"/>
  <c r="K7"/>
  <c r="L7"/>
  <c r="Q6"/>
  <c r="R6"/>
  <c r="K6"/>
  <c r="L6"/>
  <c r="Q5"/>
  <c r="R5"/>
  <c r="K5"/>
  <c r="L5"/>
  <c r="Q4"/>
  <c r="R4"/>
  <c r="K4"/>
  <c r="L4"/>
  <c r="Q3"/>
  <c r="R3"/>
  <c r="K3"/>
  <c r="L3"/>
  <c r="Q2"/>
  <c r="R2"/>
  <c r="K2"/>
  <c r="L2"/>
  <c r="Y21" i="25"/>
  <c r="AB21"/>
  <c r="AB30"/>
  <c r="AA21"/>
  <c r="W10"/>
  <c r="AA30"/>
  <c r="W13"/>
  <c r="W6"/>
  <c r="AA11"/>
  <c r="AA16"/>
  <c r="AB16"/>
  <c r="V19" i="23"/>
  <c r="W19"/>
  <c r="L117"/>
  <c r="L118"/>
  <c r="L112"/>
  <c r="V27"/>
  <c r="AA25"/>
  <c r="L116"/>
  <c r="AA21"/>
  <c r="W26"/>
  <c r="AA26"/>
  <c r="W17"/>
  <c r="AA17"/>
  <c r="W22"/>
  <c r="AA22"/>
  <c r="R173"/>
  <c r="V18"/>
  <c r="AA24"/>
  <c r="AA20"/>
  <c r="AA23"/>
  <c r="AB27"/>
  <c r="AB23"/>
  <c r="AB19"/>
  <c r="R165"/>
  <c r="AB17"/>
  <c r="X29"/>
  <c r="X25"/>
  <c r="X21"/>
  <c r="R163"/>
  <c r="X28"/>
  <c r="X20"/>
  <c r="V29"/>
  <c r="X24"/>
  <c r="L119"/>
  <c r="L115"/>
  <c r="V28"/>
  <c r="X26"/>
  <c r="X22"/>
  <c r="X18"/>
  <c r="X5"/>
  <c r="V10"/>
  <c r="X9"/>
  <c r="V11"/>
  <c r="V15"/>
  <c r="V7"/>
  <c r="X13"/>
  <c r="V14"/>
  <c r="V6"/>
  <c r="X14"/>
  <c r="X10"/>
  <c r="X6"/>
  <c r="X3"/>
  <c r="X12"/>
  <c r="X8"/>
  <c r="X4"/>
  <c r="V13"/>
  <c r="V9"/>
  <c r="V5"/>
  <c r="X15"/>
  <c r="X11"/>
  <c r="X7"/>
  <c r="V3"/>
  <c r="V12"/>
  <c r="V8"/>
  <c r="V4"/>
  <c r="AC22" i="20"/>
  <c r="AB22"/>
  <c r="AA22"/>
  <c r="AC11"/>
  <c r="AB11"/>
  <c r="AA11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A12"/>
  <c r="AA13"/>
  <c r="AA14"/>
  <c r="AA15"/>
  <c r="AA16"/>
  <c r="AA17"/>
  <c r="AA18"/>
  <c r="AA19"/>
  <c r="AA20"/>
  <c r="AA21"/>
  <c r="K116"/>
  <c r="K117"/>
  <c r="L117"/>
  <c r="K118"/>
  <c r="L118"/>
  <c r="K119"/>
  <c r="L119"/>
  <c r="K120"/>
  <c r="K121"/>
  <c r="K122"/>
  <c r="L122"/>
  <c r="K123"/>
  <c r="L123"/>
  <c r="K124"/>
  <c r="K125"/>
  <c r="L125"/>
  <c r="Q168"/>
  <c r="R168"/>
  <c r="Q169"/>
  <c r="R169"/>
  <c r="Q170"/>
  <c r="R170"/>
  <c r="Q171"/>
  <c r="R171"/>
  <c r="Q172"/>
  <c r="R172"/>
  <c r="Q173"/>
  <c r="R173"/>
  <c r="Q174"/>
  <c r="R174"/>
  <c r="Q175"/>
  <c r="R175"/>
  <c r="Q176"/>
  <c r="R176"/>
  <c r="Q177"/>
  <c r="R177"/>
  <c r="L116"/>
  <c r="L120"/>
  <c r="L121"/>
  <c r="L124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AC4"/>
  <c r="AC5"/>
  <c r="AC6"/>
  <c r="AC7"/>
  <c r="AC8"/>
  <c r="AC9"/>
  <c r="AC10"/>
  <c r="AC3"/>
  <c r="AB4"/>
  <c r="AB5"/>
  <c r="AB6"/>
  <c r="AB7"/>
  <c r="AB8"/>
  <c r="AB9"/>
  <c r="AB10"/>
  <c r="AB3"/>
  <c r="AA4"/>
  <c r="AA5"/>
  <c r="AA6"/>
  <c r="AA7"/>
  <c r="AA8"/>
  <c r="AA9"/>
  <c r="AA10"/>
  <c r="AA3"/>
  <c r="R3"/>
  <c r="R11"/>
  <c r="R26"/>
  <c r="R34"/>
  <c r="R47"/>
  <c r="R55"/>
  <c r="R66"/>
  <c r="R67"/>
  <c r="R75"/>
  <c r="R90"/>
  <c r="R98"/>
  <c r="R111"/>
  <c r="R119"/>
  <c r="R130"/>
  <c r="R131"/>
  <c r="R139"/>
  <c r="R154"/>
  <c r="R162"/>
  <c r="Q3"/>
  <c r="Q4"/>
  <c r="R4"/>
  <c r="Q5"/>
  <c r="R5"/>
  <c r="Q6"/>
  <c r="R6"/>
  <c r="Q7"/>
  <c r="R7"/>
  <c r="Q8"/>
  <c r="R8"/>
  <c r="Q9"/>
  <c r="R9"/>
  <c r="Q10"/>
  <c r="R10"/>
  <c r="Q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Q22"/>
  <c r="R22"/>
  <c r="Q23"/>
  <c r="R23"/>
  <c r="Q24"/>
  <c r="R24"/>
  <c r="Q25"/>
  <c r="R25"/>
  <c r="Q26"/>
  <c r="Q27"/>
  <c r="R27"/>
  <c r="Q28"/>
  <c r="R28"/>
  <c r="Q29"/>
  <c r="R29"/>
  <c r="Q30"/>
  <c r="R30"/>
  <c r="Q31"/>
  <c r="R31"/>
  <c r="Q32"/>
  <c r="R32"/>
  <c r="Q33"/>
  <c r="R33"/>
  <c r="Q34"/>
  <c r="Q35"/>
  <c r="R35"/>
  <c r="Q36"/>
  <c r="R36"/>
  <c r="Q37"/>
  <c r="R37"/>
  <c r="Q38"/>
  <c r="R38"/>
  <c r="Q39"/>
  <c r="R39"/>
  <c r="Q40"/>
  <c r="R40"/>
  <c r="Q41"/>
  <c r="R41"/>
  <c r="Q42"/>
  <c r="R42"/>
  <c r="Q43"/>
  <c r="R43"/>
  <c r="Q44"/>
  <c r="R44"/>
  <c r="Q45"/>
  <c r="R45"/>
  <c r="Q46"/>
  <c r="R46"/>
  <c r="Q47"/>
  <c r="Q48"/>
  <c r="R48"/>
  <c r="Q49"/>
  <c r="R49"/>
  <c r="Q50"/>
  <c r="R50"/>
  <c r="Q51"/>
  <c r="R51"/>
  <c r="Q52"/>
  <c r="R52"/>
  <c r="Q53"/>
  <c r="R53"/>
  <c r="Q54"/>
  <c r="R54"/>
  <c r="Q55"/>
  <c r="Q56"/>
  <c r="R56"/>
  <c r="Q57"/>
  <c r="R57"/>
  <c r="Q58"/>
  <c r="R58"/>
  <c r="Q59"/>
  <c r="R59"/>
  <c r="Q60"/>
  <c r="R60"/>
  <c r="Q61"/>
  <c r="R61"/>
  <c r="Q62"/>
  <c r="R62"/>
  <c r="Q63"/>
  <c r="R63"/>
  <c r="Q64"/>
  <c r="R64"/>
  <c r="Q65"/>
  <c r="R65"/>
  <c r="Q66"/>
  <c r="Q67"/>
  <c r="Q68"/>
  <c r="R68"/>
  <c r="Q69"/>
  <c r="R69"/>
  <c r="Q70"/>
  <c r="R70"/>
  <c r="Q71"/>
  <c r="R71"/>
  <c r="Q72"/>
  <c r="R72"/>
  <c r="Q73"/>
  <c r="R73"/>
  <c r="Q74"/>
  <c r="R74"/>
  <c r="Q75"/>
  <c r="Q76"/>
  <c r="R76"/>
  <c r="Q77"/>
  <c r="R77"/>
  <c r="Q78"/>
  <c r="R78"/>
  <c r="Q79"/>
  <c r="R79"/>
  <c r="Q80"/>
  <c r="R80"/>
  <c r="Q81"/>
  <c r="R81"/>
  <c r="Q82"/>
  <c r="R82"/>
  <c r="Q83"/>
  <c r="R83"/>
  <c r="Q84"/>
  <c r="R84"/>
  <c r="Q85"/>
  <c r="R85"/>
  <c r="Q86"/>
  <c r="R86"/>
  <c r="Q87"/>
  <c r="R87"/>
  <c r="Q88"/>
  <c r="R88"/>
  <c r="Q89"/>
  <c r="R89"/>
  <c r="Q90"/>
  <c r="Q91"/>
  <c r="R91"/>
  <c r="Q92"/>
  <c r="R92"/>
  <c r="Q93"/>
  <c r="R93"/>
  <c r="Q94"/>
  <c r="R94"/>
  <c r="Q95"/>
  <c r="R95"/>
  <c r="Q96"/>
  <c r="R96"/>
  <c r="Q97"/>
  <c r="R97"/>
  <c r="Q98"/>
  <c r="Q99"/>
  <c r="R99"/>
  <c r="Q100"/>
  <c r="R100"/>
  <c r="Q101"/>
  <c r="R101"/>
  <c r="Q102"/>
  <c r="R102"/>
  <c r="Q103"/>
  <c r="R103"/>
  <c r="Q104"/>
  <c r="R104"/>
  <c r="Q105"/>
  <c r="R105"/>
  <c r="Q106"/>
  <c r="R106"/>
  <c r="Q107"/>
  <c r="R107"/>
  <c r="Q108"/>
  <c r="R108"/>
  <c r="Q109"/>
  <c r="R109"/>
  <c r="Q110"/>
  <c r="R110"/>
  <c r="Q111"/>
  <c r="Q112"/>
  <c r="R112"/>
  <c r="Q113"/>
  <c r="R113"/>
  <c r="Q114"/>
  <c r="R114"/>
  <c r="Q115"/>
  <c r="R115"/>
  <c r="Q116"/>
  <c r="R116"/>
  <c r="Q117"/>
  <c r="R117"/>
  <c r="Q118"/>
  <c r="R118"/>
  <c r="Q119"/>
  <c r="Q120"/>
  <c r="R120"/>
  <c r="Q121"/>
  <c r="R121"/>
  <c r="Q122"/>
  <c r="R122"/>
  <c r="Q123"/>
  <c r="R123"/>
  <c r="Q124"/>
  <c r="R124"/>
  <c r="Q125"/>
  <c r="R125"/>
  <c r="Q126"/>
  <c r="R126"/>
  <c r="Q127"/>
  <c r="R127"/>
  <c r="Q128"/>
  <c r="R128"/>
  <c r="Q129"/>
  <c r="R129"/>
  <c r="Q130"/>
  <c r="Q131"/>
  <c r="Q132"/>
  <c r="R132"/>
  <c r="Q133"/>
  <c r="R133"/>
  <c r="Q134"/>
  <c r="R134"/>
  <c r="Q135"/>
  <c r="R135"/>
  <c r="Q136"/>
  <c r="R136"/>
  <c r="Q137"/>
  <c r="R137"/>
  <c r="Q138"/>
  <c r="R138"/>
  <c r="Q139"/>
  <c r="Q140"/>
  <c r="R140"/>
  <c r="Q141"/>
  <c r="R141"/>
  <c r="Q142"/>
  <c r="R142"/>
  <c r="Q143"/>
  <c r="R143"/>
  <c r="Q144"/>
  <c r="R144"/>
  <c r="Q145"/>
  <c r="R145"/>
  <c r="Q146"/>
  <c r="R146"/>
  <c r="Q147"/>
  <c r="R147"/>
  <c r="Q148"/>
  <c r="R148"/>
  <c r="Q149"/>
  <c r="R149"/>
  <c r="Q150"/>
  <c r="R150"/>
  <c r="Q151"/>
  <c r="R151"/>
  <c r="Q152"/>
  <c r="R152"/>
  <c r="Q153"/>
  <c r="R153"/>
  <c r="Q154"/>
  <c r="Q155"/>
  <c r="R155"/>
  <c r="Q156"/>
  <c r="R156"/>
  <c r="Q157"/>
  <c r="R157"/>
  <c r="Q158"/>
  <c r="R158"/>
  <c r="Q159"/>
  <c r="R159"/>
  <c r="Q160"/>
  <c r="R160"/>
  <c r="Q161"/>
  <c r="R161"/>
  <c r="Q162"/>
  <c r="Q163"/>
  <c r="R163"/>
  <c r="Q164"/>
  <c r="R164"/>
  <c r="Q165"/>
  <c r="R165"/>
  <c r="Q166"/>
  <c r="R166"/>
  <c r="Q167"/>
  <c r="R167"/>
  <c r="Q2"/>
  <c r="R2"/>
  <c r="L4"/>
  <c r="K4"/>
  <c r="K3"/>
  <c r="L3"/>
  <c r="K5"/>
  <c r="L5"/>
  <c r="K6"/>
  <c r="L6"/>
  <c r="K7"/>
  <c r="K8"/>
  <c r="L8"/>
  <c r="K9"/>
  <c r="K10"/>
  <c r="L10"/>
  <c r="K11"/>
  <c r="L11"/>
  <c r="K12"/>
  <c r="L12"/>
  <c r="K13"/>
  <c r="L13"/>
  <c r="K14"/>
  <c r="L14"/>
  <c r="K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K28"/>
  <c r="L28"/>
  <c r="K29"/>
  <c r="L29"/>
  <c r="K30"/>
  <c r="L30"/>
  <c r="K31"/>
  <c r="L31"/>
  <c r="K32"/>
  <c r="L32"/>
  <c r="K33"/>
  <c r="L33"/>
  <c r="K34"/>
  <c r="L34"/>
  <c r="K35"/>
  <c r="K36"/>
  <c r="L36"/>
  <c r="K37"/>
  <c r="L37"/>
  <c r="K38"/>
  <c r="L38"/>
  <c r="K39"/>
  <c r="K40"/>
  <c r="K41"/>
  <c r="L41"/>
  <c r="K42"/>
  <c r="L42"/>
  <c r="K43"/>
  <c r="L43"/>
  <c r="K44"/>
  <c r="L44"/>
  <c r="K45"/>
  <c r="L45"/>
  <c r="K46"/>
  <c r="L46"/>
  <c r="K47"/>
  <c r="K48"/>
  <c r="L48"/>
  <c r="K49"/>
  <c r="L49"/>
  <c r="K50"/>
  <c r="L50"/>
  <c r="K51"/>
  <c r="L51"/>
  <c r="K52"/>
  <c r="L52"/>
  <c r="K53"/>
  <c r="L53"/>
  <c r="K54"/>
  <c r="L54"/>
  <c r="K55"/>
  <c r="L55"/>
  <c r="K56"/>
  <c r="K57"/>
  <c r="L57"/>
  <c r="K58"/>
  <c r="L58"/>
  <c r="K59"/>
  <c r="K60"/>
  <c r="L60"/>
  <c r="K61"/>
  <c r="L61"/>
  <c r="K62"/>
  <c r="L62"/>
  <c r="K63"/>
  <c r="L63"/>
  <c r="K64"/>
  <c r="L64"/>
  <c r="K65"/>
  <c r="L65"/>
  <c r="K66"/>
  <c r="L66"/>
  <c r="K67"/>
  <c r="K68"/>
  <c r="L68"/>
  <c r="K69"/>
  <c r="L69"/>
  <c r="K70"/>
  <c r="L70"/>
  <c r="K71"/>
  <c r="K72"/>
  <c r="K73"/>
  <c r="L73"/>
  <c r="K74"/>
  <c r="L74"/>
  <c r="K75"/>
  <c r="K76"/>
  <c r="L76"/>
  <c r="K77"/>
  <c r="L77"/>
  <c r="K78"/>
  <c r="L78"/>
  <c r="K79"/>
  <c r="K80"/>
  <c r="L80"/>
  <c r="K81"/>
  <c r="L81"/>
  <c r="K82"/>
  <c r="L82"/>
  <c r="K83"/>
  <c r="K84"/>
  <c r="L84"/>
  <c r="K85"/>
  <c r="L85"/>
  <c r="K86"/>
  <c r="L86"/>
  <c r="K87"/>
  <c r="K88"/>
  <c r="L88"/>
  <c r="K89"/>
  <c r="L89"/>
  <c r="K90"/>
  <c r="L90"/>
  <c r="K91"/>
  <c r="K92"/>
  <c r="L92"/>
  <c r="K93"/>
  <c r="L93"/>
  <c r="K94"/>
  <c r="L94"/>
  <c r="K95"/>
  <c r="K96"/>
  <c r="K97"/>
  <c r="L97"/>
  <c r="K98"/>
  <c r="L98"/>
  <c r="K99"/>
  <c r="K100"/>
  <c r="L100"/>
  <c r="K101"/>
  <c r="L101"/>
  <c r="K102"/>
  <c r="L102"/>
  <c r="K103"/>
  <c r="K104"/>
  <c r="K105"/>
  <c r="L105"/>
  <c r="K106"/>
  <c r="L106"/>
  <c r="K107"/>
  <c r="K108"/>
  <c r="L108"/>
  <c r="K109"/>
  <c r="L109"/>
  <c r="K110"/>
  <c r="L110"/>
  <c r="K111"/>
  <c r="K112"/>
  <c r="K113"/>
  <c r="L113"/>
  <c r="K114"/>
  <c r="L114"/>
  <c r="K115"/>
  <c r="L7"/>
  <c r="L9"/>
  <c r="L15"/>
  <c r="L27"/>
  <c r="L35"/>
  <c r="L39"/>
  <c r="L47"/>
  <c r="L59"/>
  <c r="L67"/>
  <c r="L71"/>
  <c r="L75"/>
  <c r="L79"/>
  <c r="L83"/>
  <c r="L87"/>
  <c r="L91"/>
  <c r="L95"/>
  <c r="L99"/>
  <c r="L103"/>
  <c r="L107"/>
  <c r="L111"/>
  <c r="L115"/>
  <c r="K2"/>
  <c r="L2"/>
  <c r="E2"/>
  <c r="E3"/>
  <c r="E4"/>
  <c r="E5"/>
  <c r="E6"/>
  <c r="E7"/>
  <c r="E8"/>
  <c r="E9"/>
  <c r="E10"/>
  <c r="E11"/>
  <c r="E12"/>
  <c r="E13"/>
  <c r="E14"/>
  <c r="E15"/>
  <c r="E16"/>
  <c r="E17"/>
  <c r="E18"/>
  <c r="E19"/>
  <c r="L72"/>
  <c r="L96"/>
  <c r="L104"/>
  <c r="L112"/>
  <c r="L40"/>
  <c r="L56"/>
  <c r="AA19" i="23"/>
  <c r="W27"/>
  <c r="AA27"/>
  <c r="Y18"/>
  <c r="AB18"/>
  <c r="Y25"/>
  <c r="AB25"/>
  <c r="Y22"/>
  <c r="AB22"/>
  <c r="Y28"/>
  <c r="AB28"/>
  <c r="Y29"/>
  <c r="AB29"/>
  <c r="Y26"/>
  <c r="AB26"/>
  <c r="Y24"/>
  <c r="AB24"/>
  <c r="Y20"/>
  <c r="AB20"/>
  <c r="W28"/>
  <c r="AA28"/>
  <c r="W29"/>
  <c r="AA29"/>
  <c r="Y21"/>
  <c r="AB21"/>
  <c r="W18"/>
  <c r="AA18"/>
  <c r="AA12"/>
  <c r="W12"/>
  <c r="AB15"/>
  <c r="Y15"/>
  <c r="AB4"/>
  <c r="Y4"/>
  <c r="AB6"/>
  <c r="Y6"/>
  <c r="AA14"/>
  <c r="W14"/>
  <c r="AA11"/>
  <c r="W11"/>
  <c r="AA3"/>
  <c r="W3"/>
  <c r="AA5"/>
  <c r="W5"/>
  <c r="AB8"/>
  <c r="Y8"/>
  <c r="AB10"/>
  <c r="Y10"/>
  <c r="AB13"/>
  <c r="Y13"/>
  <c r="AB9"/>
  <c r="Y9"/>
  <c r="AA4"/>
  <c r="W4"/>
  <c r="AB7"/>
  <c r="Y7"/>
  <c r="AA9"/>
  <c r="W9"/>
  <c r="AB12"/>
  <c r="Y12"/>
  <c r="AB14"/>
  <c r="Y14"/>
  <c r="AA7"/>
  <c r="W7"/>
  <c r="AA10"/>
  <c r="W10"/>
  <c r="AA8"/>
  <c r="W8"/>
  <c r="AB11"/>
  <c r="Y11"/>
  <c r="AA13"/>
  <c r="W13"/>
  <c r="AB3"/>
  <c r="Y3"/>
  <c r="AA6"/>
  <c r="W6"/>
  <c r="AA15"/>
  <c r="W15"/>
  <c r="AB5"/>
  <c r="Y5"/>
  <c r="E63" i="20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AA30" i="23"/>
  <c r="AB30"/>
  <c r="AB16"/>
  <c r="AA16"/>
  <c r="F2" i="2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6"/>
  <c r="F58"/>
  <c r="F60"/>
  <c r="F61"/>
  <c r="F62"/>
  <c r="F63"/>
  <c r="F59"/>
  <c r="F57"/>
  <c r="F55"/>
  <c r="D2" i="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</calcChain>
</file>

<file path=xl/sharedStrings.xml><?xml version="1.0" encoding="utf-8"?>
<sst xmlns="http://schemas.openxmlformats.org/spreadsheetml/2006/main" count="3614" uniqueCount="433">
  <si>
    <t>макс</t>
  </si>
  <si>
    <t>мин</t>
  </si>
  <si>
    <t>средн</t>
  </si>
  <si>
    <t>дата</t>
  </si>
  <si>
    <t>16.05.2005 - 22.05.2005</t>
  </si>
  <si>
    <t>23.05.2005 - 29.05.2005</t>
  </si>
  <si>
    <t>30.05.2005 - 05.06.2005</t>
  </si>
  <si>
    <t>06.06.2005 - 12.06.2005</t>
  </si>
  <si>
    <t>13.06.2005 - 19.06.2005</t>
  </si>
  <si>
    <t>20.06.2005 - 26.06.2005</t>
  </si>
  <si>
    <t>27.06.2005 - 03.07.2005</t>
  </si>
  <si>
    <t>04.07.2005 - 10.07.2005</t>
  </si>
  <si>
    <t>11.07.2005 - 17.07.2005</t>
  </si>
  <si>
    <t>18.07.2005 - 24.07.2005</t>
  </si>
  <si>
    <t>25.07.2005 - 31.07.2005</t>
  </si>
  <si>
    <t>01.08.2005 - 07.08.2005</t>
  </si>
  <si>
    <t>08.08.2005 - 14.08.2005</t>
  </si>
  <si>
    <t>15.08.2005 - 21.08.2005</t>
  </si>
  <si>
    <t>22.08.2005 - 28.08.2005</t>
  </si>
  <si>
    <t>29.08.2005 - 04.09.2005</t>
  </si>
  <si>
    <t>05.09.2005 - 11.09.2005</t>
  </si>
  <si>
    <t>12.09.2005 - 18.09.2005</t>
  </si>
  <si>
    <t>19.09.2005 - 25.09.2005</t>
  </si>
  <si>
    <t>26.09.2005 - 02.10.2005</t>
  </si>
  <si>
    <t>03.10.2005 - 09.10.2005</t>
  </si>
  <si>
    <t>10.10.2005 - 16.10.2005</t>
  </si>
  <si>
    <t>17.10.2005 - 23.10.2005</t>
  </si>
  <si>
    <t>24.10.2005 - 30.10.2005</t>
  </si>
  <si>
    <t>31.10.2005 - 06.11.2005</t>
  </si>
  <si>
    <t>07.11.2005 - 13.11.2005</t>
  </si>
  <si>
    <t>14.11.2005 - 20.11.2005</t>
  </si>
  <si>
    <t>21.11.2005 - 27.11.2005</t>
  </si>
  <si>
    <t>28.11.2005 - 04.12.2005</t>
  </si>
  <si>
    <t>05.12.2005 - 11.12.2005</t>
  </si>
  <si>
    <t>12.12.2005 - 18.12.2005</t>
  </si>
  <si>
    <t>19.12.2005 - 25.12.2005</t>
  </si>
  <si>
    <t>26.12.2005 - 01.01.2006</t>
  </si>
  <si>
    <t>02.01.2006 - 08.01.2006</t>
  </si>
  <si>
    <t>09.01.2006 - 15.01.2006</t>
  </si>
  <si>
    <t>16.01.2006 - 22.01.2006</t>
  </si>
  <si>
    <t>23.01.2006 - 29.01.2006</t>
  </si>
  <si>
    <t>30.01.2006 - 05.02.2006</t>
  </si>
  <si>
    <t>06.02.2006 - 12.02.2006</t>
  </si>
  <si>
    <t>13.02.2006 - 19.02.2006</t>
  </si>
  <si>
    <t>20.02.2006 - 26.02.2006</t>
  </si>
  <si>
    <t>27.02.2006 - 05.03.2006</t>
  </si>
  <si>
    <t>06.03.2006 - 12.03.2006</t>
  </si>
  <si>
    <t>13.03.2006 - 19.03.2006</t>
  </si>
  <si>
    <t>20.03.2006 - 26.03.2006</t>
  </si>
  <si>
    <t>27.03.2006 - 02.04.2006</t>
  </si>
  <si>
    <t>03.04.2006 - 09.04.2006</t>
  </si>
  <si>
    <t>10.04.2006 - 16.04.2006</t>
  </si>
  <si>
    <t>17.04.2006 - 23.04.2006</t>
  </si>
  <si>
    <t>24.04.2006 - 30.04.2006</t>
  </si>
  <si>
    <t>01.05.2006 - 07.05.2006</t>
  </si>
  <si>
    <t>08.05.2006 - 14.05.2006</t>
  </si>
  <si>
    <t>15.05.2006 - 21.05.2006</t>
  </si>
  <si>
    <t>22.05.2006 - 28.05.2006</t>
  </si>
  <si>
    <t>29.05.2006 - 04.06.2006</t>
  </si>
  <si>
    <t>05.06.2006 - 11.06.2006</t>
  </si>
  <si>
    <t>12.06.2006 - 18.06.2006</t>
  </si>
  <si>
    <t>19.06.2006 - 25.06.2006</t>
  </si>
  <si>
    <t>26.06.2006 - 02.07.2006</t>
  </si>
  <si>
    <t>03.07.2006 - 09.07.2006</t>
  </si>
  <si>
    <t>10.07.2006 - 16.07.2006</t>
  </si>
  <si>
    <t>17.07.2006 - 23.07.2006</t>
  </si>
  <si>
    <t>24.07.2006 - 30.07.2006</t>
  </si>
  <si>
    <t>31.07.2006 - 06.08.2006</t>
  </si>
  <si>
    <t>07.08.2006 - 13.08.2006</t>
  </si>
  <si>
    <t>14.08.2006 - 20.08.2006</t>
  </si>
  <si>
    <t>21.08.2006 - 27.08.2006</t>
  </si>
  <si>
    <t>28.08.2006 - 03.09.2006</t>
  </si>
  <si>
    <t>04.09.2006 - 10.09.2006</t>
  </si>
  <si>
    <t>11.09.2006 - 17.09.2006</t>
  </si>
  <si>
    <t>18.09.2006 - 24.09.2006</t>
  </si>
  <si>
    <t>25.09.2006 - 01.10.2006</t>
  </si>
  <si>
    <t>02.10.2006 - 08.10.2006</t>
  </si>
  <si>
    <t>09.10.2006 - 15.10.2006</t>
  </si>
  <si>
    <t>16.10.2006 - 22.10.2006</t>
  </si>
  <si>
    <t>23.10.2006 - 29.10.2006</t>
  </si>
  <si>
    <t>30.10.2006 - 05.11.2006</t>
  </si>
  <si>
    <t>06.11.2006 - 12.11.2006</t>
  </si>
  <si>
    <t>13.11.2006 - 19.11.2006</t>
  </si>
  <si>
    <t>20.11.2006 - 26.11.2006</t>
  </si>
  <si>
    <t>27.11.2006 - 03.12.2006</t>
  </si>
  <si>
    <t>04.12.2006 - 10.12.2006</t>
  </si>
  <si>
    <t>11.12.2006 - 17.12.2006</t>
  </si>
  <si>
    <t>18.12.2006 - 24.12.2006</t>
  </si>
  <si>
    <t>25.12.2006 - 31.12.2006</t>
  </si>
  <si>
    <t>01.01.2007 - 07.01.2007</t>
  </si>
  <si>
    <t>08.01.2007 - 14.01.2007</t>
  </si>
  <si>
    <t>15.01.2007 - 21.01.2007</t>
  </si>
  <si>
    <t>22.01.2007 - 28.01.2007</t>
  </si>
  <si>
    <t>29.01.2007 - 04.02.2007</t>
  </si>
  <si>
    <t>05.02.2007 - 11.02.2007</t>
  </si>
  <si>
    <t>12.02.2007 - 18.02.2007</t>
  </si>
  <si>
    <t>19.02.2007 - 25.02.2007</t>
  </si>
  <si>
    <t>26.02.2007 - 04.03.2007</t>
  </si>
  <si>
    <t>05.03.2007 - 11.03.2007</t>
  </si>
  <si>
    <t>12.03.2007 - 18.03.2007</t>
  </si>
  <si>
    <t>19.03.2007 - 25.03.2007</t>
  </si>
  <si>
    <t>26.03.2007 - 01.04.2007</t>
  </si>
  <si>
    <t>02.04.2007 - 08.04.2007</t>
  </si>
  <si>
    <t>09.04.2007 - 15.04.2007</t>
  </si>
  <si>
    <t>16.04.2007 - 22.04.2007</t>
  </si>
  <si>
    <t>23.04.2007 - 29.04.2007</t>
  </si>
  <si>
    <t>30.04.2007 - 06.05.2007</t>
  </si>
  <si>
    <t>07.05.2007 - 13.05.2007</t>
  </si>
  <si>
    <t>14.05.2007 - 20.05.2007</t>
  </si>
  <si>
    <t>21.05.2007 - 27.05.2007</t>
  </si>
  <si>
    <t>28.05.2007 - 03.06.2007</t>
  </si>
  <si>
    <t>04.06.2007 - 10.06.2007</t>
  </si>
  <si>
    <t>11.06.2007 - 17.06.2007</t>
  </si>
  <si>
    <t>18.06.2007 - 24.06.2007</t>
  </si>
  <si>
    <t>25.06.2007 - 01.07.2007</t>
  </si>
  <si>
    <t>02.07.2007 - 08.07.2007</t>
  </si>
  <si>
    <t>09.07.2007 - 15.07.2007</t>
  </si>
  <si>
    <t>16.07.2007 - 22.07.2007</t>
  </si>
  <si>
    <t>23.07.2007 - 29.07.2007</t>
  </si>
  <si>
    <t>30.07.2007 - 05.08.2007</t>
  </si>
  <si>
    <t>06.08.2007 - 12.08.2007</t>
  </si>
  <si>
    <t>13.08.2007 - 19.08.2007</t>
  </si>
  <si>
    <t>20.08.2007 - 26.08.2007</t>
  </si>
  <si>
    <t>27.08.2007 - 02.09.2007</t>
  </si>
  <si>
    <t>03.09.2007 - 09.09.2007</t>
  </si>
  <si>
    <t>10.09.2007 - 16.09.2007</t>
  </si>
  <si>
    <t>17.09.2007 - 23.09.2007</t>
  </si>
  <si>
    <t>24.09.2007 - 30.09.2007</t>
  </si>
  <si>
    <t>01.10.2007 - 07.10.2007</t>
  </si>
  <si>
    <t>08.10.2007 - 14.10.2007</t>
  </si>
  <si>
    <t>15.10.2007 - 21.10.2007</t>
  </si>
  <si>
    <t>22.10.2007 - 28.10.2007</t>
  </si>
  <si>
    <t>29.10.2007 - 04.11.2007</t>
  </si>
  <si>
    <t>05.11.2007 - 11.11.2007</t>
  </si>
  <si>
    <t>12.11.2007 - 18.11.2007</t>
  </si>
  <si>
    <t>19.11.2007 - 25.11.2007</t>
  </si>
  <si>
    <t>26.11.2007 - 02.12.2007</t>
  </si>
  <si>
    <t>03.12.2007 - 09.12.2007</t>
  </si>
  <si>
    <t>10.12.2007 - 16.12.2007</t>
  </si>
  <si>
    <t>17.12.2007 - 23.12.2007</t>
  </si>
  <si>
    <t>24.12.2007 - 30.12.2007</t>
  </si>
  <si>
    <t>31.12.2007 - 06.01.2008</t>
  </si>
  <si>
    <t>07.01.2008 - 13.01.2008</t>
  </si>
  <si>
    <t>14.01.2008 - 20.01.2008</t>
  </si>
  <si>
    <t>21.01.2008 - 27.01.2008</t>
  </si>
  <si>
    <t>28.01.2008 - 03.02.2008</t>
  </si>
  <si>
    <t>04.02.2008 - 10.02.2008</t>
  </si>
  <si>
    <t>11.02.2008 - 17.02.2008</t>
  </si>
  <si>
    <t>18.02.2008 - 24.02.2008</t>
  </si>
  <si>
    <t>25.02.2008 - 02.03.2008</t>
  </si>
  <si>
    <t>03.03.2008 - 09.03.2008</t>
  </si>
  <si>
    <t>10.03.2008 - 16.03.2008</t>
  </si>
  <si>
    <t>17.03.2008 - 23.03.2008</t>
  </si>
  <si>
    <t>24.03.2008 - 30.03.2008</t>
  </si>
  <si>
    <t>31.03.2008 - 06.04.2008</t>
  </si>
  <si>
    <t>07.04.2008 - 13.04.2008</t>
  </si>
  <si>
    <t>14.04.2008 - 20.04.2008</t>
  </si>
  <si>
    <t>21.04.2008 - 27.04.2008</t>
  </si>
  <si>
    <t>28.04.2008 - 04.05.2008</t>
  </si>
  <si>
    <t>05.05.2008 - 11.05.2008</t>
  </si>
  <si>
    <t>12.05.2008 - 18.05.2008</t>
  </si>
  <si>
    <t>19.05.2008 - 25.05.2008</t>
  </si>
  <si>
    <t>26.05.2008 - 01.06.2008</t>
  </si>
  <si>
    <t>02.06.2008 - 08.06.2008</t>
  </si>
  <si>
    <t>09.06.2008 - 15.06.2008</t>
  </si>
  <si>
    <t>16.06.2008 - 22.06.2008</t>
  </si>
  <si>
    <t>23.06.2008 - 29.06.2008</t>
  </si>
  <si>
    <t>30.06.2008 - 06.07.2008</t>
  </si>
  <si>
    <t>07.07.2008 - 13.07.2008</t>
  </si>
  <si>
    <t>14.07.2008 - 20.07.2008</t>
  </si>
  <si>
    <t>21.07.2008 - 27.07.2008</t>
  </si>
  <si>
    <t>28.07.2008 - 03.08.2008</t>
  </si>
  <si>
    <t>Коэффициенты Фурье</t>
  </si>
  <si>
    <t>y Фурье</t>
  </si>
  <si>
    <t>Ошибка Фурье</t>
  </si>
  <si>
    <t>Температура</t>
  </si>
  <si>
    <t>X</t>
  </si>
  <si>
    <t>null</t>
  </si>
  <si>
    <t>Пожары</t>
  </si>
  <si>
    <t>Осадки</t>
  </si>
  <si>
    <t>Облачность</t>
  </si>
  <si>
    <t>год</t>
  </si>
  <si>
    <t>2 года</t>
  </si>
  <si>
    <t>3 года</t>
  </si>
  <si>
    <t>Дата</t>
  </si>
  <si>
    <t>Т средн</t>
  </si>
  <si>
    <t>Осадки сумм</t>
  </si>
  <si>
    <t>Обачность средн</t>
  </si>
  <si>
    <t>Пожары сумм</t>
  </si>
  <si>
    <t>07.03.2005 - 13.03.2005</t>
  </si>
  <si>
    <t>14.03.2005 - 20.03.2005</t>
  </si>
  <si>
    <t>21.03.2005 - 27.03.2005</t>
  </si>
  <si>
    <t>28.03.2005 - 03.04.2005</t>
  </si>
  <si>
    <t>04.04.2005 - 10.04.2005</t>
  </si>
  <si>
    <t>11.04.2005 - 17.04.2005</t>
  </si>
  <si>
    <t>18.04.2005 - 24.04.2005</t>
  </si>
  <si>
    <t>25.04.2005 - 01.05.2005</t>
  </si>
  <si>
    <t>02.05.2005 - 08.05.2005</t>
  </si>
  <si>
    <t>09.05.2005 - 15.05.2005</t>
  </si>
  <si>
    <t>04.08.2008 - 10.08.2008</t>
  </si>
  <si>
    <t>11.08.2008 - 17.08.2008</t>
  </si>
  <si>
    <t>18.08.2008 - 24.08.2008</t>
  </si>
  <si>
    <t>25.08.2008 - 31.08.2008</t>
  </si>
  <si>
    <t>01.09.2008 - 07.09.2008</t>
  </si>
  <si>
    <t>08.09.2008 - 14.09.2008</t>
  </si>
  <si>
    <t>15.09.2008 - 21.09.2008</t>
  </si>
  <si>
    <t>22.09.2008 - 28.09.2008</t>
  </si>
  <si>
    <t>29.09.2008 - 05.10.2008</t>
  </si>
  <si>
    <t>06.10.2008 - 12.10.2008</t>
  </si>
  <si>
    <t>13.10.2008 - 19.10.2008</t>
  </si>
  <si>
    <t>20.10.2008 - 26.10.2008</t>
  </si>
  <si>
    <t>27.10.2008 - 02.11.2008</t>
  </si>
  <si>
    <t>03.11.2008 - 09.11.2008</t>
  </si>
  <si>
    <t>10.11.2008 - 16.11.2008</t>
  </si>
  <si>
    <t>17.11.2008 - 23.11.2008</t>
  </si>
  <si>
    <t>24.11.2008 - 30.11.2008</t>
  </si>
  <si>
    <t>01.12.2008 - 07.12.2008</t>
  </si>
  <si>
    <t>08.12.2008 - 14.12.2008</t>
  </si>
  <si>
    <t>15.12.2008 - 21.12.2008</t>
  </si>
  <si>
    <t>22.12.2008 - 28.12.2008</t>
  </si>
  <si>
    <t>29.12.2008 - 04.01.2009</t>
  </si>
  <si>
    <t>05.01.2009 - 11.01.2009</t>
  </si>
  <si>
    <t>12.01.2009 - 18.01.2009</t>
  </si>
  <si>
    <t>19.01.2009 - 25.01.2009</t>
  </si>
  <si>
    <t>26.01.2009 - 01.02.2009</t>
  </si>
  <si>
    <t>02.02.2009 - 08.02.2009</t>
  </si>
  <si>
    <t>09.02.2009 - 15.02.2009</t>
  </si>
  <si>
    <t>16.02.2009 - 22.02.2009</t>
  </si>
  <si>
    <t>23.02.2009 - 01.03.2009</t>
  </si>
  <si>
    <t>02.03.2009 - 08.03.2009</t>
  </si>
  <si>
    <t>09.03.2009 - 15.03.2009</t>
  </si>
  <si>
    <t>16.03.2009 - 22.03.2009</t>
  </si>
  <si>
    <t>23.03.2009 - 29.03.2009</t>
  </si>
  <si>
    <t>30.03.2009 - 05.04.2009</t>
  </si>
  <si>
    <t>06.04.2009 - 12.04.2009</t>
  </si>
  <si>
    <t>13.04.2009 - 19.04.2009</t>
  </si>
  <si>
    <t>20.04.2009 - 26.04.2009</t>
  </si>
  <si>
    <t>27.04.2009 - 03.05.2009</t>
  </si>
  <si>
    <t>04.05.2009 - 10.05.2009</t>
  </si>
  <si>
    <t>11.05.2009 - 17.05.2009</t>
  </si>
  <si>
    <t>18.05.2009 - 24.05.2009</t>
  </si>
  <si>
    <t>25.05.2009 - 31.05.2009</t>
  </si>
  <si>
    <t>01.06.2009 - 07.06.2009</t>
  </si>
  <si>
    <t>08.06.2009 - 14.06.2009</t>
  </si>
  <si>
    <t>15.06.2009 - 21.06.2009</t>
  </si>
  <si>
    <t>22.06.2009 - 28.06.2009</t>
  </si>
  <si>
    <t>29.06.2009 - 05.07.2009</t>
  </si>
  <si>
    <t>06.07.2009 - 12.07.2009</t>
  </si>
  <si>
    <t>13.07.2009 - 19.07.2009</t>
  </si>
  <si>
    <t>20.07.2009 - 26.07.2009</t>
  </si>
  <si>
    <t>27.07.2009 - 02.08.2009</t>
  </si>
  <si>
    <t>03.08.2009 - 09.08.2009</t>
  </si>
  <si>
    <t>10.08.2009 - 16.08.2009</t>
  </si>
  <si>
    <t>17.08.2009 - 23.08.2009</t>
  </si>
  <si>
    <t>24.08.2009 - 30.08.2009</t>
  </si>
  <si>
    <t>31.08.2009 - 06.09.2009</t>
  </si>
  <si>
    <t>07.09.2009 - 13.09.2009</t>
  </si>
  <si>
    <t>14.09.2009 - 20.09.2009</t>
  </si>
  <si>
    <t>21.09.2009 - 27.09.2009</t>
  </si>
  <si>
    <t>28.09.2009 - 04.10.2009</t>
  </si>
  <si>
    <t>05.10.2009 - 11.10.2009</t>
  </si>
  <si>
    <t>12.10.2009 - 18.10.2009</t>
  </si>
  <si>
    <t>19.10.2009 - 25.10.2009</t>
  </si>
  <si>
    <t>26.10.2009 - 01.11.2009</t>
  </si>
  <si>
    <t>02.11.2009 - 08.11.2009</t>
  </si>
  <si>
    <t>09.11.2009 - 15.11.2009</t>
  </si>
  <si>
    <t>16.11.2009 - 22.11.2009</t>
  </si>
  <si>
    <t>23.11.2009 - 29.11.2009</t>
  </si>
  <si>
    <t>30.11.2009 - 06.12.2009</t>
  </si>
  <si>
    <t>07.12.2009 - 13.12.2009</t>
  </si>
  <si>
    <t>14.12.2009 - 20.12.2009</t>
  </si>
  <si>
    <t>21.12.2009 - 27.12.2009</t>
  </si>
  <si>
    <t>28.12.2009 - 03.01.2010</t>
  </si>
  <si>
    <t>04.01.2010 - 10.01.2010</t>
  </si>
  <si>
    <t>11.01.2010 - 17.01.2010</t>
  </si>
  <si>
    <t>18.01.2010 - 24.01.2010</t>
  </si>
  <si>
    <t>25.01.2010 - 31.01.2010</t>
  </si>
  <si>
    <t>01.02.2010 - 07.02.2010</t>
  </si>
  <si>
    <t>08.02.2010 - 14.02.2010</t>
  </si>
  <si>
    <t>15.02.2010 - 21.02.2010</t>
  </si>
  <si>
    <t>22.02.2010 - 28.02.2010</t>
  </si>
  <si>
    <t>01.03.2010 - 07.03.2010</t>
  </si>
  <si>
    <t>08.03.2010 - 14.03.2010</t>
  </si>
  <si>
    <t>15.03.2010 - 21.03.2010</t>
  </si>
  <si>
    <t>22.03.2010 - 28.03.2010</t>
  </si>
  <si>
    <t>29.03.2010 - 04.04.2010</t>
  </si>
  <si>
    <t>05.04.2010 - 11.04.2010</t>
  </si>
  <si>
    <t>12.04.2010 - 18.04.2010</t>
  </si>
  <si>
    <t>19.04.2010 - 25.04.2010</t>
  </si>
  <si>
    <t>26.04.2010 - 02.05.2010</t>
  </si>
  <si>
    <t>03.05.2010 - 09.05.2010</t>
  </si>
  <si>
    <t>10.05.2010 - 16.05.2010</t>
  </si>
  <si>
    <t>17.05.2010 - 23.05.2010</t>
  </si>
  <si>
    <t>24.05.2010 - 30.05.2010</t>
  </si>
  <si>
    <t>31.05.2010 - 06.06.2010</t>
  </si>
  <si>
    <t>07.06.2010 - 13.06.2010</t>
  </si>
  <si>
    <t>14.06.2010 - 20.06.2010</t>
  </si>
  <si>
    <t>21.06.2010 - 27.06.2010</t>
  </si>
  <si>
    <t>28.06.2010 - 04.07.2010</t>
  </si>
  <si>
    <t>05.07.2010 - 11.07.2010</t>
  </si>
  <si>
    <t>12.07.2010 - 18.07.2010</t>
  </si>
  <si>
    <t>19.07.2010 - 25.07.2010</t>
  </si>
  <si>
    <t>26.07.2010 - 01.08.2010</t>
  </si>
  <si>
    <t>02.08.2010 - 08.08.2010</t>
  </si>
  <si>
    <t>09.08.2010 - 15.08.2010</t>
  </si>
  <si>
    <t>16.08.2010 - 22.08.2010</t>
  </si>
  <si>
    <t>23.08.2010 - 29.08.2010</t>
  </si>
  <si>
    <t>30.08.2010 - 05.09.2010</t>
  </si>
  <si>
    <t>06.09.2010 - 12.09.2010</t>
  </si>
  <si>
    <t>13.09.2010 - 19.09.2010</t>
  </si>
  <si>
    <t>20.09.2010 - 26.09.2010</t>
  </si>
  <si>
    <t>27.09.2010 - 03.10.2010</t>
  </si>
  <si>
    <t>04.10.2010 - 10.10.2010</t>
  </si>
  <si>
    <t>11.10.2010 - 17.10.2010</t>
  </si>
  <si>
    <t>18.10.2010 - 24.10.2010</t>
  </si>
  <si>
    <t>25.10.2010 - 31.10.2010</t>
  </si>
  <si>
    <t>01.11.2010 - 07.11.2010</t>
  </si>
  <si>
    <t>08.11.2010 - 14.11.2010</t>
  </si>
  <si>
    <t>15.11.2010 - 21.11.2010</t>
  </si>
  <si>
    <t>22.11.2010 - 28.11.2010</t>
  </si>
  <si>
    <t>29.11.2010 - 05.12.2010</t>
  </si>
  <si>
    <t>06.12.2010 - 12.12.2010</t>
  </si>
  <si>
    <t>13.12.2010 - 19.12.2010</t>
  </si>
  <si>
    <t>20.12.2010 - 26.12.2010</t>
  </si>
  <si>
    <t>27.12.2010 - 02.01.2011</t>
  </si>
  <si>
    <t>03.01.2011 - 09.01.2011</t>
  </si>
  <si>
    <t>10.01.2011 - 16.01.2011</t>
  </si>
  <si>
    <t>17.01.2011 - 23.01.2011</t>
  </si>
  <si>
    <t>24.01.2011 - 30.01.2011</t>
  </si>
  <si>
    <t>31.01.2011 - 06.02.2011</t>
  </si>
  <si>
    <t>07.02.2011 - 13.02.2011</t>
  </si>
  <si>
    <t>14.02.2011 - 20.02.2011</t>
  </si>
  <si>
    <t>21.02.2011 - 27.02.2011</t>
  </si>
  <si>
    <t>28.02.2011 - 06.03.2011</t>
  </si>
  <si>
    <t>07.03.2011 - 13.03.2011</t>
  </si>
  <si>
    <t>14.03.2011 - 20.03.2011</t>
  </si>
  <si>
    <t>21.03.2011 - 27.03.2011</t>
  </si>
  <si>
    <t>28.03.2011 - 03.04.2011</t>
  </si>
  <si>
    <t>04.04.2011 - 10.04.2011</t>
  </si>
  <si>
    <t>11.04.2011 - 17.04.2011</t>
  </si>
  <si>
    <t>18.04.2011 - 24.04.2011</t>
  </si>
  <si>
    <t>25.04.2011 - 01.05.2011</t>
  </si>
  <si>
    <t>02.05.2011 - 08.05.2011</t>
  </si>
  <si>
    <t>09.05.2011 - 15.05.2011</t>
  </si>
  <si>
    <t>16.05.2011 - 22.05.2011</t>
  </si>
  <si>
    <t>23.05.2011 - 29.05.2011</t>
  </si>
  <si>
    <t>30.05.2011 - 05.06.2011</t>
  </si>
  <si>
    <t>06.06.2011 - 12.06.2011</t>
  </si>
  <si>
    <t>13.06.2011 - 19.06.2011</t>
  </si>
  <si>
    <t>20.06.2011 - 26.06.2011</t>
  </si>
  <si>
    <t>27.06.2011 - 03.07.2011</t>
  </si>
  <si>
    <t>04.07.2011 - 10.07.2011</t>
  </si>
  <si>
    <t>11.07.2011 - 17.07.2011</t>
  </si>
  <si>
    <t>18.07.2011 - 24.07.2011</t>
  </si>
  <si>
    <t>25.07.2011 - 31.07.2011</t>
  </si>
  <si>
    <t>01.08.2011 - 07.08.2011</t>
  </si>
  <si>
    <t>08.08.2011 - 14.08.2011</t>
  </si>
  <si>
    <t>15.08.2011 - 21.08.2011</t>
  </si>
  <si>
    <t>22.08.2011 - 28.08.2011</t>
  </si>
  <si>
    <t>29.08.2011 - 04.09.2011</t>
  </si>
  <si>
    <t>05.09.2011 - 11.09.2011</t>
  </si>
  <si>
    <t>12.09.2011 - 18.09.2011</t>
  </si>
  <si>
    <t>19.09.2011 - 25.09.2011</t>
  </si>
  <si>
    <t>26.09.2011 - 02.10.2011</t>
  </si>
  <si>
    <t>03.10.2011 - 09.10.2011</t>
  </si>
  <si>
    <t>10.10.2011 - 16.10.2011</t>
  </si>
  <si>
    <t>17.10.2011 - 23.10.2011</t>
  </si>
  <si>
    <t>24.10.2011 - 30.10.2011</t>
  </si>
  <si>
    <t>31.10.2011 - 06.11.2011</t>
  </si>
  <si>
    <t>07.11.2011 - 13.11.2011</t>
  </si>
  <si>
    <t>14.11.2011 - 20.11.2011</t>
  </si>
  <si>
    <t>21.11.2011 - 27.11.2011</t>
  </si>
  <si>
    <t>28.11.2011 - 04.12.2011</t>
  </si>
  <si>
    <t>05.12.2011 - 11.12.2011</t>
  </si>
  <si>
    <t>12.12.2011 - 18.12.2011</t>
  </si>
  <si>
    <t>19.12.2011 - 25.12.2011</t>
  </si>
  <si>
    <t>26.12.2011 - 01.01.2012</t>
  </si>
  <si>
    <t>02.01.2012 - 08.01.2012</t>
  </si>
  <si>
    <t>09.01.2012 - 15.01.2012</t>
  </si>
  <si>
    <t>16.01.2012 - 22.01.2012</t>
  </si>
  <si>
    <t>23.01.2012 - 29.01.2012</t>
  </si>
  <si>
    <t>30.01.2012 - 05.02.2012</t>
  </si>
  <si>
    <t>06.02.2012 - 12.02.2012</t>
  </si>
  <si>
    <t>13.02.2012 - 19.02.2012</t>
  </si>
  <si>
    <t>20.02.2012 - 26.02.2012</t>
  </si>
  <si>
    <t>27.02.2012 - 04.03.2012</t>
  </si>
  <si>
    <t>05.03.2012 - 11.03.2012</t>
  </si>
  <si>
    <t>12.03.2012 - 18.03.2012</t>
  </si>
  <si>
    <t>19.03.2012 - 25.03.2012</t>
  </si>
  <si>
    <t>26.03.2012 - 01.04.2012</t>
  </si>
  <si>
    <t>02.04.2012 - 08.04.2012</t>
  </si>
  <si>
    <t>09.04.2012 - 15.04.2012</t>
  </si>
  <si>
    <t>16.04.2012 - 22.04.2012</t>
  </si>
  <si>
    <t>23.04.2012 - 29.04.2012</t>
  </si>
  <si>
    <t>30.04.2012 - 06.05.2012</t>
  </si>
  <si>
    <t>07.05.2012 - 13.05.2012</t>
  </si>
  <si>
    <t>14.05.2012 - 20.05.2012</t>
  </si>
  <si>
    <t>21.05.2012 - 27.05.2012</t>
  </si>
  <si>
    <t>28.05.2012 - 03.06.2012</t>
  </si>
  <si>
    <t>04.06.2012 - 10.06.2012</t>
  </si>
  <si>
    <t>11.06.2012 - 17.06.2012</t>
  </si>
  <si>
    <t>18.06.2012 - 24.06.2012</t>
  </si>
  <si>
    <t>25.06.2012 - 01.07.2012</t>
  </si>
  <si>
    <t>02.07.2012 - 08.07.2012</t>
  </si>
  <si>
    <t>09.07.2012 - 15.07.2012</t>
  </si>
  <si>
    <t>16.07.2012 - 22.07.2012</t>
  </si>
  <si>
    <t>23.07.2012 - 29.07.2012</t>
  </si>
  <si>
    <t>30.07.2012 - 05.08.2012</t>
  </si>
  <si>
    <t>06.08.2012 - 12.08.2012</t>
  </si>
  <si>
    <t>13.08.2012 - 19.08.2012</t>
  </si>
  <si>
    <t>20.08.2012 - 26.08.2012</t>
  </si>
  <si>
    <t>27.08.2012 - 02.09.2012</t>
  </si>
  <si>
    <t>03.09.2012 - 09.09.2012</t>
  </si>
  <si>
    <t>10.09.2012 - 16.09.2012</t>
  </si>
  <si>
    <t>17.09.2012 - 23.09.2012</t>
  </si>
  <si>
    <t>24.09.2012 - 30.09.2012</t>
  </si>
  <si>
    <t>ИТОГ</t>
  </si>
  <si>
    <t>1 год</t>
  </si>
  <si>
    <t>Ошибка</t>
  </si>
  <si>
    <t>SSE</t>
  </si>
  <si>
    <t>август-сентябрь</t>
  </si>
  <si>
    <t>весна</t>
  </si>
  <si>
    <t>лето</t>
  </si>
  <si>
    <t>2 вариант</t>
  </si>
  <si>
    <t>1 вариант</t>
  </si>
  <si>
    <t>Темпер</t>
  </si>
  <si>
    <t>Влажность</t>
  </si>
  <si>
    <t>В, %</t>
  </si>
  <si>
    <r>
      <t xml:space="preserve">Т, </t>
    </r>
    <r>
      <rPr>
        <sz val="11"/>
        <color indexed="8"/>
        <rFont val="Calibri"/>
        <family val="2"/>
        <charset val="204"/>
      </rPr>
      <t>°</t>
    </r>
    <r>
      <rPr>
        <sz val="9.9"/>
        <color indexed="8"/>
        <rFont val="Calibri"/>
        <family val="2"/>
      </rPr>
      <t>С</t>
    </r>
  </si>
  <si>
    <t>В прогнозн., %</t>
  </si>
  <si>
    <t>Т прогнозн., °С</t>
  </si>
  <si>
    <t>Пожары прогнозн.</t>
  </si>
  <si>
    <t>Неделя</t>
  </si>
</sst>
</file>

<file path=xl/styles.xml><?xml version="1.0" encoding="utf-8"?>
<styleSheet xmlns="http://schemas.openxmlformats.org/spreadsheetml/2006/main">
  <numFmts count="1">
    <numFmt numFmtId="164" formatCode="0.0000"/>
  </numFmts>
  <fonts count="5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  <charset val="204"/>
    </font>
    <font>
      <sz val="9.9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164" fontId="0" fillId="0" borderId="0" xfId="0" applyNumberFormat="1"/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/>
    <xf numFmtId="164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6" borderId="0" xfId="0" applyFill="1"/>
    <xf numFmtId="0" fontId="0" fillId="0" borderId="0" xfId="0" applyFill="1"/>
    <xf numFmtId="0" fontId="0" fillId="0" borderId="1" xfId="0" applyFill="1" applyBorder="1"/>
    <xf numFmtId="164" fontId="0" fillId="0" borderId="1" xfId="0" applyNumberFormat="1" applyFill="1" applyBorder="1"/>
    <xf numFmtId="164" fontId="0" fillId="0" borderId="0" xfId="0" applyNumberFormat="1" applyFill="1"/>
    <xf numFmtId="164" fontId="0" fillId="6" borderId="1" xfId="0" applyNumberFormat="1" applyFill="1" applyBorder="1" applyAlignment="1">
      <alignment horizontal="left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7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2" fontId="1" fillId="8" borderId="1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9" borderId="1" xfId="0" applyNumberFormat="1" applyFont="1" applyFill="1" applyBorder="1" applyAlignment="1">
      <alignment horizontal="left"/>
    </xf>
    <xf numFmtId="1" fontId="0" fillId="9" borderId="1" xfId="0" applyNumberFormat="1" applyFont="1" applyFill="1" applyBorder="1" applyAlignment="1">
      <alignment horizontal="left"/>
    </xf>
    <xf numFmtId="2" fontId="0" fillId="4" borderId="1" xfId="0" applyNumberFormat="1" applyFont="1" applyFill="1" applyBorder="1" applyAlignment="1">
      <alignment horizontal="left"/>
    </xf>
    <xf numFmtId="2" fontId="0" fillId="10" borderId="1" xfId="0" applyNumberFormat="1" applyFont="1" applyFill="1" applyBorder="1" applyAlignment="1">
      <alignment horizontal="left"/>
    </xf>
    <xf numFmtId="0" fontId="0" fillId="10" borderId="0" xfId="0" applyFill="1"/>
    <xf numFmtId="164" fontId="2" fillId="6" borderId="1" xfId="0" applyNumberFormat="1" applyFont="1" applyFill="1" applyBorder="1"/>
    <xf numFmtId="164" fontId="2" fillId="10" borderId="1" xfId="0" applyNumberFormat="1" applyFont="1" applyFill="1" applyBorder="1"/>
    <xf numFmtId="164" fontId="0" fillId="10" borderId="1" xfId="0" applyNumberFormat="1" applyFill="1" applyBorder="1"/>
    <xf numFmtId="2" fontId="0" fillId="6" borderId="1" xfId="0" applyNumberFormat="1" applyFont="1" applyFill="1" applyBorder="1" applyAlignment="1">
      <alignment horizontal="left"/>
    </xf>
    <xf numFmtId="164" fontId="0" fillId="9" borderId="1" xfId="0" applyNumberFormat="1" applyFill="1" applyBorder="1"/>
    <xf numFmtId="0" fontId="0" fillId="0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4" borderId="1" xfId="0" applyFill="1" applyBorder="1"/>
    <xf numFmtId="2" fontId="0" fillId="11" borderId="1" xfId="0" applyNumberFormat="1" applyFont="1" applyFill="1" applyBorder="1" applyAlignment="1">
      <alignment horizontal="left"/>
    </xf>
    <xf numFmtId="0" fontId="0" fillId="12" borderId="1" xfId="0" applyFill="1" applyBorder="1"/>
    <xf numFmtId="0" fontId="0" fillId="12" borderId="1" xfId="0" applyFill="1" applyBorder="1" applyAlignment="1">
      <alignment horizontal="right"/>
    </xf>
    <xf numFmtId="0" fontId="0" fillId="0" borderId="0" xfId="0" applyFill="1" applyBorder="1"/>
    <xf numFmtId="164" fontId="2" fillId="9" borderId="1" xfId="0" applyNumberFormat="1" applyFont="1" applyFill="1" applyBorder="1"/>
    <xf numFmtId="2" fontId="0" fillId="0" borderId="4" xfId="0" applyNumberFormat="1" applyFont="1" applyFill="1" applyBorder="1" applyAlignment="1">
      <alignment horizontal="left"/>
    </xf>
    <xf numFmtId="0" fontId="0" fillId="13" borderId="1" xfId="0" applyFill="1" applyBorder="1"/>
    <xf numFmtId="2" fontId="0" fillId="3" borderId="4" xfId="0" applyNumberFormat="1" applyFont="1" applyFill="1" applyBorder="1" applyAlignment="1">
      <alignment horizontal="left"/>
    </xf>
    <xf numFmtId="0" fontId="0" fillId="0" borderId="0" xfId="0" applyFill="1" applyAlignment="1">
      <alignment vertical="center"/>
    </xf>
    <xf numFmtId="2" fontId="0" fillId="0" borderId="1" xfId="0" applyNumberFormat="1" applyFont="1" applyFill="1" applyBorder="1" applyAlignment="1">
      <alignment horizontal="left"/>
    </xf>
    <xf numFmtId="2" fontId="0" fillId="5" borderId="1" xfId="0" applyNumberFormat="1" applyFont="1" applyFill="1" applyBorder="1" applyAlignment="1">
      <alignment horizontal="left"/>
    </xf>
    <xf numFmtId="1" fontId="0" fillId="5" borderId="1" xfId="0" applyNumberFormat="1" applyFont="1" applyFill="1" applyBorder="1" applyAlignment="1">
      <alignment horizontal="left"/>
    </xf>
    <xf numFmtId="2" fontId="0" fillId="7" borderId="1" xfId="0" applyNumberFormat="1" applyFont="1" applyFill="1" applyBorder="1" applyAlignment="1">
      <alignment horizontal="left"/>
    </xf>
    <xf numFmtId="164" fontId="2" fillId="5" borderId="1" xfId="0" applyNumberFormat="1" applyFont="1" applyFill="1" applyBorder="1"/>
    <xf numFmtId="164" fontId="0" fillId="5" borderId="1" xfId="0" applyNumberFormat="1" applyFill="1" applyBorder="1"/>
    <xf numFmtId="164" fontId="0" fillId="4" borderId="1" xfId="0" applyNumberFormat="1" applyFill="1" applyBorder="1"/>
    <xf numFmtId="0" fontId="0" fillId="7" borderId="2" xfId="0" applyFill="1" applyBorder="1" applyAlignment="1"/>
    <xf numFmtId="0" fontId="0" fillId="7" borderId="3" xfId="0" applyFill="1" applyBorder="1" applyAlignment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/>
    <xf numFmtId="164" fontId="0" fillId="7" borderId="1" xfId="0" applyNumberFormat="1" applyFill="1" applyBorder="1"/>
    <xf numFmtId="2" fontId="0" fillId="4" borderId="1" xfId="0" applyNumberFormat="1" applyFill="1" applyBorder="1"/>
    <xf numFmtId="2" fontId="0" fillId="3" borderId="1" xfId="0" applyNumberFormat="1" applyFill="1" applyBorder="1"/>
    <xf numFmtId="0" fontId="0" fillId="12" borderId="4" xfId="0" applyFill="1" applyBorder="1"/>
    <xf numFmtId="0" fontId="0" fillId="7" borderId="5" xfId="0" applyFill="1" applyBorder="1" applyAlignment="1"/>
    <xf numFmtId="0" fontId="0" fillId="0" borderId="0" xfId="0" applyFill="1" applyBorder="1" applyAlignment="1"/>
    <xf numFmtId="0" fontId="0" fillId="11" borderId="2" xfId="0" applyFill="1" applyBorder="1" applyAlignment="1"/>
    <xf numFmtId="0" fontId="0" fillId="11" borderId="3" xfId="0" applyFill="1" applyBorder="1" applyAlignment="1"/>
    <xf numFmtId="2" fontId="0" fillId="0" borderId="0" xfId="0" applyNumberFormat="1" applyFill="1"/>
    <xf numFmtId="1" fontId="0" fillId="4" borderId="1" xfId="0" applyNumberFormat="1" applyFont="1" applyFill="1" applyBorder="1" applyAlignment="1">
      <alignment horizontal="left"/>
    </xf>
    <xf numFmtId="0" fontId="0" fillId="15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left"/>
    </xf>
    <xf numFmtId="164" fontId="2" fillId="0" borderId="1" xfId="0" applyNumberFormat="1" applyFont="1" applyFill="1" applyBorder="1"/>
    <xf numFmtId="164" fontId="0" fillId="6" borderId="2" xfId="0" applyNumberFormat="1" applyFill="1" applyBorder="1"/>
    <xf numFmtId="0" fontId="0" fillId="4" borderId="4" xfId="0" applyFill="1" applyBorder="1"/>
    <xf numFmtId="0" fontId="0" fillId="3" borderId="4" xfId="0" applyFill="1" applyBorder="1"/>
    <xf numFmtId="2" fontId="0" fillId="0" borderId="0" xfId="0" applyNumberFormat="1" applyFont="1" applyFill="1" applyBorder="1" applyAlignment="1">
      <alignment horizontal="left"/>
    </xf>
    <xf numFmtId="0" fontId="0" fillId="16" borderId="0" xfId="0" applyFill="1"/>
    <xf numFmtId="164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left"/>
    </xf>
    <xf numFmtId="164" fontId="2" fillId="0" borderId="0" xfId="0" applyNumberFormat="1" applyFont="1" applyFill="1" applyBorder="1"/>
    <xf numFmtId="2" fontId="0" fillId="17" borderId="1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left"/>
    </xf>
    <xf numFmtId="2" fontId="0" fillId="13" borderId="1" xfId="0" applyNumberFormat="1" applyFill="1" applyBorder="1" applyAlignment="1">
      <alignment horizontal="left"/>
    </xf>
    <xf numFmtId="2" fontId="0" fillId="6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left"/>
    </xf>
    <xf numFmtId="2" fontId="0" fillId="13" borderId="1" xfId="0" applyNumberFormat="1" applyFont="1" applyFill="1" applyBorder="1" applyAlignment="1">
      <alignment horizontal="left"/>
    </xf>
    <xf numFmtId="2" fontId="0" fillId="13" borderId="1" xfId="0" applyNumberFormat="1" applyFont="1" applyFill="1" applyBorder="1"/>
    <xf numFmtId="2" fontId="0" fillId="6" borderId="1" xfId="0" applyNumberFormat="1" applyFont="1" applyFill="1" applyBorder="1"/>
    <xf numFmtId="1" fontId="0" fillId="6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left"/>
    </xf>
    <xf numFmtId="1" fontId="0" fillId="7" borderId="1" xfId="0" applyNumberFormat="1" applyFill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0" fillId="10" borderId="0" xfId="0" applyFill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2" fontId="0" fillId="11" borderId="2" xfId="0" applyNumberFormat="1" applyFont="1" applyFill="1" applyBorder="1" applyAlignment="1">
      <alignment horizontal="center"/>
    </xf>
    <xf numFmtId="2" fontId="0" fillId="11" borderId="5" xfId="0" applyNumberFormat="1" applyFont="1" applyFill="1" applyBorder="1" applyAlignment="1">
      <alignment horizontal="center"/>
    </xf>
    <xf numFmtId="2" fontId="0" fillId="11" borderId="3" xfId="0" applyNumberFormat="1" applyFon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autoTitleDeleted val="1"/>
    <c:plotArea>
      <c:layout/>
      <c:lineChart>
        <c:grouping val="standard"/>
        <c:ser>
          <c:idx val="0"/>
          <c:order val="0"/>
          <c:tx>
            <c:strRef>
              <c:f>'за день'!$D$1</c:f>
              <c:strCache>
                <c:ptCount val="1"/>
                <c:pt idx="0">
                  <c:v>средн</c:v>
                </c:pt>
              </c:strCache>
            </c:strRef>
          </c:tx>
          <c:marker>
            <c:symbol val="none"/>
          </c:marker>
          <c:cat>
            <c:numRef>
              <c:f>'за день'!$A$2:$A$2776</c:f>
              <c:numCache>
                <c:formatCode>dd/mm/yyyy</c:formatCode>
                <c:ptCount val="2775"/>
                <c:pt idx="0">
                  <c:v>38418</c:v>
                </c:pt>
                <c:pt idx="1">
                  <c:v>38419</c:v>
                </c:pt>
                <c:pt idx="2">
                  <c:v>38420</c:v>
                </c:pt>
                <c:pt idx="3">
                  <c:v>38421</c:v>
                </c:pt>
                <c:pt idx="4">
                  <c:v>38422</c:v>
                </c:pt>
                <c:pt idx="5">
                  <c:v>38423</c:v>
                </c:pt>
                <c:pt idx="6">
                  <c:v>38424</c:v>
                </c:pt>
                <c:pt idx="7">
                  <c:v>38425</c:v>
                </c:pt>
                <c:pt idx="8">
                  <c:v>38426</c:v>
                </c:pt>
                <c:pt idx="9">
                  <c:v>38427</c:v>
                </c:pt>
                <c:pt idx="10">
                  <c:v>38428</c:v>
                </c:pt>
                <c:pt idx="11">
                  <c:v>38429</c:v>
                </c:pt>
                <c:pt idx="12">
                  <c:v>38430</c:v>
                </c:pt>
                <c:pt idx="13">
                  <c:v>38431</c:v>
                </c:pt>
                <c:pt idx="14">
                  <c:v>38432</c:v>
                </c:pt>
                <c:pt idx="15">
                  <c:v>38433</c:v>
                </c:pt>
                <c:pt idx="16">
                  <c:v>38434</c:v>
                </c:pt>
                <c:pt idx="17">
                  <c:v>38435</c:v>
                </c:pt>
                <c:pt idx="18">
                  <c:v>38436</c:v>
                </c:pt>
                <c:pt idx="19">
                  <c:v>38437</c:v>
                </c:pt>
                <c:pt idx="20">
                  <c:v>38438</c:v>
                </c:pt>
                <c:pt idx="21">
                  <c:v>38439</c:v>
                </c:pt>
                <c:pt idx="22">
                  <c:v>38440</c:v>
                </c:pt>
                <c:pt idx="23">
                  <c:v>38441</c:v>
                </c:pt>
                <c:pt idx="24">
                  <c:v>38442</c:v>
                </c:pt>
                <c:pt idx="25">
                  <c:v>38443</c:v>
                </c:pt>
                <c:pt idx="26">
                  <c:v>38444</c:v>
                </c:pt>
                <c:pt idx="27">
                  <c:v>38445</c:v>
                </c:pt>
                <c:pt idx="28">
                  <c:v>38446</c:v>
                </c:pt>
                <c:pt idx="29">
                  <c:v>38447</c:v>
                </c:pt>
                <c:pt idx="30">
                  <c:v>38448</c:v>
                </c:pt>
                <c:pt idx="31">
                  <c:v>38449</c:v>
                </c:pt>
                <c:pt idx="32">
                  <c:v>38450</c:v>
                </c:pt>
                <c:pt idx="33">
                  <c:v>38451</c:v>
                </c:pt>
                <c:pt idx="34">
                  <c:v>38452</c:v>
                </c:pt>
                <c:pt idx="35">
                  <c:v>38453</c:v>
                </c:pt>
                <c:pt idx="36">
                  <c:v>38454</c:v>
                </c:pt>
                <c:pt idx="37">
                  <c:v>38455</c:v>
                </c:pt>
                <c:pt idx="38">
                  <c:v>38456</c:v>
                </c:pt>
                <c:pt idx="39">
                  <c:v>38457</c:v>
                </c:pt>
                <c:pt idx="40">
                  <c:v>38458</c:v>
                </c:pt>
                <c:pt idx="41">
                  <c:v>38459</c:v>
                </c:pt>
                <c:pt idx="42">
                  <c:v>38460</c:v>
                </c:pt>
                <c:pt idx="43">
                  <c:v>38461</c:v>
                </c:pt>
                <c:pt idx="44">
                  <c:v>38462</c:v>
                </c:pt>
                <c:pt idx="45">
                  <c:v>38463</c:v>
                </c:pt>
                <c:pt idx="46">
                  <c:v>38464</c:v>
                </c:pt>
                <c:pt idx="47">
                  <c:v>38465</c:v>
                </c:pt>
                <c:pt idx="48">
                  <c:v>38466</c:v>
                </c:pt>
                <c:pt idx="49">
                  <c:v>38467</c:v>
                </c:pt>
                <c:pt idx="50">
                  <c:v>38468</c:v>
                </c:pt>
                <c:pt idx="51">
                  <c:v>38469</c:v>
                </c:pt>
                <c:pt idx="52">
                  <c:v>38470</c:v>
                </c:pt>
                <c:pt idx="53">
                  <c:v>38471</c:v>
                </c:pt>
                <c:pt idx="54">
                  <c:v>38472</c:v>
                </c:pt>
                <c:pt idx="55">
                  <c:v>38473</c:v>
                </c:pt>
                <c:pt idx="56">
                  <c:v>38474</c:v>
                </c:pt>
                <c:pt idx="57">
                  <c:v>38475</c:v>
                </c:pt>
                <c:pt idx="58">
                  <c:v>38476</c:v>
                </c:pt>
                <c:pt idx="59">
                  <c:v>38477</c:v>
                </c:pt>
                <c:pt idx="60">
                  <c:v>38478</c:v>
                </c:pt>
                <c:pt idx="61">
                  <c:v>38479</c:v>
                </c:pt>
                <c:pt idx="62">
                  <c:v>38480</c:v>
                </c:pt>
                <c:pt idx="63">
                  <c:v>38481</c:v>
                </c:pt>
                <c:pt idx="64">
                  <c:v>38482</c:v>
                </c:pt>
                <c:pt idx="65">
                  <c:v>38483</c:v>
                </c:pt>
                <c:pt idx="66">
                  <c:v>38484</c:v>
                </c:pt>
                <c:pt idx="67">
                  <c:v>38485</c:v>
                </c:pt>
                <c:pt idx="68">
                  <c:v>38486</c:v>
                </c:pt>
                <c:pt idx="69">
                  <c:v>38487</c:v>
                </c:pt>
                <c:pt idx="70">
                  <c:v>38488</c:v>
                </c:pt>
                <c:pt idx="71">
                  <c:v>38489</c:v>
                </c:pt>
                <c:pt idx="72">
                  <c:v>38490</c:v>
                </c:pt>
                <c:pt idx="73">
                  <c:v>38491</c:v>
                </c:pt>
                <c:pt idx="74">
                  <c:v>38492</c:v>
                </c:pt>
                <c:pt idx="75">
                  <c:v>38493</c:v>
                </c:pt>
                <c:pt idx="76">
                  <c:v>38494</c:v>
                </c:pt>
                <c:pt idx="77">
                  <c:v>38495</c:v>
                </c:pt>
                <c:pt idx="78">
                  <c:v>38496</c:v>
                </c:pt>
                <c:pt idx="79">
                  <c:v>38497</c:v>
                </c:pt>
                <c:pt idx="80">
                  <c:v>38498</c:v>
                </c:pt>
                <c:pt idx="81">
                  <c:v>38499</c:v>
                </c:pt>
                <c:pt idx="82">
                  <c:v>38500</c:v>
                </c:pt>
                <c:pt idx="83">
                  <c:v>38501</c:v>
                </c:pt>
                <c:pt idx="84">
                  <c:v>38502</c:v>
                </c:pt>
                <c:pt idx="85">
                  <c:v>38503</c:v>
                </c:pt>
                <c:pt idx="86">
                  <c:v>38504</c:v>
                </c:pt>
                <c:pt idx="87">
                  <c:v>38505</c:v>
                </c:pt>
                <c:pt idx="88">
                  <c:v>38506</c:v>
                </c:pt>
                <c:pt idx="89">
                  <c:v>38507</c:v>
                </c:pt>
                <c:pt idx="90">
                  <c:v>38508</c:v>
                </c:pt>
                <c:pt idx="91">
                  <c:v>38509</c:v>
                </c:pt>
                <c:pt idx="92">
                  <c:v>38510</c:v>
                </c:pt>
                <c:pt idx="93">
                  <c:v>38511</c:v>
                </c:pt>
                <c:pt idx="94">
                  <c:v>38512</c:v>
                </c:pt>
                <c:pt idx="95">
                  <c:v>38513</c:v>
                </c:pt>
                <c:pt idx="96">
                  <c:v>38514</c:v>
                </c:pt>
                <c:pt idx="97">
                  <c:v>38515</c:v>
                </c:pt>
                <c:pt idx="98">
                  <c:v>38516</c:v>
                </c:pt>
                <c:pt idx="99">
                  <c:v>38517</c:v>
                </c:pt>
                <c:pt idx="100">
                  <c:v>38518</c:v>
                </c:pt>
                <c:pt idx="101">
                  <c:v>38519</c:v>
                </c:pt>
                <c:pt idx="102">
                  <c:v>38520</c:v>
                </c:pt>
                <c:pt idx="103">
                  <c:v>38521</c:v>
                </c:pt>
                <c:pt idx="104">
                  <c:v>38522</c:v>
                </c:pt>
                <c:pt idx="105">
                  <c:v>38523</c:v>
                </c:pt>
                <c:pt idx="106">
                  <c:v>38524</c:v>
                </c:pt>
                <c:pt idx="107">
                  <c:v>38525</c:v>
                </c:pt>
                <c:pt idx="108">
                  <c:v>38526</c:v>
                </c:pt>
                <c:pt idx="109">
                  <c:v>38527</c:v>
                </c:pt>
                <c:pt idx="110">
                  <c:v>38528</c:v>
                </c:pt>
                <c:pt idx="111">
                  <c:v>38529</c:v>
                </c:pt>
                <c:pt idx="112">
                  <c:v>38530</c:v>
                </c:pt>
                <c:pt idx="113">
                  <c:v>38531</c:v>
                </c:pt>
                <c:pt idx="114">
                  <c:v>38532</c:v>
                </c:pt>
                <c:pt idx="115">
                  <c:v>38533</c:v>
                </c:pt>
                <c:pt idx="116">
                  <c:v>38534</c:v>
                </c:pt>
                <c:pt idx="117">
                  <c:v>38535</c:v>
                </c:pt>
                <c:pt idx="118">
                  <c:v>38536</c:v>
                </c:pt>
                <c:pt idx="119">
                  <c:v>38537</c:v>
                </c:pt>
                <c:pt idx="120">
                  <c:v>38538</c:v>
                </c:pt>
                <c:pt idx="121">
                  <c:v>38539</c:v>
                </c:pt>
                <c:pt idx="122">
                  <c:v>38540</c:v>
                </c:pt>
                <c:pt idx="123">
                  <c:v>38541</c:v>
                </c:pt>
                <c:pt idx="124">
                  <c:v>38542</c:v>
                </c:pt>
                <c:pt idx="125">
                  <c:v>38543</c:v>
                </c:pt>
                <c:pt idx="126">
                  <c:v>38544</c:v>
                </c:pt>
                <c:pt idx="127">
                  <c:v>38545</c:v>
                </c:pt>
                <c:pt idx="128">
                  <c:v>38546</c:v>
                </c:pt>
                <c:pt idx="129">
                  <c:v>38547</c:v>
                </c:pt>
                <c:pt idx="130">
                  <c:v>38548</c:v>
                </c:pt>
                <c:pt idx="131">
                  <c:v>38549</c:v>
                </c:pt>
                <c:pt idx="132">
                  <c:v>38550</c:v>
                </c:pt>
                <c:pt idx="133">
                  <c:v>38551</c:v>
                </c:pt>
                <c:pt idx="134">
                  <c:v>38552</c:v>
                </c:pt>
                <c:pt idx="135">
                  <c:v>38553</c:v>
                </c:pt>
                <c:pt idx="136">
                  <c:v>38554</c:v>
                </c:pt>
                <c:pt idx="137">
                  <c:v>38555</c:v>
                </c:pt>
                <c:pt idx="138">
                  <c:v>38556</c:v>
                </c:pt>
                <c:pt idx="139">
                  <c:v>38557</c:v>
                </c:pt>
                <c:pt idx="140">
                  <c:v>38558</c:v>
                </c:pt>
                <c:pt idx="141">
                  <c:v>38559</c:v>
                </c:pt>
                <c:pt idx="142">
                  <c:v>38560</c:v>
                </c:pt>
                <c:pt idx="143">
                  <c:v>38561</c:v>
                </c:pt>
                <c:pt idx="144">
                  <c:v>38562</c:v>
                </c:pt>
                <c:pt idx="145">
                  <c:v>38563</c:v>
                </c:pt>
                <c:pt idx="146">
                  <c:v>38564</c:v>
                </c:pt>
                <c:pt idx="147">
                  <c:v>38565</c:v>
                </c:pt>
                <c:pt idx="148">
                  <c:v>38566</c:v>
                </c:pt>
                <c:pt idx="149">
                  <c:v>38567</c:v>
                </c:pt>
                <c:pt idx="150">
                  <c:v>38568</c:v>
                </c:pt>
                <c:pt idx="151">
                  <c:v>38569</c:v>
                </c:pt>
                <c:pt idx="152">
                  <c:v>38570</c:v>
                </c:pt>
                <c:pt idx="153">
                  <c:v>38571</c:v>
                </c:pt>
                <c:pt idx="154">
                  <c:v>38572</c:v>
                </c:pt>
                <c:pt idx="155">
                  <c:v>38573</c:v>
                </c:pt>
                <c:pt idx="156">
                  <c:v>38574</c:v>
                </c:pt>
                <c:pt idx="157">
                  <c:v>38575</c:v>
                </c:pt>
                <c:pt idx="158">
                  <c:v>38576</c:v>
                </c:pt>
                <c:pt idx="159">
                  <c:v>38577</c:v>
                </c:pt>
                <c:pt idx="160">
                  <c:v>38578</c:v>
                </c:pt>
                <c:pt idx="161">
                  <c:v>38579</c:v>
                </c:pt>
                <c:pt idx="162">
                  <c:v>38580</c:v>
                </c:pt>
                <c:pt idx="163">
                  <c:v>38581</c:v>
                </c:pt>
                <c:pt idx="164">
                  <c:v>38582</c:v>
                </c:pt>
                <c:pt idx="165">
                  <c:v>38583</c:v>
                </c:pt>
                <c:pt idx="166">
                  <c:v>38584</c:v>
                </c:pt>
                <c:pt idx="167">
                  <c:v>38585</c:v>
                </c:pt>
                <c:pt idx="168">
                  <c:v>38586</c:v>
                </c:pt>
                <c:pt idx="169">
                  <c:v>38587</c:v>
                </c:pt>
                <c:pt idx="170">
                  <c:v>38588</c:v>
                </c:pt>
                <c:pt idx="171">
                  <c:v>38589</c:v>
                </c:pt>
                <c:pt idx="172">
                  <c:v>38590</c:v>
                </c:pt>
                <c:pt idx="173">
                  <c:v>38591</c:v>
                </c:pt>
                <c:pt idx="174">
                  <c:v>38592</c:v>
                </c:pt>
                <c:pt idx="175">
                  <c:v>38593</c:v>
                </c:pt>
                <c:pt idx="176">
                  <c:v>38594</c:v>
                </c:pt>
                <c:pt idx="177">
                  <c:v>38595</c:v>
                </c:pt>
                <c:pt idx="178">
                  <c:v>38596</c:v>
                </c:pt>
                <c:pt idx="179">
                  <c:v>38597</c:v>
                </c:pt>
                <c:pt idx="180">
                  <c:v>38598</c:v>
                </c:pt>
                <c:pt idx="181">
                  <c:v>38599</c:v>
                </c:pt>
                <c:pt idx="182">
                  <c:v>38600</c:v>
                </c:pt>
                <c:pt idx="183">
                  <c:v>38601</c:v>
                </c:pt>
                <c:pt idx="184">
                  <c:v>38602</c:v>
                </c:pt>
                <c:pt idx="185">
                  <c:v>38603</c:v>
                </c:pt>
                <c:pt idx="186">
                  <c:v>38604</c:v>
                </c:pt>
                <c:pt idx="187">
                  <c:v>38605</c:v>
                </c:pt>
                <c:pt idx="188">
                  <c:v>38606</c:v>
                </c:pt>
                <c:pt idx="189">
                  <c:v>38607</c:v>
                </c:pt>
                <c:pt idx="190">
                  <c:v>38608</c:v>
                </c:pt>
                <c:pt idx="191">
                  <c:v>38609</c:v>
                </c:pt>
                <c:pt idx="192">
                  <c:v>38610</c:v>
                </c:pt>
                <c:pt idx="193">
                  <c:v>38611</c:v>
                </c:pt>
                <c:pt idx="194">
                  <c:v>38612</c:v>
                </c:pt>
                <c:pt idx="195">
                  <c:v>38613</c:v>
                </c:pt>
                <c:pt idx="196">
                  <c:v>38614</c:v>
                </c:pt>
                <c:pt idx="197">
                  <c:v>38615</c:v>
                </c:pt>
                <c:pt idx="198">
                  <c:v>38616</c:v>
                </c:pt>
                <c:pt idx="199">
                  <c:v>38617</c:v>
                </c:pt>
                <c:pt idx="200">
                  <c:v>38618</c:v>
                </c:pt>
                <c:pt idx="201">
                  <c:v>38619</c:v>
                </c:pt>
                <c:pt idx="202">
                  <c:v>38620</c:v>
                </c:pt>
                <c:pt idx="203">
                  <c:v>38621</c:v>
                </c:pt>
                <c:pt idx="204">
                  <c:v>38622</c:v>
                </c:pt>
                <c:pt idx="205">
                  <c:v>38623</c:v>
                </c:pt>
                <c:pt idx="206">
                  <c:v>38624</c:v>
                </c:pt>
                <c:pt idx="207">
                  <c:v>38625</c:v>
                </c:pt>
                <c:pt idx="208">
                  <c:v>38626</c:v>
                </c:pt>
                <c:pt idx="209">
                  <c:v>38627</c:v>
                </c:pt>
                <c:pt idx="210">
                  <c:v>38628</c:v>
                </c:pt>
                <c:pt idx="211">
                  <c:v>38629</c:v>
                </c:pt>
                <c:pt idx="212">
                  <c:v>38630</c:v>
                </c:pt>
                <c:pt idx="213">
                  <c:v>38631</c:v>
                </c:pt>
                <c:pt idx="214">
                  <c:v>38632</c:v>
                </c:pt>
                <c:pt idx="215">
                  <c:v>38633</c:v>
                </c:pt>
                <c:pt idx="216">
                  <c:v>38634</c:v>
                </c:pt>
                <c:pt idx="217">
                  <c:v>38635</c:v>
                </c:pt>
                <c:pt idx="218">
                  <c:v>38636</c:v>
                </c:pt>
                <c:pt idx="219">
                  <c:v>38637</c:v>
                </c:pt>
                <c:pt idx="220">
                  <c:v>38638</c:v>
                </c:pt>
                <c:pt idx="221">
                  <c:v>38639</c:v>
                </c:pt>
                <c:pt idx="222">
                  <c:v>38640</c:v>
                </c:pt>
                <c:pt idx="223">
                  <c:v>38641</c:v>
                </c:pt>
                <c:pt idx="224">
                  <c:v>38642</c:v>
                </c:pt>
                <c:pt idx="225">
                  <c:v>38643</c:v>
                </c:pt>
                <c:pt idx="226">
                  <c:v>38644</c:v>
                </c:pt>
                <c:pt idx="227">
                  <c:v>38645</c:v>
                </c:pt>
                <c:pt idx="228">
                  <c:v>38646</c:v>
                </c:pt>
                <c:pt idx="229">
                  <c:v>38647</c:v>
                </c:pt>
                <c:pt idx="230">
                  <c:v>38648</c:v>
                </c:pt>
                <c:pt idx="231">
                  <c:v>38649</c:v>
                </c:pt>
                <c:pt idx="232">
                  <c:v>38650</c:v>
                </c:pt>
                <c:pt idx="233">
                  <c:v>38651</c:v>
                </c:pt>
                <c:pt idx="234">
                  <c:v>38652</c:v>
                </c:pt>
                <c:pt idx="235">
                  <c:v>38653</c:v>
                </c:pt>
                <c:pt idx="236">
                  <c:v>38654</c:v>
                </c:pt>
                <c:pt idx="237">
                  <c:v>38655</c:v>
                </c:pt>
                <c:pt idx="238">
                  <c:v>38656</c:v>
                </c:pt>
                <c:pt idx="239">
                  <c:v>38657</c:v>
                </c:pt>
                <c:pt idx="240">
                  <c:v>38658</c:v>
                </c:pt>
                <c:pt idx="241">
                  <c:v>38659</c:v>
                </c:pt>
                <c:pt idx="242">
                  <c:v>38660</c:v>
                </c:pt>
                <c:pt idx="243">
                  <c:v>38661</c:v>
                </c:pt>
                <c:pt idx="244">
                  <c:v>38662</c:v>
                </c:pt>
                <c:pt idx="245">
                  <c:v>38663</c:v>
                </c:pt>
                <c:pt idx="246">
                  <c:v>38664</c:v>
                </c:pt>
                <c:pt idx="247">
                  <c:v>38665</c:v>
                </c:pt>
                <c:pt idx="248">
                  <c:v>38666</c:v>
                </c:pt>
                <c:pt idx="249">
                  <c:v>38667</c:v>
                </c:pt>
                <c:pt idx="250">
                  <c:v>38668</c:v>
                </c:pt>
                <c:pt idx="251">
                  <c:v>38669</c:v>
                </c:pt>
                <c:pt idx="252">
                  <c:v>38670</c:v>
                </c:pt>
                <c:pt idx="253">
                  <c:v>38671</c:v>
                </c:pt>
                <c:pt idx="254">
                  <c:v>38672</c:v>
                </c:pt>
                <c:pt idx="255">
                  <c:v>38673</c:v>
                </c:pt>
                <c:pt idx="256">
                  <c:v>38674</c:v>
                </c:pt>
                <c:pt idx="257">
                  <c:v>38675</c:v>
                </c:pt>
                <c:pt idx="258">
                  <c:v>38676</c:v>
                </c:pt>
                <c:pt idx="259">
                  <c:v>38677</c:v>
                </c:pt>
                <c:pt idx="260">
                  <c:v>38678</c:v>
                </c:pt>
                <c:pt idx="261">
                  <c:v>38679</c:v>
                </c:pt>
                <c:pt idx="262">
                  <c:v>38680</c:v>
                </c:pt>
                <c:pt idx="263">
                  <c:v>38681</c:v>
                </c:pt>
                <c:pt idx="264">
                  <c:v>38682</c:v>
                </c:pt>
                <c:pt idx="265">
                  <c:v>38683</c:v>
                </c:pt>
                <c:pt idx="266">
                  <c:v>38684</c:v>
                </c:pt>
                <c:pt idx="267">
                  <c:v>38685</c:v>
                </c:pt>
                <c:pt idx="268">
                  <c:v>38686</c:v>
                </c:pt>
                <c:pt idx="269">
                  <c:v>38687</c:v>
                </c:pt>
                <c:pt idx="270">
                  <c:v>38688</c:v>
                </c:pt>
                <c:pt idx="271">
                  <c:v>38689</c:v>
                </c:pt>
                <c:pt idx="272">
                  <c:v>38690</c:v>
                </c:pt>
                <c:pt idx="273">
                  <c:v>38691</c:v>
                </c:pt>
                <c:pt idx="274">
                  <c:v>38692</c:v>
                </c:pt>
                <c:pt idx="275">
                  <c:v>38693</c:v>
                </c:pt>
                <c:pt idx="276">
                  <c:v>38694</c:v>
                </c:pt>
                <c:pt idx="277">
                  <c:v>38695</c:v>
                </c:pt>
                <c:pt idx="278">
                  <c:v>38696</c:v>
                </c:pt>
                <c:pt idx="279">
                  <c:v>38697</c:v>
                </c:pt>
                <c:pt idx="280">
                  <c:v>38698</c:v>
                </c:pt>
                <c:pt idx="281">
                  <c:v>38699</c:v>
                </c:pt>
                <c:pt idx="282">
                  <c:v>38700</c:v>
                </c:pt>
                <c:pt idx="283">
                  <c:v>38701</c:v>
                </c:pt>
                <c:pt idx="284">
                  <c:v>38702</c:v>
                </c:pt>
                <c:pt idx="285">
                  <c:v>38703</c:v>
                </c:pt>
                <c:pt idx="286">
                  <c:v>38704</c:v>
                </c:pt>
                <c:pt idx="287">
                  <c:v>38705</c:v>
                </c:pt>
                <c:pt idx="288">
                  <c:v>38706</c:v>
                </c:pt>
                <c:pt idx="289">
                  <c:v>38707</c:v>
                </c:pt>
                <c:pt idx="290">
                  <c:v>38708</c:v>
                </c:pt>
                <c:pt idx="291">
                  <c:v>38709</c:v>
                </c:pt>
                <c:pt idx="292">
                  <c:v>38710</c:v>
                </c:pt>
                <c:pt idx="293">
                  <c:v>38711</c:v>
                </c:pt>
                <c:pt idx="294">
                  <c:v>38712</c:v>
                </c:pt>
                <c:pt idx="295">
                  <c:v>38713</c:v>
                </c:pt>
                <c:pt idx="296">
                  <c:v>38714</c:v>
                </c:pt>
                <c:pt idx="297">
                  <c:v>38715</c:v>
                </c:pt>
                <c:pt idx="298">
                  <c:v>38716</c:v>
                </c:pt>
                <c:pt idx="299">
                  <c:v>38717</c:v>
                </c:pt>
                <c:pt idx="300">
                  <c:v>38718</c:v>
                </c:pt>
                <c:pt idx="301">
                  <c:v>38719</c:v>
                </c:pt>
                <c:pt idx="302">
                  <c:v>38720</c:v>
                </c:pt>
                <c:pt idx="303">
                  <c:v>38721</c:v>
                </c:pt>
                <c:pt idx="304">
                  <c:v>38722</c:v>
                </c:pt>
                <c:pt idx="305">
                  <c:v>38723</c:v>
                </c:pt>
                <c:pt idx="306">
                  <c:v>38724</c:v>
                </c:pt>
                <c:pt idx="307">
                  <c:v>38725</c:v>
                </c:pt>
                <c:pt idx="308">
                  <c:v>38726</c:v>
                </c:pt>
                <c:pt idx="309">
                  <c:v>38727</c:v>
                </c:pt>
                <c:pt idx="310">
                  <c:v>38728</c:v>
                </c:pt>
                <c:pt idx="311">
                  <c:v>38729</c:v>
                </c:pt>
                <c:pt idx="312">
                  <c:v>38730</c:v>
                </c:pt>
                <c:pt idx="313">
                  <c:v>38731</c:v>
                </c:pt>
                <c:pt idx="314">
                  <c:v>38732</c:v>
                </c:pt>
                <c:pt idx="315">
                  <c:v>38733</c:v>
                </c:pt>
                <c:pt idx="316">
                  <c:v>38734</c:v>
                </c:pt>
                <c:pt idx="317">
                  <c:v>38735</c:v>
                </c:pt>
                <c:pt idx="318">
                  <c:v>38736</c:v>
                </c:pt>
                <c:pt idx="319">
                  <c:v>38737</c:v>
                </c:pt>
                <c:pt idx="320">
                  <c:v>38738</c:v>
                </c:pt>
                <c:pt idx="321">
                  <c:v>38739</c:v>
                </c:pt>
                <c:pt idx="322">
                  <c:v>38740</c:v>
                </c:pt>
                <c:pt idx="323">
                  <c:v>38741</c:v>
                </c:pt>
                <c:pt idx="324">
                  <c:v>38742</c:v>
                </c:pt>
                <c:pt idx="325">
                  <c:v>38743</c:v>
                </c:pt>
                <c:pt idx="326">
                  <c:v>38744</c:v>
                </c:pt>
                <c:pt idx="327">
                  <c:v>38745</c:v>
                </c:pt>
                <c:pt idx="328">
                  <c:v>38746</c:v>
                </c:pt>
                <c:pt idx="329">
                  <c:v>38747</c:v>
                </c:pt>
                <c:pt idx="330">
                  <c:v>38748</c:v>
                </c:pt>
                <c:pt idx="331">
                  <c:v>38749</c:v>
                </c:pt>
                <c:pt idx="332">
                  <c:v>38750</c:v>
                </c:pt>
                <c:pt idx="333">
                  <c:v>38751</c:v>
                </c:pt>
                <c:pt idx="334">
                  <c:v>38752</c:v>
                </c:pt>
                <c:pt idx="335">
                  <c:v>38753</c:v>
                </c:pt>
                <c:pt idx="336">
                  <c:v>38754</c:v>
                </c:pt>
                <c:pt idx="337">
                  <c:v>38755</c:v>
                </c:pt>
                <c:pt idx="338">
                  <c:v>38756</c:v>
                </c:pt>
                <c:pt idx="339">
                  <c:v>38757</c:v>
                </c:pt>
                <c:pt idx="340">
                  <c:v>38758</c:v>
                </c:pt>
                <c:pt idx="341">
                  <c:v>38759</c:v>
                </c:pt>
                <c:pt idx="342">
                  <c:v>38760</c:v>
                </c:pt>
                <c:pt idx="343">
                  <c:v>38761</c:v>
                </c:pt>
                <c:pt idx="344">
                  <c:v>38762</c:v>
                </c:pt>
                <c:pt idx="345">
                  <c:v>38763</c:v>
                </c:pt>
                <c:pt idx="346">
                  <c:v>38764</c:v>
                </c:pt>
                <c:pt idx="347">
                  <c:v>38765</c:v>
                </c:pt>
                <c:pt idx="348">
                  <c:v>38766</c:v>
                </c:pt>
                <c:pt idx="349">
                  <c:v>38767</c:v>
                </c:pt>
                <c:pt idx="350">
                  <c:v>38768</c:v>
                </c:pt>
                <c:pt idx="351">
                  <c:v>38769</c:v>
                </c:pt>
                <c:pt idx="352">
                  <c:v>38770</c:v>
                </c:pt>
                <c:pt idx="353">
                  <c:v>38771</c:v>
                </c:pt>
                <c:pt idx="354">
                  <c:v>38772</c:v>
                </c:pt>
                <c:pt idx="355">
                  <c:v>38773</c:v>
                </c:pt>
                <c:pt idx="356">
                  <c:v>38774</c:v>
                </c:pt>
                <c:pt idx="357">
                  <c:v>38775</c:v>
                </c:pt>
                <c:pt idx="358">
                  <c:v>38776</c:v>
                </c:pt>
                <c:pt idx="359">
                  <c:v>38777</c:v>
                </c:pt>
                <c:pt idx="360">
                  <c:v>38778</c:v>
                </c:pt>
                <c:pt idx="361">
                  <c:v>38779</c:v>
                </c:pt>
                <c:pt idx="362">
                  <c:v>38780</c:v>
                </c:pt>
                <c:pt idx="363">
                  <c:v>38781</c:v>
                </c:pt>
                <c:pt idx="364">
                  <c:v>38782</c:v>
                </c:pt>
                <c:pt idx="365">
                  <c:v>38783</c:v>
                </c:pt>
                <c:pt idx="366">
                  <c:v>38784</c:v>
                </c:pt>
                <c:pt idx="367">
                  <c:v>38785</c:v>
                </c:pt>
                <c:pt idx="368">
                  <c:v>38786</c:v>
                </c:pt>
                <c:pt idx="369">
                  <c:v>38787</c:v>
                </c:pt>
                <c:pt idx="370">
                  <c:v>38788</c:v>
                </c:pt>
                <c:pt idx="371">
                  <c:v>38789</c:v>
                </c:pt>
                <c:pt idx="372">
                  <c:v>38790</c:v>
                </c:pt>
                <c:pt idx="373">
                  <c:v>38791</c:v>
                </c:pt>
                <c:pt idx="374">
                  <c:v>38792</c:v>
                </c:pt>
                <c:pt idx="375">
                  <c:v>38793</c:v>
                </c:pt>
                <c:pt idx="376">
                  <c:v>38794</c:v>
                </c:pt>
                <c:pt idx="377">
                  <c:v>38795</c:v>
                </c:pt>
                <c:pt idx="378">
                  <c:v>38796</c:v>
                </c:pt>
                <c:pt idx="379">
                  <c:v>38797</c:v>
                </c:pt>
                <c:pt idx="380">
                  <c:v>38798</c:v>
                </c:pt>
                <c:pt idx="381">
                  <c:v>38799</c:v>
                </c:pt>
                <c:pt idx="382">
                  <c:v>38800</c:v>
                </c:pt>
                <c:pt idx="383">
                  <c:v>38801</c:v>
                </c:pt>
                <c:pt idx="384">
                  <c:v>38802</c:v>
                </c:pt>
                <c:pt idx="385">
                  <c:v>38803</c:v>
                </c:pt>
                <c:pt idx="386">
                  <c:v>38804</c:v>
                </c:pt>
                <c:pt idx="387">
                  <c:v>38805</c:v>
                </c:pt>
                <c:pt idx="388">
                  <c:v>38806</c:v>
                </c:pt>
                <c:pt idx="389">
                  <c:v>38807</c:v>
                </c:pt>
                <c:pt idx="390">
                  <c:v>38808</c:v>
                </c:pt>
                <c:pt idx="391">
                  <c:v>38809</c:v>
                </c:pt>
                <c:pt idx="392">
                  <c:v>38810</c:v>
                </c:pt>
                <c:pt idx="393">
                  <c:v>38811</c:v>
                </c:pt>
                <c:pt idx="394">
                  <c:v>38812</c:v>
                </c:pt>
                <c:pt idx="395">
                  <c:v>38813</c:v>
                </c:pt>
                <c:pt idx="396">
                  <c:v>38814</c:v>
                </c:pt>
                <c:pt idx="397">
                  <c:v>38815</c:v>
                </c:pt>
                <c:pt idx="398">
                  <c:v>38816</c:v>
                </c:pt>
                <c:pt idx="399">
                  <c:v>38817</c:v>
                </c:pt>
                <c:pt idx="400">
                  <c:v>38818</c:v>
                </c:pt>
                <c:pt idx="401">
                  <c:v>38819</c:v>
                </c:pt>
                <c:pt idx="402">
                  <c:v>38820</c:v>
                </c:pt>
                <c:pt idx="403">
                  <c:v>38821</c:v>
                </c:pt>
                <c:pt idx="404">
                  <c:v>38822</c:v>
                </c:pt>
                <c:pt idx="405">
                  <c:v>38823</c:v>
                </c:pt>
                <c:pt idx="406">
                  <c:v>38824</c:v>
                </c:pt>
                <c:pt idx="407">
                  <c:v>38825</c:v>
                </c:pt>
                <c:pt idx="408">
                  <c:v>38826</c:v>
                </c:pt>
                <c:pt idx="409">
                  <c:v>38827</c:v>
                </c:pt>
                <c:pt idx="410">
                  <c:v>38828</c:v>
                </c:pt>
                <c:pt idx="411">
                  <c:v>38829</c:v>
                </c:pt>
                <c:pt idx="412">
                  <c:v>38830</c:v>
                </c:pt>
                <c:pt idx="413">
                  <c:v>38831</c:v>
                </c:pt>
                <c:pt idx="414">
                  <c:v>38832</c:v>
                </c:pt>
                <c:pt idx="415">
                  <c:v>38833</c:v>
                </c:pt>
                <c:pt idx="416">
                  <c:v>38834</c:v>
                </c:pt>
                <c:pt idx="417">
                  <c:v>38835</c:v>
                </c:pt>
                <c:pt idx="418">
                  <c:v>38836</c:v>
                </c:pt>
                <c:pt idx="419">
                  <c:v>38837</c:v>
                </c:pt>
                <c:pt idx="420">
                  <c:v>38838</c:v>
                </c:pt>
                <c:pt idx="421">
                  <c:v>38839</c:v>
                </c:pt>
                <c:pt idx="422">
                  <c:v>38840</c:v>
                </c:pt>
                <c:pt idx="423">
                  <c:v>38841</c:v>
                </c:pt>
                <c:pt idx="424">
                  <c:v>38842</c:v>
                </c:pt>
                <c:pt idx="425">
                  <c:v>38843</c:v>
                </c:pt>
                <c:pt idx="426">
                  <c:v>38844</c:v>
                </c:pt>
                <c:pt idx="427">
                  <c:v>38845</c:v>
                </c:pt>
                <c:pt idx="428">
                  <c:v>38846</c:v>
                </c:pt>
                <c:pt idx="429">
                  <c:v>38847</c:v>
                </c:pt>
                <c:pt idx="430">
                  <c:v>38848</c:v>
                </c:pt>
                <c:pt idx="431">
                  <c:v>38849</c:v>
                </c:pt>
                <c:pt idx="432">
                  <c:v>38850</c:v>
                </c:pt>
                <c:pt idx="433">
                  <c:v>38851</c:v>
                </c:pt>
                <c:pt idx="434">
                  <c:v>38852</c:v>
                </c:pt>
                <c:pt idx="435">
                  <c:v>38853</c:v>
                </c:pt>
                <c:pt idx="436">
                  <c:v>38854</c:v>
                </c:pt>
                <c:pt idx="437">
                  <c:v>38855</c:v>
                </c:pt>
                <c:pt idx="438">
                  <c:v>38856</c:v>
                </c:pt>
                <c:pt idx="439">
                  <c:v>38857</c:v>
                </c:pt>
                <c:pt idx="440">
                  <c:v>38858</c:v>
                </c:pt>
                <c:pt idx="441">
                  <c:v>38859</c:v>
                </c:pt>
                <c:pt idx="442">
                  <c:v>38860</c:v>
                </c:pt>
                <c:pt idx="443">
                  <c:v>38861</c:v>
                </c:pt>
                <c:pt idx="444">
                  <c:v>38862</c:v>
                </c:pt>
                <c:pt idx="445">
                  <c:v>38863</c:v>
                </c:pt>
                <c:pt idx="446">
                  <c:v>38864</c:v>
                </c:pt>
                <c:pt idx="447">
                  <c:v>38865</c:v>
                </c:pt>
                <c:pt idx="448">
                  <c:v>38866</c:v>
                </c:pt>
                <c:pt idx="449">
                  <c:v>38867</c:v>
                </c:pt>
                <c:pt idx="450">
                  <c:v>38868</c:v>
                </c:pt>
                <c:pt idx="451">
                  <c:v>38869</c:v>
                </c:pt>
                <c:pt idx="452">
                  <c:v>38870</c:v>
                </c:pt>
                <c:pt idx="453">
                  <c:v>38871</c:v>
                </c:pt>
                <c:pt idx="454">
                  <c:v>38872</c:v>
                </c:pt>
                <c:pt idx="455">
                  <c:v>38873</c:v>
                </c:pt>
                <c:pt idx="456">
                  <c:v>38874</c:v>
                </c:pt>
                <c:pt idx="457">
                  <c:v>38875</c:v>
                </c:pt>
                <c:pt idx="458">
                  <c:v>38876</c:v>
                </c:pt>
                <c:pt idx="459">
                  <c:v>38877</c:v>
                </c:pt>
                <c:pt idx="460">
                  <c:v>38878</c:v>
                </c:pt>
                <c:pt idx="461">
                  <c:v>38879</c:v>
                </c:pt>
                <c:pt idx="462">
                  <c:v>38880</c:v>
                </c:pt>
                <c:pt idx="463">
                  <c:v>38881</c:v>
                </c:pt>
                <c:pt idx="464">
                  <c:v>38882</c:v>
                </c:pt>
                <c:pt idx="465">
                  <c:v>38883</c:v>
                </c:pt>
                <c:pt idx="466">
                  <c:v>38884</c:v>
                </c:pt>
                <c:pt idx="467">
                  <c:v>38885</c:v>
                </c:pt>
                <c:pt idx="468">
                  <c:v>38886</c:v>
                </c:pt>
                <c:pt idx="469">
                  <c:v>38887</c:v>
                </c:pt>
                <c:pt idx="470">
                  <c:v>38888</c:v>
                </c:pt>
                <c:pt idx="471">
                  <c:v>38889</c:v>
                </c:pt>
                <c:pt idx="472">
                  <c:v>38890</c:v>
                </c:pt>
                <c:pt idx="473">
                  <c:v>38891</c:v>
                </c:pt>
                <c:pt idx="474">
                  <c:v>38892</c:v>
                </c:pt>
                <c:pt idx="475">
                  <c:v>38893</c:v>
                </c:pt>
                <c:pt idx="476">
                  <c:v>38894</c:v>
                </c:pt>
                <c:pt idx="477">
                  <c:v>38895</c:v>
                </c:pt>
                <c:pt idx="478">
                  <c:v>38896</c:v>
                </c:pt>
                <c:pt idx="479">
                  <c:v>38897</c:v>
                </c:pt>
                <c:pt idx="480">
                  <c:v>38898</c:v>
                </c:pt>
                <c:pt idx="481">
                  <c:v>38899</c:v>
                </c:pt>
                <c:pt idx="482">
                  <c:v>38900</c:v>
                </c:pt>
                <c:pt idx="483">
                  <c:v>38901</c:v>
                </c:pt>
                <c:pt idx="484">
                  <c:v>38902</c:v>
                </c:pt>
                <c:pt idx="485">
                  <c:v>38903</c:v>
                </c:pt>
                <c:pt idx="486">
                  <c:v>38904</c:v>
                </c:pt>
                <c:pt idx="487">
                  <c:v>38905</c:v>
                </c:pt>
                <c:pt idx="488">
                  <c:v>38906</c:v>
                </c:pt>
                <c:pt idx="489">
                  <c:v>38907</c:v>
                </c:pt>
                <c:pt idx="490">
                  <c:v>38908</c:v>
                </c:pt>
                <c:pt idx="491">
                  <c:v>38909</c:v>
                </c:pt>
                <c:pt idx="492">
                  <c:v>38910</c:v>
                </c:pt>
                <c:pt idx="493">
                  <c:v>38911</c:v>
                </c:pt>
                <c:pt idx="494">
                  <c:v>38912</c:v>
                </c:pt>
                <c:pt idx="495">
                  <c:v>38913</c:v>
                </c:pt>
                <c:pt idx="496">
                  <c:v>38914</c:v>
                </c:pt>
                <c:pt idx="497">
                  <c:v>38915</c:v>
                </c:pt>
                <c:pt idx="498">
                  <c:v>38916</c:v>
                </c:pt>
                <c:pt idx="499">
                  <c:v>38917</c:v>
                </c:pt>
                <c:pt idx="500">
                  <c:v>38918</c:v>
                </c:pt>
                <c:pt idx="501">
                  <c:v>38919</c:v>
                </c:pt>
                <c:pt idx="502">
                  <c:v>38920</c:v>
                </c:pt>
                <c:pt idx="503">
                  <c:v>38921</c:v>
                </c:pt>
                <c:pt idx="504">
                  <c:v>38922</c:v>
                </c:pt>
                <c:pt idx="505">
                  <c:v>38923</c:v>
                </c:pt>
                <c:pt idx="506">
                  <c:v>38924</c:v>
                </c:pt>
                <c:pt idx="507">
                  <c:v>38925</c:v>
                </c:pt>
                <c:pt idx="508">
                  <c:v>38926</c:v>
                </c:pt>
                <c:pt idx="509">
                  <c:v>38927</c:v>
                </c:pt>
                <c:pt idx="510">
                  <c:v>38928</c:v>
                </c:pt>
                <c:pt idx="511">
                  <c:v>38929</c:v>
                </c:pt>
                <c:pt idx="512">
                  <c:v>38930</c:v>
                </c:pt>
                <c:pt idx="513">
                  <c:v>38931</c:v>
                </c:pt>
                <c:pt idx="514">
                  <c:v>38932</c:v>
                </c:pt>
                <c:pt idx="515">
                  <c:v>38933</c:v>
                </c:pt>
                <c:pt idx="516">
                  <c:v>38934</c:v>
                </c:pt>
                <c:pt idx="517">
                  <c:v>38935</c:v>
                </c:pt>
                <c:pt idx="518">
                  <c:v>38936</c:v>
                </c:pt>
                <c:pt idx="519">
                  <c:v>38937</c:v>
                </c:pt>
                <c:pt idx="520">
                  <c:v>38938</c:v>
                </c:pt>
                <c:pt idx="521">
                  <c:v>38939</c:v>
                </c:pt>
                <c:pt idx="522">
                  <c:v>38940</c:v>
                </c:pt>
                <c:pt idx="523">
                  <c:v>38941</c:v>
                </c:pt>
                <c:pt idx="524">
                  <c:v>38942</c:v>
                </c:pt>
                <c:pt idx="525">
                  <c:v>38943</c:v>
                </c:pt>
                <c:pt idx="526">
                  <c:v>38944</c:v>
                </c:pt>
                <c:pt idx="527">
                  <c:v>38945</c:v>
                </c:pt>
                <c:pt idx="528">
                  <c:v>38946</c:v>
                </c:pt>
                <c:pt idx="529">
                  <c:v>38947</c:v>
                </c:pt>
                <c:pt idx="530">
                  <c:v>38948</c:v>
                </c:pt>
                <c:pt idx="531">
                  <c:v>38949</c:v>
                </c:pt>
                <c:pt idx="532">
                  <c:v>38950</c:v>
                </c:pt>
                <c:pt idx="533">
                  <c:v>38951</c:v>
                </c:pt>
                <c:pt idx="534">
                  <c:v>38952</c:v>
                </c:pt>
                <c:pt idx="535">
                  <c:v>38953</c:v>
                </c:pt>
                <c:pt idx="536">
                  <c:v>38954</c:v>
                </c:pt>
                <c:pt idx="537">
                  <c:v>38955</c:v>
                </c:pt>
                <c:pt idx="538">
                  <c:v>38956</c:v>
                </c:pt>
                <c:pt idx="539">
                  <c:v>38957</c:v>
                </c:pt>
                <c:pt idx="540">
                  <c:v>38958</c:v>
                </c:pt>
                <c:pt idx="541">
                  <c:v>38959</c:v>
                </c:pt>
                <c:pt idx="542">
                  <c:v>38960</c:v>
                </c:pt>
                <c:pt idx="543">
                  <c:v>38961</c:v>
                </c:pt>
                <c:pt idx="544">
                  <c:v>38962</c:v>
                </c:pt>
                <c:pt idx="545">
                  <c:v>38963</c:v>
                </c:pt>
                <c:pt idx="546">
                  <c:v>38964</c:v>
                </c:pt>
                <c:pt idx="547">
                  <c:v>38965</c:v>
                </c:pt>
                <c:pt idx="548">
                  <c:v>38966</c:v>
                </c:pt>
                <c:pt idx="549">
                  <c:v>38967</c:v>
                </c:pt>
                <c:pt idx="550">
                  <c:v>38968</c:v>
                </c:pt>
                <c:pt idx="551">
                  <c:v>38969</c:v>
                </c:pt>
                <c:pt idx="552">
                  <c:v>38970</c:v>
                </c:pt>
                <c:pt idx="553">
                  <c:v>38971</c:v>
                </c:pt>
                <c:pt idx="554">
                  <c:v>38972</c:v>
                </c:pt>
                <c:pt idx="555">
                  <c:v>38973</c:v>
                </c:pt>
                <c:pt idx="556">
                  <c:v>38974</c:v>
                </c:pt>
                <c:pt idx="557">
                  <c:v>38975</c:v>
                </c:pt>
                <c:pt idx="558">
                  <c:v>38976</c:v>
                </c:pt>
                <c:pt idx="559">
                  <c:v>38977</c:v>
                </c:pt>
                <c:pt idx="560">
                  <c:v>38978</c:v>
                </c:pt>
                <c:pt idx="561">
                  <c:v>38979</c:v>
                </c:pt>
                <c:pt idx="562">
                  <c:v>38980</c:v>
                </c:pt>
                <c:pt idx="563">
                  <c:v>38981</c:v>
                </c:pt>
                <c:pt idx="564">
                  <c:v>38982</c:v>
                </c:pt>
                <c:pt idx="565">
                  <c:v>38983</c:v>
                </c:pt>
                <c:pt idx="566">
                  <c:v>38984</c:v>
                </c:pt>
                <c:pt idx="567">
                  <c:v>38985</c:v>
                </c:pt>
                <c:pt idx="568">
                  <c:v>38986</c:v>
                </c:pt>
                <c:pt idx="569">
                  <c:v>38987</c:v>
                </c:pt>
                <c:pt idx="570">
                  <c:v>38988</c:v>
                </c:pt>
                <c:pt idx="571">
                  <c:v>38989</c:v>
                </c:pt>
                <c:pt idx="572">
                  <c:v>38990</c:v>
                </c:pt>
                <c:pt idx="573">
                  <c:v>38991</c:v>
                </c:pt>
                <c:pt idx="574">
                  <c:v>38992</c:v>
                </c:pt>
                <c:pt idx="575">
                  <c:v>38993</c:v>
                </c:pt>
                <c:pt idx="576">
                  <c:v>38994</c:v>
                </c:pt>
                <c:pt idx="577">
                  <c:v>38995</c:v>
                </c:pt>
                <c:pt idx="578">
                  <c:v>38996</c:v>
                </c:pt>
                <c:pt idx="579">
                  <c:v>38997</c:v>
                </c:pt>
                <c:pt idx="580">
                  <c:v>38998</c:v>
                </c:pt>
                <c:pt idx="581">
                  <c:v>38999</c:v>
                </c:pt>
                <c:pt idx="582">
                  <c:v>39000</c:v>
                </c:pt>
                <c:pt idx="583">
                  <c:v>39001</c:v>
                </c:pt>
                <c:pt idx="584">
                  <c:v>39002</c:v>
                </c:pt>
                <c:pt idx="585">
                  <c:v>39003</c:v>
                </c:pt>
                <c:pt idx="586">
                  <c:v>39004</c:v>
                </c:pt>
                <c:pt idx="587">
                  <c:v>39005</c:v>
                </c:pt>
                <c:pt idx="588">
                  <c:v>39006</c:v>
                </c:pt>
                <c:pt idx="589">
                  <c:v>39007</c:v>
                </c:pt>
                <c:pt idx="590">
                  <c:v>39008</c:v>
                </c:pt>
                <c:pt idx="591">
                  <c:v>39009</c:v>
                </c:pt>
                <c:pt idx="592">
                  <c:v>39010</c:v>
                </c:pt>
                <c:pt idx="593">
                  <c:v>39011</c:v>
                </c:pt>
                <c:pt idx="594">
                  <c:v>39012</c:v>
                </c:pt>
                <c:pt idx="595">
                  <c:v>39013</c:v>
                </c:pt>
                <c:pt idx="596">
                  <c:v>39014</c:v>
                </c:pt>
                <c:pt idx="597">
                  <c:v>39015</c:v>
                </c:pt>
                <c:pt idx="598">
                  <c:v>39016</c:v>
                </c:pt>
                <c:pt idx="599">
                  <c:v>39017</c:v>
                </c:pt>
                <c:pt idx="600">
                  <c:v>39018</c:v>
                </c:pt>
                <c:pt idx="601">
                  <c:v>39019</c:v>
                </c:pt>
                <c:pt idx="602">
                  <c:v>39020</c:v>
                </c:pt>
                <c:pt idx="603">
                  <c:v>39021</c:v>
                </c:pt>
                <c:pt idx="604">
                  <c:v>39022</c:v>
                </c:pt>
                <c:pt idx="605">
                  <c:v>39023</c:v>
                </c:pt>
                <c:pt idx="606">
                  <c:v>39024</c:v>
                </c:pt>
                <c:pt idx="607">
                  <c:v>39025</c:v>
                </c:pt>
                <c:pt idx="608">
                  <c:v>39026</c:v>
                </c:pt>
                <c:pt idx="609">
                  <c:v>39027</c:v>
                </c:pt>
                <c:pt idx="610">
                  <c:v>39028</c:v>
                </c:pt>
                <c:pt idx="611">
                  <c:v>39029</c:v>
                </c:pt>
                <c:pt idx="612">
                  <c:v>39030</c:v>
                </c:pt>
                <c:pt idx="613">
                  <c:v>39031</c:v>
                </c:pt>
                <c:pt idx="614">
                  <c:v>39032</c:v>
                </c:pt>
                <c:pt idx="615">
                  <c:v>39033</c:v>
                </c:pt>
                <c:pt idx="616">
                  <c:v>39034</c:v>
                </c:pt>
                <c:pt idx="617">
                  <c:v>39035</c:v>
                </c:pt>
                <c:pt idx="618">
                  <c:v>39036</c:v>
                </c:pt>
                <c:pt idx="619">
                  <c:v>39037</c:v>
                </c:pt>
                <c:pt idx="620">
                  <c:v>39038</c:v>
                </c:pt>
                <c:pt idx="621">
                  <c:v>39039</c:v>
                </c:pt>
                <c:pt idx="622">
                  <c:v>39040</c:v>
                </c:pt>
                <c:pt idx="623">
                  <c:v>39041</c:v>
                </c:pt>
                <c:pt idx="624">
                  <c:v>39042</c:v>
                </c:pt>
                <c:pt idx="625">
                  <c:v>39043</c:v>
                </c:pt>
                <c:pt idx="626">
                  <c:v>39044</c:v>
                </c:pt>
                <c:pt idx="627">
                  <c:v>39045</c:v>
                </c:pt>
                <c:pt idx="628">
                  <c:v>39046</c:v>
                </c:pt>
                <c:pt idx="629">
                  <c:v>39047</c:v>
                </c:pt>
                <c:pt idx="630">
                  <c:v>39048</c:v>
                </c:pt>
                <c:pt idx="631">
                  <c:v>39049</c:v>
                </c:pt>
                <c:pt idx="632">
                  <c:v>39050</c:v>
                </c:pt>
                <c:pt idx="633">
                  <c:v>39051</c:v>
                </c:pt>
                <c:pt idx="634">
                  <c:v>39052</c:v>
                </c:pt>
                <c:pt idx="635">
                  <c:v>39053</c:v>
                </c:pt>
                <c:pt idx="636">
                  <c:v>39054</c:v>
                </c:pt>
                <c:pt idx="637">
                  <c:v>39055</c:v>
                </c:pt>
                <c:pt idx="638">
                  <c:v>39056</c:v>
                </c:pt>
                <c:pt idx="639">
                  <c:v>39057</c:v>
                </c:pt>
                <c:pt idx="640">
                  <c:v>39058</c:v>
                </c:pt>
                <c:pt idx="641">
                  <c:v>39059</c:v>
                </c:pt>
                <c:pt idx="642">
                  <c:v>39060</c:v>
                </c:pt>
                <c:pt idx="643">
                  <c:v>39061</c:v>
                </c:pt>
                <c:pt idx="644">
                  <c:v>39062</c:v>
                </c:pt>
                <c:pt idx="645">
                  <c:v>39063</c:v>
                </c:pt>
                <c:pt idx="646">
                  <c:v>39064</c:v>
                </c:pt>
                <c:pt idx="647">
                  <c:v>39065</c:v>
                </c:pt>
                <c:pt idx="648">
                  <c:v>39066</c:v>
                </c:pt>
                <c:pt idx="649">
                  <c:v>39067</c:v>
                </c:pt>
                <c:pt idx="650">
                  <c:v>39068</c:v>
                </c:pt>
                <c:pt idx="651">
                  <c:v>39069</c:v>
                </c:pt>
                <c:pt idx="652">
                  <c:v>39070</c:v>
                </c:pt>
                <c:pt idx="653">
                  <c:v>39071</c:v>
                </c:pt>
                <c:pt idx="654">
                  <c:v>39072</c:v>
                </c:pt>
                <c:pt idx="655">
                  <c:v>39073</c:v>
                </c:pt>
                <c:pt idx="656">
                  <c:v>39074</c:v>
                </c:pt>
                <c:pt idx="657">
                  <c:v>39075</c:v>
                </c:pt>
                <c:pt idx="658">
                  <c:v>39076</c:v>
                </c:pt>
                <c:pt idx="659">
                  <c:v>39077</c:v>
                </c:pt>
                <c:pt idx="660">
                  <c:v>39078</c:v>
                </c:pt>
                <c:pt idx="661">
                  <c:v>39079</c:v>
                </c:pt>
                <c:pt idx="662">
                  <c:v>39080</c:v>
                </c:pt>
                <c:pt idx="663">
                  <c:v>39081</c:v>
                </c:pt>
                <c:pt idx="664">
                  <c:v>39082</c:v>
                </c:pt>
                <c:pt idx="665">
                  <c:v>39083</c:v>
                </c:pt>
                <c:pt idx="666">
                  <c:v>39084</c:v>
                </c:pt>
                <c:pt idx="667">
                  <c:v>39085</c:v>
                </c:pt>
                <c:pt idx="668">
                  <c:v>39086</c:v>
                </c:pt>
                <c:pt idx="669">
                  <c:v>39087</c:v>
                </c:pt>
                <c:pt idx="670">
                  <c:v>39088</c:v>
                </c:pt>
                <c:pt idx="671">
                  <c:v>39089</c:v>
                </c:pt>
                <c:pt idx="672">
                  <c:v>39090</c:v>
                </c:pt>
                <c:pt idx="673">
                  <c:v>39091</c:v>
                </c:pt>
                <c:pt idx="674">
                  <c:v>39092</c:v>
                </c:pt>
                <c:pt idx="675">
                  <c:v>39093</c:v>
                </c:pt>
                <c:pt idx="676">
                  <c:v>39094</c:v>
                </c:pt>
                <c:pt idx="677">
                  <c:v>39095</c:v>
                </c:pt>
                <c:pt idx="678">
                  <c:v>39096</c:v>
                </c:pt>
                <c:pt idx="679">
                  <c:v>39097</c:v>
                </c:pt>
                <c:pt idx="680">
                  <c:v>39098</c:v>
                </c:pt>
                <c:pt idx="681">
                  <c:v>39099</c:v>
                </c:pt>
                <c:pt idx="682">
                  <c:v>39100</c:v>
                </c:pt>
                <c:pt idx="683">
                  <c:v>39101</c:v>
                </c:pt>
                <c:pt idx="684">
                  <c:v>39102</c:v>
                </c:pt>
                <c:pt idx="685">
                  <c:v>39103</c:v>
                </c:pt>
                <c:pt idx="686">
                  <c:v>39104</c:v>
                </c:pt>
                <c:pt idx="687">
                  <c:v>39105</c:v>
                </c:pt>
                <c:pt idx="688">
                  <c:v>39106</c:v>
                </c:pt>
                <c:pt idx="689">
                  <c:v>39107</c:v>
                </c:pt>
                <c:pt idx="690">
                  <c:v>39108</c:v>
                </c:pt>
                <c:pt idx="691">
                  <c:v>39109</c:v>
                </c:pt>
                <c:pt idx="692">
                  <c:v>39110</c:v>
                </c:pt>
                <c:pt idx="693">
                  <c:v>39111</c:v>
                </c:pt>
                <c:pt idx="694">
                  <c:v>39112</c:v>
                </c:pt>
                <c:pt idx="695">
                  <c:v>39113</c:v>
                </c:pt>
                <c:pt idx="696">
                  <c:v>39114</c:v>
                </c:pt>
                <c:pt idx="697">
                  <c:v>39115</c:v>
                </c:pt>
                <c:pt idx="698">
                  <c:v>39116</c:v>
                </c:pt>
                <c:pt idx="699">
                  <c:v>39117</c:v>
                </c:pt>
                <c:pt idx="700">
                  <c:v>39118</c:v>
                </c:pt>
                <c:pt idx="701">
                  <c:v>39119</c:v>
                </c:pt>
                <c:pt idx="702">
                  <c:v>39120</c:v>
                </c:pt>
                <c:pt idx="703">
                  <c:v>39121</c:v>
                </c:pt>
                <c:pt idx="704">
                  <c:v>39122</c:v>
                </c:pt>
                <c:pt idx="705">
                  <c:v>39123</c:v>
                </c:pt>
                <c:pt idx="706">
                  <c:v>39124</c:v>
                </c:pt>
                <c:pt idx="707">
                  <c:v>39125</c:v>
                </c:pt>
                <c:pt idx="708">
                  <c:v>39126</c:v>
                </c:pt>
                <c:pt idx="709">
                  <c:v>39127</c:v>
                </c:pt>
                <c:pt idx="710">
                  <c:v>39128</c:v>
                </c:pt>
                <c:pt idx="711">
                  <c:v>39129</c:v>
                </c:pt>
                <c:pt idx="712">
                  <c:v>39130</c:v>
                </c:pt>
                <c:pt idx="713">
                  <c:v>39131</c:v>
                </c:pt>
                <c:pt idx="714">
                  <c:v>39132</c:v>
                </c:pt>
                <c:pt idx="715">
                  <c:v>39133</c:v>
                </c:pt>
                <c:pt idx="716">
                  <c:v>39134</c:v>
                </c:pt>
                <c:pt idx="717">
                  <c:v>39135</c:v>
                </c:pt>
                <c:pt idx="718">
                  <c:v>39136</c:v>
                </c:pt>
                <c:pt idx="719">
                  <c:v>39137</c:v>
                </c:pt>
                <c:pt idx="720">
                  <c:v>39138</c:v>
                </c:pt>
                <c:pt idx="721">
                  <c:v>39139</c:v>
                </c:pt>
                <c:pt idx="722">
                  <c:v>39140</c:v>
                </c:pt>
                <c:pt idx="723">
                  <c:v>39141</c:v>
                </c:pt>
                <c:pt idx="724">
                  <c:v>39142</c:v>
                </c:pt>
                <c:pt idx="725">
                  <c:v>39143</c:v>
                </c:pt>
                <c:pt idx="726">
                  <c:v>39144</c:v>
                </c:pt>
                <c:pt idx="727">
                  <c:v>39145</c:v>
                </c:pt>
                <c:pt idx="728">
                  <c:v>39146</c:v>
                </c:pt>
                <c:pt idx="729">
                  <c:v>39147</c:v>
                </c:pt>
                <c:pt idx="730">
                  <c:v>39148</c:v>
                </c:pt>
                <c:pt idx="731">
                  <c:v>39149</c:v>
                </c:pt>
                <c:pt idx="732">
                  <c:v>39150</c:v>
                </c:pt>
                <c:pt idx="733">
                  <c:v>39151</c:v>
                </c:pt>
                <c:pt idx="734">
                  <c:v>39152</c:v>
                </c:pt>
                <c:pt idx="735">
                  <c:v>39153</c:v>
                </c:pt>
                <c:pt idx="736">
                  <c:v>39154</c:v>
                </c:pt>
                <c:pt idx="737">
                  <c:v>39155</c:v>
                </c:pt>
                <c:pt idx="738">
                  <c:v>39156</c:v>
                </c:pt>
                <c:pt idx="739">
                  <c:v>39157</c:v>
                </c:pt>
                <c:pt idx="740">
                  <c:v>39158</c:v>
                </c:pt>
                <c:pt idx="741">
                  <c:v>39159</c:v>
                </c:pt>
                <c:pt idx="742">
                  <c:v>39160</c:v>
                </c:pt>
                <c:pt idx="743">
                  <c:v>39161</c:v>
                </c:pt>
                <c:pt idx="744">
                  <c:v>39162</c:v>
                </c:pt>
                <c:pt idx="745">
                  <c:v>39163</c:v>
                </c:pt>
                <c:pt idx="746">
                  <c:v>39164</c:v>
                </c:pt>
                <c:pt idx="747">
                  <c:v>39165</c:v>
                </c:pt>
                <c:pt idx="748">
                  <c:v>39166</c:v>
                </c:pt>
                <c:pt idx="749">
                  <c:v>39167</c:v>
                </c:pt>
                <c:pt idx="750">
                  <c:v>39168</c:v>
                </c:pt>
                <c:pt idx="751">
                  <c:v>39169</c:v>
                </c:pt>
                <c:pt idx="752">
                  <c:v>39170</c:v>
                </c:pt>
                <c:pt idx="753">
                  <c:v>39171</c:v>
                </c:pt>
                <c:pt idx="754">
                  <c:v>39172</c:v>
                </c:pt>
                <c:pt idx="755">
                  <c:v>39173</c:v>
                </c:pt>
                <c:pt idx="756">
                  <c:v>39174</c:v>
                </c:pt>
                <c:pt idx="757">
                  <c:v>39175</c:v>
                </c:pt>
                <c:pt idx="758">
                  <c:v>39176</c:v>
                </c:pt>
                <c:pt idx="759">
                  <c:v>39177</c:v>
                </c:pt>
                <c:pt idx="760">
                  <c:v>39178</c:v>
                </c:pt>
                <c:pt idx="761">
                  <c:v>39179</c:v>
                </c:pt>
                <c:pt idx="762">
                  <c:v>39180</c:v>
                </c:pt>
                <c:pt idx="763">
                  <c:v>39181</c:v>
                </c:pt>
                <c:pt idx="764">
                  <c:v>39182</c:v>
                </c:pt>
                <c:pt idx="765">
                  <c:v>39183</c:v>
                </c:pt>
                <c:pt idx="766">
                  <c:v>39184</c:v>
                </c:pt>
                <c:pt idx="767">
                  <c:v>39185</c:v>
                </c:pt>
                <c:pt idx="768">
                  <c:v>39186</c:v>
                </c:pt>
                <c:pt idx="769">
                  <c:v>39187</c:v>
                </c:pt>
                <c:pt idx="770">
                  <c:v>39188</c:v>
                </c:pt>
                <c:pt idx="771">
                  <c:v>39189</c:v>
                </c:pt>
                <c:pt idx="772">
                  <c:v>39190</c:v>
                </c:pt>
                <c:pt idx="773">
                  <c:v>39191</c:v>
                </c:pt>
                <c:pt idx="774">
                  <c:v>39192</c:v>
                </c:pt>
                <c:pt idx="775">
                  <c:v>39193</c:v>
                </c:pt>
                <c:pt idx="776">
                  <c:v>39194</c:v>
                </c:pt>
                <c:pt idx="777">
                  <c:v>39195</c:v>
                </c:pt>
                <c:pt idx="778">
                  <c:v>39196</c:v>
                </c:pt>
                <c:pt idx="779">
                  <c:v>39197</c:v>
                </c:pt>
                <c:pt idx="780">
                  <c:v>39198</c:v>
                </c:pt>
                <c:pt idx="781">
                  <c:v>39199</c:v>
                </c:pt>
                <c:pt idx="782">
                  <c:v>39200</c:v>
                </c:pt>
                <c:pt idx="783">
                  <c:v>39201</c:v>
                </c:pt>
                <c:pt idx="784">
                  <c:v>39202</c:v>
                </c:pt>
                <c:pt idx="785">
                  <c:v>39203</c:v>
                </c:pt>
                <c:pt idx="786">
                  <c:v>39204</c:v>
                </c:pt>
                <c:pt idx="787">
                  <c:v>39205</c:v>
                </c:pt>
                <c:pt idx="788">
                  <c:v>39206</c:v>
                </c:pt>
                <c:pt idx="789">
                  <c:v>39207</c:v>
                </c:pt>
                <c:pt idx="790">
                  <c:v>39208</c:v>
                </c:pt>
                <c:pt idx="791">
                  <c:v>39209</c:v>
                </c:pt>
                <c:pt idx="792">
                  <c:v>39210</c:v>
                </c:pt>
                <c:pt idx="793">
                  <c:v>39211</c:v>
                </c:pt>
                <c:pt idx="794">
                  <c:v>39212</c:v>
                </c:pt>
                <c:pt idx="795">
                  <c:v>39213</c:v>
                </c:pt>
                <c:pt idx="796">
                  <c:v>39214</c:v>
                </c:pt>
                <c:pt idx="797">
                  <c:v>39215</c:v>
                </c:pt>
                <c:pt idx="798">
                  <c:v>39216</c:v>
                </c:pt>
                <c:pt idx="799">
                  <c:v>39217</c:v>
                </c:pt>
                <c:pt idx="800">
                  <c:v>39218</c:v>
                </c:pt>
                <c:pt idx="801">
                  <c:v>39219</c:v>
                </c:pt>
                <c:pt idx="802">
                  <c:v>39220</c:v>
                </c:pt>
                <c:pt idx="803">
                  <c:v>39221</c:v>
                </c:pt>
                <c:pt idx="804">
                  <c:v>39222</c:v>
                </c:pt>
                <c:pt idx="805">
                  <c:v>39223</c:v>
                </c:pt>
                <c:pt idx="806">
                  <c:v>39224</c:v>
                </c:pt>
                <c:pt idx="807">
                  <c:v>39225</c:v>
                </c:pt>
                <c:pt idx="808">
                  <c:v>39226</c:v>
                </c:pt>
                <c:pt idx="809">
                  <c:v>39227</c:v>
                </c:pt>
                <c:pt idx="810">
                  <c:v>39228</c:v>
                </c:pt>
                <c:pt idx="811">
                  <c:v>39229</c:v>
                </c:pt>
                <c:pt idx="812">
                  <c:v>39230</c:v>
                </c:pt>
                <c:pt idx="813">
                  <c:v>39231</c:v>
                </c:pt>
                <c:pt idx="814">
                  <c:v>39232</c:v>
                </c:pt>
                <c:pt idx="815">
                  <c:v>39233</c:v>
                </c:pt>
                <c:pt idx="816">
                  <c:v>39234</c:v>
                </c:pt>
                <c:pt idx="817">
                  <c:v>39235</c:v>
                </c:pt>
                <c:pt idx="818">
                  <c:v>39236</c:v>
                </c:pt>
                <c:pt idx="819">
                  <c:v>39237</c:v>
                </c:pt>
                <c:pt idx="820">
                  <c:v>39238</c:v>
                </c:pt>
                <c:pt idx="821">
                  <c:v>39239</c:v>
                </c:pt>
                <c:pt idx="822">
                  <c:v>39240</c:v>
                </c:pt>
                <c:pt idx="823">
                  <c:v>39241</c:v>
                </c:pt>
                <c:pt idx="824">
                  <c:v>39242</c:v>
                </c:pt>
                <c:pt idx="825">
                  <c:v>39243</c:v>
                </c:pt>
                <c:pt idx="826">
                  <c:v>39244</c:v>
                </c:pt>
                <c:pt idx="827">
                  <c:v>39245</c:v>
                </c:pt>
                <c:pt idx="828">
                  <c:v>39246</c:v>
                </c:pt>
                <c:pt idx="829">
                  <c:v>39247</c:v>
                </c:pt>
                <c:pt idx="830">
                  <c:v>39248</c:v>
                </c:pt>
                <c:pt idx="831">
                  <c:v>39249</c:v>
                </c:pt>
                <c:pt idx="832">
                  <c:v>39250</c:v>
                </c:pt>
                <c:pt idx="833">
                  <c:v>39251</c:v>
                </c:pt>
                <c:pt idx="834">
                  <c:v>39252</c:v>
                </c:pt>
                <c:pt idx="835">
                  <c:v>39253</c:v>
                </c:pt>
                <c:pt idx="836">
                  <c:v>39254</c:v>
                </c:pt>
                <c:pt idx="837">
                  <c:v>39255</c:v>
                </c:pt>
                <c:pt idx="838">
                  <c:v>39256</c:v>
                </c:pt>
                <c:pt idx="839">
                  <c:v>39257</c:v>
                </c:pt>
                <c:pt idx="840">
                  <c:v>39258</c:v>
                </c:pt>
                <c:pt idx="841">
                  <c:v>39259</c:v>
                </c:pt>
                <c:pt idx="842">
                  <c:v>39260</c:v>
                </c:pt>
                <c:pt idx="843">
                  <c:v>39261</c:v>
                </c:pt>
                <c:pt idx="844">
                  <c:v>39262</c:v>
                </c:pt>
                <c:pt idx="845">
                  <c:v>39263</c:v>
                </c:pt>
                <c:pt idx="846">
                  <c:v>39264</c:v>
                </c:pt>
                <c:pt idx="847">
                  <c:v>39265</c:v>
                </c:pt>
                <c:pt idx="848">
                  <c:v>39266</c:v>
                </c:pt>
                <c:pt idx="849">
                  <c:v>39267</c:v>
                </c:pt>
                <c:pt idx="850">
                  <c:v>39268</c:v>
                </c:pt>
                <c:pt idx="851">
                  <c:v>39269</c:v>
                </c:pt>
                <c:pt idx="852">
                  <c:v>39270</c:v>
                </c:pt>
                <c:pt idx="853">
                  <c:v>39271</c:v>
                </c:pt>
                <c:pt idx="854">
                  <c:v>39272</c:v>
                </c:pt>
                <c:pt idx="855">
                  <c:v>39273</c:v>
                </c:pt>
                <c:pt idx="856">
                  <c:v>39274</c:v>
                </c:pt>
                <c:pt idx="857">
                  <c:v>39275</c:v>
                </c:pt>
                <c:pt idx="858">
                  <c:v>39276</c:v>
                </c:pt>
                <c:pt idx="859">
                  <c:v>39277</c:v>
                </c:pt>
                <c:pt idx="860">
                  <c:v>39278</c:v>
                </c:pt>
                <c:pt idx="861">
                  <c:v>39279</c:v>
                </c:pt>
                <c:pt idx="862">
                  <c:v>39280</c:v>
                </c:pt>
                <c:pt idx="863">
                  <c:v>39281</c:v>
                </c:pt>
                <c:pt idx="864">
                  <c:v>39282</c:v>
                </c:pt>
                <c:pt idx="865">
                  <c:v>39283</c:v>
                </c:pt>
                <c:pt idx="866">
                  <c:v>39284</c:v>
                </c:pt>
                <c:pt idx="867">
                  <c:v>39285</c:v>
                </c:pt>
                <c:pt idx="868">
                  <c:v>39286</c:v>
                </c:pt>
                <c:pt idx="869">
                  <c:v>39287</c:v>
                </c:pt>
                <c:pt idx="870">
                  <c:v>39288</c:v>
                </c:pt>
                <c:pt idx="871">
                  <c:v>39289</c:v>
                </c:pt>
                <c:pt idx="872">
                  <c:v>39290</c:v>
                </c:pt>
                <c:pt idx="873">
                  <c:v>39291</c:v>
                </c:pt>
                <c:pt idx="874">
                  <c:v>39292</c:v>
                </c:pt>
                <c:pt idx="875">
                  <c:v>39293</c:v>
                </c:pt>
                <c:pt idx="876">
                  <c:v>39294</c:v>
                </c:pt>
                <c:pt idx="877">
                  <c:v>39295</c:v>
                </c:pt>
                <c:pt idx="878">
                  <c:v>39296</c:v>
                </c:pt>
                <c:pt idx="879">
                  <c:v>39297</c:v>
                </c:pt>
                <c:pt idx="880">
                  <c:v>39298</c:v>
                </c:pt>
                <c:pt idx="881">
                  <c:v>39299</c:v>
                </c:pt>
                <c:pt idx="882">
                  <c:v>39300</c:v>
                </c:pt>
                <c:pt idx="883">
                  <c:v>39301</c:v>
                </c:pt>
                <c:pt idx="884">
                  <c:v>39302</c:v>
                </c:pt>
                <c:pt idx="885">
                  <c:v>39303</c:v>
                </c:pt>
                <c:pt idx="886">
                  <c:v>39304</c:v>
                </c:pt>
                <c:pt idx="887">
                  <c:v>39305</c:v>
                </c:pt>
                <c:pt idx="888">
                  <c:v>39306</c:v>
                </c:pt>
                <c:pt idx="889">
                  <c:v>39307</c:v>
                </c:pt>
                <c:pt idx="890">
                  <c:v>39308</c:v>
                </c:pt>
                <c:pt idx="891">
                  <c:v>39309</c:v>
                </c:pt>
                <c:pt idx="892">
                  <c:v>39310</c:v>
                </c:pt>
                <c:pt idx="893">
                  <c:v>39311</c:v>
                </c:pt>
                <c:pt idx="894">
                  <c:v>39312</c:v>
                </c:pt>
                <c:pt idx="895">
                  <c:v>39313</c:v>
                </c:pt>
                <c:pt idx="896">
                  <c:v>39314</c:v>
                </c:pt>
                <c:pt idx="897">
                  <c:v>39315</c:v>
                </c:pt>
                <c:pt idx="898">
                  <c:v>39316</c:v>
                </c:pt>
                <c:pt idx="899">
                  <c:v>39317</c:v>
                </c:pt>
                <c:pt idx="900">
                  <c:v>39318</c:v>
                </c:pt>
                <c:pt idx="901">
                  <c:v>39319</c:v>
                </c:pt>
                <c:pt idx="902">
                  <c:v>39320</c:v>
                </c:pt>
                <c:pt idx="903">
                  <c:v>39321</c:v>
                </c:pt>
                <c:pt idx="904">
                  <c:v>39322</c:v>
                </c:pt>
                <c:pt idx="905">
                  <c:v>39323</c:v>
                </c:pt>
                <c:pt idx="906">
                  <c:v>39324</c:v>
                </c:pt>
                <c:pt idx="907">
                  <c:v>39325</c:v>
                </c:pt>
                <c:pt idx="908">
                  <c:v>39326</c:v>
                </c:pt>
                <c:pt idx="909">
                  <c:v>39327</c:v>
                </c:pt>
                <c:pt idx="910">
                  <c:v>39328</c:v>
                </c:pt>
                <c:pt idx="911">
                  <c:v>39329</c:v>
                </c:pt>
                <c:pt idx="912">
                  <c:v>39330</c:v>
                </c:pt>
                <c:pt idx="913">
                  <c:v>39331</c:v>
                </c:pt>
                <c:pt idx="914">
                  <c:v>39332</c:v>
                </c:pt>
                <c:pt idx="915">
                  <c:v>39333</c:v>
                </c:pt>
                <c:pt idx="916">
                  <c:v>39334</c:v>
                </c:pt>
                <c:pt idx="917">
                  <c:v>39335</c:v>
                </c:pt>
                <c:pt idx="918">
                  <c:v>39336</c:v>
                </c:pt>
                <c:pt idx="919">
                  <c:v>39337</c:v>
                </c:pt>
                <c:pt idx="920">
                  <c:v>39338</c:v>
                </c:pt>
                <c:pt idx="921">
                  <c:v>39339</c:v>
                </c:pt>
                <c:pt idx="922">
                  <c:v>39340</c:v>
                </c:pt>
                <c:pt idx="923">
                  <c:v>39341</c:v>
                </c:pt>
                <c:pt idx="924">
                  <c:v>39342</c:v>
                </c:pt>
                <c:pt idx="925">
                  <c:v>39343</c:v>
                </c:pt>
                <c:pt idx="926">
                  <c:v>39344</c:v>
                </c:pt>
                <c:pt idx="927">
                  <c:v>39345</c:v>
                </c:pt>
                <c:pt idx="928">
                  <c:v>39346</c:v>
                </c:pt>
                <c:pt idx="929">
                  <c:v>39347</c:v>
                </c:pt>
                <c:pt idx="930">
                  <c:v>39348</c:v>
                </c:pt>
                <c:pt idx="931">
                  <c:v>39349</c:v>
                </c:pt>
                <c:pt idx="932">
                  <c:v>39350</c:v>
                </c:pt>
                <c:pt idx="933">
                  <c:v>39351</c:v>
                </c:pt>
                <c:pt idx="934">
                  <c:v>39352</c:v>
                </c:pt>
                <c:pt idx="935">
                  <c:v>39353</c:v>
                </c:pt>
                <c:pt idx="936">
                  <c:v>39354</c:v>
                </c:pt>
                <c:pt idx="937">
                  <c:v>39355</c:v>
                </c:pt>
                <c:pt idx="938">
                  <c:v>39356</c:v>
                </c:pt>
                <c:pt idx="939">
                  <c:v>39357</c:v>
                </c:pt>
                <c:pt idx="940">
                  <c:v>39358</c:v>
                </c:pt>
                <c:pt idx="941">
                  <c:v>39359</c:v>
                </c:pt>
                <c:pt idx="942">
                  <c:v>39360</c:v>
                </c:pt>
                <c:pt idx="943">
                  <c:v>39361</c:v>
                </c:pt>
                <c:pt idx="944">
                  <c:v>39362</c:v>
                </c:pt>
                <c:pt idx="945">
                  <c:v>39363</c:v>
                </c:pt>
                <c:pt idx="946">
                  <c:v>39364</c:v>
                </c:pt>
                <c:pt idx="947">
                  <c:v>39365</c:v>
                </c:pt>
                <c:pt idx="948">
                  <c:v>39366</c:v>
                </c:pt>
                <c:pt idx="949">
                  <c:v>39367</c:v>
                </c:pt>
                <c:pt idx="950">
                  <c:v>39368</c:v>
                </c:pt>
                <c:pt idx="951">
                  <c:v>39369</c:v>
                </c:pt>
                <c:pt idx="952">
                  <c:v>39370</c:v>
                </c:pt>
                <c:pt idx="953">
                  <c:v>39371</c:v>
                </c:pt>
                <c:pt idx="954">
                  <c:v>39372</c:v>
                </c:pt>
                <c:pt idx="955">
                  <c:v>39373</c:v>
                </c:pt>
                <c:pt idx="956">
                  <c:v>39374</c:v>
                </c:pt>
                <c:pt idx="957">
                  <c:v>39375</c:v>
                </c:pt>
                <c:pt idx="958">
                  <c:v>39376</c:v>
                </c:pt>
                <c:pt idx="959">
                  <c:v>39377</c:v>
                </c:pt>
                <c:pt idx="960">
                  <c:v>39378</c:v>
                </c:pt>
                <c:pt idx="961">
                  <c:v>39379</c:v>
                </c:pt>
                <c:pt idx="962">
                  <c:v>39380</c:v>
                </c:pt>
                <c:pt idx="963">
                  <c:v>39381</c:v>
                </c:pt>
                <c:pt idx="964">
                  <c:v>39382</c:v>
                </c:pt>
                <c:pt idx="965">
                  <c:v>39383</c:v>
                </c:pt>
                <c:pt idx="966">
                  <c:v>39384</c:v>
                </c:pt>
                <c:pt idx="967">
                  <c:v>39385</c:v>
                </c:pt>
                <c:pt idx="968">
                  <c:v>39386</c:v>
                </c:pt>
                <c:pt idx="969">
                  <c:v>39387</c:v>
                </c:pt>
                <c:pt idx="970">
                  <c:v>39388</c:v>
                </c:pt>
                <c:pt idx="971">
                  <c:v>39389</c:v>
                </c:pt>
                <c:pt idx="972">
                  <c:v>39390</c:v>
                </c:pt>
                <c:pt idx="973">
                  <c:v>39391</c:v>
                </c:pt>
                <c:pt idx="974">
                  <c:v>39392</c:v>
                </c:pt>
                <c:pt idx="975">
                  <c:v>39393</c:v>
                </c:pt>
                <c:pt idx="976">
                  <c:v>39394</c:v>
                </c:pt>
                <c:pt idx="977">
                  <c:v>39395</c:v>
                </c:pt>
                <c:pt idx="978">
                  <c:v>39396</c:v>
                </c:pt>
                <c:pt idx="979">
                  <c:v>39397</c:v>
                </c:pt>
                <c:pt idx="980">
                  <c:v>39398</c:v>
                </c:pt>
                <c:pt idx="981">
                  <c:v>39399</c:v>
                </c:pt>
                <c:pt idx="982">
                  <c:v>39400</c:v>
                </c:pt>
                <c:pt idx="983">
                  <c:v>39401</c:v>
                </c:pt>
                <c:pt idx="984">
                  <c:v>39402</c:v>
                </c:pt>
                <c:pt idx="985">
                  <c:v>39403</c:v>
                </c:pt>
                <c:pt idx="986">
                  <c:v>39404</c:v>
                </c:pt>
                <c:pt idx="987">
                  <c:v>39405</c:v>
                </c:pt>
                <c:pt idx="988">
                  <c:v>39406</c:v>
                </c:pt>
                <c:pt idx="989">
                  <c:v>39407</c:v>
                </c:pt>
                <c:pt idx="990">
                  <c:v>39408</c:v>
                </c:pt>
                <c:pt idx="991">
                  <c:v>39409</c:v>
                </c:pt>
                <c:pt idx="992">
                  <c:v>39410</c:v>
                </c:pt>
                <c:pt idx="993">
                  <c:v>39411</c:v>
                </c:pt>
                <c:pt idx="994">
                  <c:v>39412</c:v>
                </c:pt>
                <c:pt idx="995">
                  <c:v>39413</c:v>
                </c:pt>
                <c:pt idx="996">
                  <c:v>39414</c:v>
                </c:pt>
                <c:pt idx="997">
                  <c:v>39415</c:v>
                </c:pt>
                <c:pt idx="998">
                  <c:v>39416</c:v>
                </c:pt>
                <c:pt idx="999">
                  <c:v>39417</c:v>
                </c:pt>
                <c:pt idx="1000">
                  <c:v>39418</c:v>
                </c:pt>
                <c:pt idx="1001">
                  <c:v>39419</c:v>
                </c:pt>
                <c:pt idx="1002">
                  <c:v>39420</c:v>
                </c:pt>
                <c:pt idx="1003">
                  <c:v>39421</c:v>
                </c:pt>
                <c:pt idx="1004">
                  <c:v>39422</c:v>
                </c:pt>
                <c:pt idx="1005">
                  <c:v>39423</c:v>
                </c:pt>
                <c:pt idx="1006">
                  <c:v>39424</c:v>
                </c:pt>
                <c:pt idx="1007">
                  <c:v>39425</c:v>
                </c:pt>
                <c:pt idx="1008">
                  <c:v>39426</c:v>
                </c:pt>
                <c:pt idx="1009">
                  <c:v>39427</c:v>
                </c:pt>
                <c:pt idx="1010">
                  <c:v>39428</c:v>
                </c:pt>
                <c:pt idx="1011">
                  <c:v>39429</c:v>
                </c:pt>
                <c:pt idx="1012">
                  <c:v>39430</c:v>
                </c:pt>
                <c:pt idx="1013">
                  <c:v>39431</c:v>
                </c:pt>
                <c:pt idx="1014">
                  <c:v>39432</c:v>
                </c:pt>
                <c:pt idx="1015">
                  <c:v>39433</c:v>
                </c:pt>
                <c:pt idx="1016">
                  <c:v>39434</c:v>
                </c:pt>
                <c:pt idx="1017">
                  <c:v>39435</c:v>
                </c:pt>
                <c:pt idx="1018">
                  <c:v>39436</c:v>
                </c:pt>
                <c:pt idx="1019">
                  <c:v>39437</c:v>
                </c:pt>
                <c:pt idx="1020">
                  <c:v>39438</c:v>
                </c:pt>
                <c:pt idx="1021">
                  <c:v>39439</c:v>
                </c:pt>
                <c:pt idx="1022">
                  <c:v>39440</c:v>
                </c:pt>
                <c:pt idx="1023">
                  <c:v>39441</c:v>
                </c:pt>
                <c:pt idx="1024">
                  <c:v>39442</c:v>
                </c:pt>
                <c:pt idx="1025">
                  <c:v>39443</c:v>
                </c:pt>
                <c:pt idx="1026">
                  <c:v>39444</c:v>
                </c:pt>
                <c:pt idx="1027">
                  <c:v>39445</c:v>
                </c:pt>
                <c:pt idx="1028">
                  <c:v>39446</c:v>
                </c:pt>
                <c:pt idx="1029">
                  <c:v>39447</c:v>
                </c:pt>
                <c:pt idx="1030">
                  <c:v>39448</c:v>
                </c:pt>
                <c:pt idx="1031">
                  <c:v>39449</c:v>
                </c:pt>
                <c:pt idx="1032">
                  <c:v>39450</c:v>
                </c:pt>
                <c:pt idx="1033">
                  <c:v>39451</c:v>
                </c:pt>
                <c:pt idx="1034">
                  <c:v>39452</c:v>
                </c:pt>
                <c:pt idx="1035">
                  <c:v>39453</c:v>
                </c:pt>
                <c:pt idx="1036">
                  <c:v>39454</c:v>
                </c:pt>
                <c:pt idx="1037">
                  <c:v>39455</c:v>
                </c:pt>
                <c:pt idx="1038">
                  <c:v>39456</c:v>
                </c:pt>
                <c:pt idx="1039">
                  <c:v>39457</c:v>
                </c:pt>
                <c:pt idx="1040">
                  <c:v>39458</c:v>
                </c:pt>
                <c:pt idx="1041">
                  <c:v>39459</c:v>
                </c:pt>
                <c:pt idx="1042">
                  <c:v>39460</c:v>
                </c:pt>
                <c:pt idx="1043">
                  <c:v>39461</c:v>
                </c:pt>
                <c:pt idx="1044">
                  <c:v>39462</c:v>
                </c:pt>
                <c:pt idx="1045">
                  <c:v>39463</c:v>
                </c:pt>
                <c:pt idx="1046">
                  <c:v>39464</c:v>
                </c:pt>
                <c:pt idx="1047">
                  <c:v>39465</c:v>
                </c:pt>
                <c:pt idx="1048">
                  <c:v>39466</c:v>
                </c:pt>
                <c:pt idx="1049">
                  <c:v>39467</c:v>
                </c:pt>
                <c:pt idx="1050">
                  <c:v>39468</c:v>
                </c:pt>
                <c:pt idx="1051">
                  <c:v>39469</c:v>
                </c:pt>
                <c:pt idx="1052">
                  <c:v>39470</c:v>
                </c:pt>
                <c:pt idx="1053">
                  <c:v>39471</c:v>
                </c:pt>
                <c:pt idx="1054">
                  <c:v>39472</c:v>
                </c:pt>
                <c:pt idx="1055">
                  <c:v>39473</c:v>
                </c:pt>
                <c:pt idx="1056">
                  <c:v>39474</c:v>
                </c:pt>
                <c:pt idx="1057">
                  <c:v>39475</c:v>
                </c:pt>
                <c:pt idx="1058">
                  <c:v>39476</c:v>
                </c:pt>
                <c:pt idx="1059">
                  <c:v>39477</c:v>
                </c:pt>
                <c:pt idx="1060">
                  <c:v>39478</c:v>
                </c:pt>
                <c:pt idx="1061">
                  <c:v>39479</c:v>
                </c:pt>
                <c:pt idx="1062">
                  <c:v>39480</c:v>
                </c:pt>
                <c:pt idx="1063">
                  <c:v>39481</c:v>
                </c:pt>
                <c:pt idx="1064">
                  <c:v>39482</c:v>
                </c:pt>
                <c:pt idx="1065">
                  <c:v>39483</c:v>
                </c:pt>
                <c:pt idx="1066">
                  <c:v>39484</c:v>
                </c:pt>
                <c:pt idx="1067">
                  <c:v>39485</c:v>
                </c:pt>
                <c:pt idx="1068">
                  <c:v>39486</c:v>
                </c:pt>
                <c:pt idx="1069">
                  <c:v>39487</c:v>
                </c:pt>
                <c:pt idx="1070">
                  <c:v>39488</c:v>
                </c:pt>
                <c:pt idx="1071">
                  <c:v>39489</c:v>
                </c:pt>
                <c:pt idx="1072">
                  <c:v>39490</c:v>
                </c:pt>
                <c:pt idx="1073">
                  <c:v>39491</c:v>
                </c:pt>
                <c:pt idx="1074">
                  <c:v>39492</c:v>
                </c:pt>
                <c:pt idx="1075">
                  <c:v>39493</c:v>
                </c:pt>
                <c:pt idx="1076">
                  <c:v>39494</c:v>
                </c:pt>
                <c:pt idx="1077">
                  <c:v>39495</c:v>
                </c:pt>
                <c:pt idx="1078">
                  <c:v>39496</c:v>
                </c:pt>
                <c:pt idx="1079">
                  <c:v>39497</c:v>
                </c:pt>
                <c:pt idx="1080">
                  <c:v>39498</c:v>
                </c:pt>
                <c:pt idx="1081">
                  <c:v>39499</c:v>
                </c:pt>
                <c:pt idx="1082">
                  <c:v>39500</c:v>
                </c:pt>
                <c:pt idx="1083">
                  <c:v>39501</c:v>
                </c:pt>
                <c:pt idx="1084">
                  <c:v>39502</c:v>
                </c:pt>
                <c:pt idx="1085">
                  <c:v>39503</c:v>
                </c:pt>
                <c:pt idx="1086">
                  <c:v>39504</c:v>
                </c:pt>
                <c:pt idx="1087">
                  <c:v>39505</c:v>
                </c:pt>
                <c:pt idx="1088">
                  <c:v>39506</c:v>
                </c:pt>
                <c:pt idx="1089">
                  <c:v>39507</c:v>
                </c:pt>
                <c:pt idx="1090">
                  <c:v>39508</c:v>
                </c:pt>
                <c:pt idx="1091">
                  <c:v>39509</c:v>
                </c:pt>
                <c:pt idx="1092">
                  <c:v>39510</c:v>
                </c:pt>
                <c:pt idx="1093">
                  <c:v>39511</c:v>
                </c:pt>
                <c:pt idx="1094">
                  <c:v>39512</c:v>
                </c:pt>
                <c:pt idx="1095">
                  <c:v>39513</c:v>
                </c:pt>
                <c:pt idx="1096">
                  <c:v>39514</c:v>
                </c:pt>
                <c:pt idx="1097">
                  <c:v>39515</c:v>
                </c:pt>
                <c:pt idx="1098">
                  <c:v>39516</c:v>
                </c:pt>
                <c:pt idx="1099">
                  <c:v>39517</c:v>
                </c:pt>
                <c:pt idx="1100">
                  <c:v>39518</c:v>
                </c:pt>
                <c:pt idx="1101">
                  <c:v>39519</c:v>
                </c:pt>
                <c:pt idx="1102">
                  <c:v>39520</c:v>
                </c:pt>
                <c:pt idx="1103">
                  <c:v>39521</c:v>
                </c:pt>
                <c:pt idx="1104">
                  <c:v>39522</c:v>
                </c:pt>
                <c:pt idx="1105">
                  <c:v>39523</c:v>
                </c:pt>
                <c:pt idx="1106">
                  <c:v>39524</c:v>
                </c:pt>
                <c:pt idx="1107">
                  <c:v>39525</c:v>
                </c:pt>
                <c:pt idx="1108">
                  <c:v>39526</c:v>
                </c:pt>
                <c:pt idx="1109">
                  <c:v>39527</c:v>
                </c:pt>
                <c:pt idx="1110">
                  <c:v>39528</c:v>
                </c:pt>
                <c:pt idx="1111">
                  <c:v>39529</c:v>
                </c:pt>
                <c:pt idx="1112">
                  <c:v>39530</c:v>
                </c:pt>
                <c:pt idx="1113">
                  <c:v>39531</c:v>
                </c:pt>
                <c:pt idx="1114">
                  <c:v>39532</c:v>
                </c:pt>
                <c:pt idx="1115">
                  <c:v>39533</c:v>
                </c:pt>
                <c:pt idx="1116">
                  <c:v>39534</c:v>
                </c:pt>
                <c:pt idx="1117">
                  <c:v>39535</c:v>
                </c:pt>
                <c:pt idx="1118">
                  <c:v>39536</c:v>
                </c:pt>
                <c:pt idx="1119">
                  <c:v>39537</c:v>
                </c:pt>
                <c:pt idx="1120">
                  <c:v>39538</c:v>
                </c:pt>
                <c:pt idx="1121">
                  <c:v>39539</c:v>
                </c:pt>
                <c:pt idx="1122">
                  <c:v>39540</c:v>
                </c:pt>
                <c:pt idx="1123">
                  <c:v>39541</c:v>
                </c:pt>
                <c:pt idx="1124">
                  <c:v>39542</c:v>
                </c:pt>
                <c:pt idx="1125">
                  <c:v>39543</c:v>
                </c:pt>
                <c:pt idx="1126">
                  <c:v>39544</c:v>
                </c:pt>
                <c:pt idx="1127">
                  <c:v>39545</c:v>
                </c:pt>
                <c:pt idx="1128">
                  <c:v>39546</c:v>
                </c:pt>
                <c:pt idx="1129">
                  <c:v>39547</c:v>
                </c:pt>
                <c:pt idx="1130">
                  <c:v>39548</c:v>
                </c:pt>
                <c:pt idx="1131">
                  <c:v>39549</c:v>
                </c:pt>
                <c:pt idx="1132">
                  <c:v>39550</c:v>
                </c:pt>
                <c:pt idx="1133">
                  <c:v>39551</c:v>
                </c:pt>
                <c:pt idx="1134">
                  <c:v>39552</c:v>
                </c:pt>
                <c:pt idx="1135">
                  <c:v>39553</c:v>
                </c:pt>
                <c:pt idx="1136">
                  <c:v>39554</c:v>
                </c:pt>
                <c:pt idx="1137">
                  <c:v>39555</c:v>
                </c:pt>
                <c:pt idx="1138">
                  <c:v>39556</c:v>
                </c:pt>
                <c:pt idx="1139">
                  <c:v>39557</c:v>
                </c:pt>
                <c:pt idx="1140">
                  <c:v>39558</c:v>
                </c:pt>
                <c:pt idx="1141">
                  <c:v>39559</c:v>
                </c:pt>
                <c:pt idx="1142">
                  <c:v>39560</c:v>
                </c:pt>
                <c:pt idx="1143">
                  <c:v>39561</c:v>
                </c:pt>
                <c:pt idx="1144">
                  <c:v>39562</c:v>
                </c:pt>
                <c:pt idx="1145">
                  <c:v>39563</c:v>
                </c:pt>
                <c:pt idx="1146">
                  <c:v>39564</c:v>
                </c:pt>
                <c:pt idx="1147">
                  <c:v>39565</c:v>
                </c:pt>
                <c:pt idx="1148">
                  <c:v>39566</c:v>
                </c:pt>
                <c:pt idx="1149">
                  <c:v>39567</c:v>
                </c:pt>
                <c:pt idx="1150">
                  <c:v>39568</c:v>
                </c:pt>
                <c:pt idx="1151">
                  <c:v>39569</c:v>
                </c:pt>
                <c:pt idx="1152">
                  <c:v>39570</c:v>
                </c:pt>
                <c:pt idx="1153">
                  <c:v>39571</c:v>
                </c:pt>
                <c:pt idx="1154">
                  <c:v>39572</c:v>
                </c:pt>
                <c:pt idx="1155">
                  <c:v>39573</c:v>
                </c:pt>
                <c:pt idx="1156">
                  <c:v>39574</c:v>
                </c:pt>
                <c:pt idx="1157">
                  <c:v>39575</c:v>
                </c:pt>
                <c:pt idx="1158">
                  <c:v>39576</c:v>
                </c:pt>
                <c:pt idx="1159">
                  <c:v>39577</c:v>
                </c:pt>
                <c:pt idx="1160">
                  <c:v>39578</c:v>
                </c:pt>
                <c:pt idx="1161">
                  <c:v>39579</c:v>
                </c:pt>
                <c:pt idx="1162">
                  <c:v>39580</c:v>
                </c:pt>
                <c:pt idx="1163">
                  <c:v>39581</c:v>
                </c:pt>
                <c:pt idx="1164">
                  <c:v>39582</c:v>
                </c:pt>
                <c:pt idx="1165">
                  <c:v>39583</c:v>
                </c:pt>
                <c:pt idx="1166">
                  <c:v>39584</c:v>
                </c:pt>
                <c:pt idx="1167">
                  <c:v>39585</c:v>
                </c:pt>
                <c:pt idx="1168">
                  <c:v>39586</c:v>
                </c:pt>
                <c:pt idx="1169">
                  <c:v>39587</c:v>
                </c:pt>
                <c:pt idx="1170">
                  <c:v>39588</c:v>
                </c:pt>
                <c:pt idx="1171">
                  <c:v>39589</c:v>
                </c:pt>
                <c:pt idx="1172">
                  <c:v>39590</c:v>
                </c:pt>
                <c:pt idx="1173">
                  <c:v>39591</c:v>
                </c:pt>
                <c:pt idx="1174">
                  <c:v>39592</c:v>
                </c:pt>
                <c:pt idx="1175">
                  <c:v>39593</c:v>
                </c:pt>
                <c:pt idx="1176">
                  <c:v>39594</c:v>
                </c:pt>
                <c:pt idx="1177">
                  <c:v>39595</c:v>
                </c:pt>
                <c:pt idx="1178">
                  <c:v>39596</c:v>
                </c:pt>
                <c:pt idx="1179">
                  <c:v>39597</c:v>
                </c:pt>
                <c:pt idx="1180">
                  <c:v>39598</c:v>
                </c:pt>
                <c:pt idx="1181">
                  <c:v>39599</c:v>
                </c:pt>
                <c:pt idx="1182">
                  <c:v>39600</c:v>
                </c:pt>
                <c:pt idx="1183">
                  <c:v>39601</c:v>
                </c:pt>
                <c:pt idx="1184">
                  <c:v>39602</c:v>
                </c:pt>
                <c:pt idx="1185">
                  <c:v>39603</c:v>
                </c:pt>
                <c:pt idx="1186">
                  <c:v>39604</c:v>
                </c:pt>
                <c:pt idx="1187">
                  <c:v>39605</c:v>
                </c:pt>
                <c:pt idx="1188">
                  <c:v>39606</c:v>
                </c:pt>
                <c:pt idx="1189">
                  <c:v>39607</c:v>
                </c:pt>
                <c:pt idx="1190">
                  <c:v>39608</c:v>
                </c:pt>
                <c:pt idx="1191">
                  <c:v>39609</c:v>
                </c:pt>
                <c:pt idx="1192">
                  <c:v>39610</c:v>
                </c:pt>
                <c:pt idx="1193">
                  <c:v>39611</c:v>
                </c:pt>
                <c:pt idx="1194">
                  <c:v>39612</c:v>
                </c:pt>
                <c:pt idx="1195">
                  <c:v>39613</c:v>
                </c:pt>
                <c:pt idx="1196">
                  <c:v>39614</c:v>
                </c:pt>
                <c:pt idx="1197">
                  <c:v>39615</c:v>
                </c:pt>
                <c:pt idx="1198">
                  <c:v>39616</c:v>
                </c:pt>
                <c:pt idx="1199">
                  <c:v>39617</c:v>
                </c:pt>
                <c:pt idx="1200">
                  <c:v>39618</c:v>
                </c:pt>
                <c:pt idx="1201">
                  <c:v>39619</c:v>
                </c:pt>
                <c:pt idx="1202">
                  <c:v>39620</c:v>
                </c:pt>
                <c:pt idx="1203">
                  <c:v>39621</c:v>
                </c:pt>
                <c:pt idx="1204">
                  <c:v>39622</c:v>
                </c:pt>
                <c:pt idx="1205">
                  <c:v>39623</c:v>
                </c:pt>
                <c:pt idx="1206">
                  <c:v>39624</c:v>
                </c:pt>
                <c:pt idx="1207">
                  <c:v>39625</c:v>
                </c:pt>
                <c:pt idx="1208">
                  <c:v>39626</c:v>
                </c:pt>
                <c:pt idx="1209">
                  <c:v>39627</c:v>
                </c:pt>
                <c:pt idx="1210">
                  <c:v>39628</c:v>
                </c:pt>
                <c:pt idx="1211">
                  <c:v>39629</c:v>
                </c:pt>
                <c:pt idx="1212">
                  <c:v>39630</c:v>
                </c:pt>
                <c:pt idx="1213">
                  <c:v>39631</c:v>
                </c:pt>
                <c:pt idx="1214">
                  <c:v>39632</c:v>
                </c:pt>
                <c:pt idx="1215">
                  <c:v>39633</c:v>
                </c:pt>
                <c:pt idx="1216">
                  <c:v>39634</c:v>
                </c:pt>
                <c:pt idx="1217">
                  <c:v>39635</c:v>
                </c:pt>
                <c:pt idx="1218">
                  <c:v>39636</c:v>
                </c:pt>
                <c:pt idx="1219">
                  <c:v>39637</c:v>
                </c:pt>
                <c:pt idx="1220">
                  <c:v>39638</c:v>
                </c:pt>
                <c:pt idx="1221">
                  <c:v>39639</c:v>
                </c:pt>
                <c:pt idx="1222">
                  <c:v>39640</c:v>
                </c:pt>
                <c:pt idx="1223">
                  <c:v>39641</c:v>
                </c:pt>
                <c:pt idx="1224">
                  <c:v>39642</c:v>
                </c:pt>
                <c:pt idx="1225">
                  <c:v>39643</c:v>
                </c:pt>
                <c:pt idx="1226">
                  <c:v>39644</c:v>
                </c:pt>
                <c:pt idx="1227">
                  <c:v>39645</c:v>
                </c:pt>
                <c:pt idx="1228">
                  <c:v>39646</c:v>
                </c:pt>
                <c:pt idx="1229">
                  <c:v>39647</c:v>
                </c:pt>
                <c:pt idx="1230">
                  <c:v>39648</c:v>
                </c:pt>
                <c:pt idx="1231">
                  <c:v>39649</c:v>
                </c:pt>
                <c:pt idx="1232">
                  <c:v>39650</c:v>
                </c:pt>
                <c:pt idx="1233">
                  <c:v>39651</c:v>
                </c:pt>
                <c:pt idx="1234">
                  <c:v>39652</c:v>
                </c:pt>
                <c:pt idx="1235">
                  <c:v>39653</c:v>
                </c:pt>
                <c:pt idx="1236">
                  <c:v>39654</c:v>
                </c:pt>
                <c:pt idx="1237">
                  <c:v>39655</c:v>
                </c:pt>
                <c:pt idx="1238">
                  <c:v>39656</c:v>
                </c:pt>
                <c:pt idx="1239">
                  <c:v>39657</c:v>
                </c:pt>
                <c:pt idx="1240">
                  <c:v>39658</c:v>
                </c:pt>
                <c:pt idx="1241">
                  <c:v>39659</c:v>
                </c:pt>
                <c:pt idx="1242">
                  <c:v>39660</c:v>
                </c:pt>
                <c:pt idx="1243">
                  <c:v>39661</c:v>
                </c:pt>
                <c:pt idx="1244">
                  <c:v>39662</c:v>
                </c:pt>
                <c:pt idx="1245">
                  <c:v>39663</c:v>
                </c:pt>
                <c:pt idx="1246">
                  <c:v>39664</c:v>
                </c:pt>
                <c:pt idx="1247">
                  <c:v>39665</c:v>
                </c:pt>
                <c:pt idx="1248">
                  <c:v>39666</c:v>
                </c:pt>
                <c:pt idx="1249">
                  <c:v>39667</c:v>
                </c:pt>
                <c:pt idx="1250">
                  <c:v>39668</c:v>
                </c:pt>
                <c:pt idx="1251">
                  <c:v>39669</c:v>
                </c:pt>
                <c:pt idx="1252">
                  <c:v>39670</c:v>
                </c:pt>
                <c:pt idx="1253">
                  <c:v>39671</c:v>
                </c:pt>
                <c:pt idx="1254">
                  <c:v>39672</c:v>
                </c:pt>
                <c:pt idx="1255">
                  <c:v>39673</c:v>
                </c:pt>
                <c:pt idx="1256">
                  <c:v>39674</c:v>
                </c:pt>
                <c:pt idx="1257">
                  <c:v>39675</c:v>
                </c:pt>
                <c:pt idx="1258">
                  <c:v>39676</c:v>
                </c:pt>
                <c:pt idx="1259">
                  <c:v>39677</c:v>
                </c:pt>
                <c:pt idx="1260">
                  <c:v>39678</c:v>
                </c:pt>
                <c:pt idx="1261">
                  <c:v>39679</c:v>
                </c:pt>
                <c:pt idx="1262">
                  <c:v>39680</c:v>
                </c:pt>
                <c:pt idx="1263">
                  <c:v>39681</c:v>
                </c:pt>
                <c:pt idx="1264">
                  <c:v>39682</c:v>
                </c:pt>
                <c:pt idx="1265">
                  <c:v>39683</c:v>
                </c:pt>
                <c:pt idx="1266">
                  <c:v>39684</c:v>
                </c:pt>
                <c:pt idx="1267">
                  <c:v>39685</c:v>
                </c:pt>
                <c:pt idx="1268">
                  <c:v>39686</c:v>
                </c:pt>
                <c:pt idx="1269">
                  <c:v>39687</c:v>
                </c:pt>
                <c:pt idx="1270">
                  <c:v>39688</c:v>
                </c:pt>
                <c:pt idx="1271">
                  <c:v>39689</c:v>
                </c:pt>
                <c:pt idx="1272">
                  <c:v>39690</c:v>
                </c:pt>
                <c:pt idx="1273">
                  <c:v>39691</c:v>
                </c:pt>
                <c:pt idx="1274">
                  <c:v>39692</c:v>
                </c:pt>
                <c:pt idx="1275">
                  <c:v>39693</c:v>
                </c:pt>
                <c:pt idx="1276">
                  <c:v>39694</c:v>
                </c:pt>
                <c:pt idx="1277">
                  <c:v>39695</c:v>
                </c:pt>
                <c:pt idx="1278">
                  <c:v>39696</c:v>
                </c:pt>
                <c:pt idx="1279">
                  <c:v>39697</c:v>
                </c:pt>
                <c:pt idx="1280">
                  <c:v>39698</c:v>
                </c:pt>
                <c:pt idx="1281">
                  <c:v>39699</c:v>
                </c:pt>
                <c:pt idx="1282">
                  <c:v>39700</c:v>
                </c:pt>
                <c:pt idx="1283">
                  <c:v>39701</c:v>
                </c:pt>
                <c:pt idx="1284">
                  <c:v>39702</c:v>
                </c:pt>
                <c:pt idx="1285">
                  <c:v>39703</c:v>
                </c:pt>
                <c:pt idx="1286">
                  <c:v>39704</c:v>
                </c:pt>
                <c:pt idx="1287">
                  <c:v>39705</c:v>
                </c:pt>
                <c:pt idx="1288">
                  <c:v>39706</c:v>
                </c:pt>
                <c:pt idx="1289">
                  <c:v>39707</c:v>
                </c:pt>
                <c:pt idx="1290">
                  <c:v>39708</c:v>
                </c:pt>
                <c:pt idx="1291">
                  <c:v>39709</c:v>
                </c:pt>
                <c:pt idx="1292">
                  <c:v>39710</c:v>
                </c:pt>
                <c:pt idx="1293">
                  <c:v>39711</c:v>
                </c:pt>
                <c:pt idx="1294">
                  <c:v>39712</c:v>
                </c:pt>
                <c:pt idx="1295">
                  <c:v>39713</c:v>
                </c:pt>
                <c:pt idx="1296">
                  <c:v>39714</c:v>
                </c:pt>
                <c:pt idx="1297">
                  <c:v>39715</c:v>
                </c:pt>
                <c:pt idx="1298">
                  <c:v>39716</c:v>
                </c:pt>
                <c:pt idx="1299">
                  <c:v>39717</c:v>
                </c:pt>
                <c:pt idx="1300">
                  <c:v>39718</c:v>
                </c:pt>
                <c:pt idx="1301">
                  <c:v>39719</c:v>
                </c:pt>
                <c:pt idx="1302">
                  <c:v>39720</c:v>
                </c:pt>
                <c:pt idx="1303">
                  <c:v>39721</c:v>
                </c:pt>
                <c:pt idx="1304">
                  <c:v>39722</c:v>
                </c:pt>
                <c:pt idx="1305">
                  <c:v>39723</c:v>
                </c:pt>
                <c:pt idx="1306">
                  <c:v>39724</c:v>
                </c:pt>
                <c:pt idx="1307">
                  <c:v>39725</c:v>
                </c:pt>
                <c:pt idx="1308">
                  <c:v>39726</c:v>
                </c:pt>
                <c:pt idx="1309">
                  <c:v>39727</c:v>
                </c:pt>
                <c:pt idx="1310">
                  <c:v>39728</c:v>
                </c:pt>
                <c:pt idx="1311">
                  <c:v>39729</c:v>
                </c:pt>
                <c:pt idx="1312">
                  <c:v>39730</c:v>
                </c:pt>
                <c:pt idx="1313">
                  <c:v>39731</c:v>
                </c:pt>
                <c:pt idx="1314">
                  <c:v>39732</c:v>
                </c:pt>
                <c:pt idx="1315">
                  <c:v>39733</c:v>
                </c:pt>
                <c:pt idx="1316">
                  <c:v>39734</c:v>
                </c:pt>
                <c:pt idx="1317">
                  <c:v>39735</c:v>
                </c:pt>
                <c:pt idx="1318">
                  <c:v>39736</c:v>
                </c:pt>
                <c:pt idx="1319">
                  <c:v>39737</c:v>
                </c:pt>
                <c:pt idx="1320">
                  <c:v>39738</c:v>
                </c:pt>
                <c:pt idx="1321">
                  <c:v>39739</c:v>
                </c:pt>
                <c:pt idx="1322">
                  <c:v>39740</c:v>
                </c:pt>
                <c:pt idx="1323">
                  <c:v>39741</c:v>
                </c:pt>
                <c:pt idx="1324">
                  <c:v>39742</c:v>
                </c:pt>
                <c:pt idx="1325">
                  <c:v>39743</c:v>
                </c:pt>
                <c:pt idx="1326">
                  <c:v>39744</c:v>
                </c:pt>
                <c:pt idx="1327">
                  <c:v>39745</c:v>
                </c:pt>
                <c:pt idx="1328">
                  <c:v>39746</c:v>
                </c:pt>
                <c:pt idx="1329">
                  <c:v>39747</c:v>
                </c:pt>
                <c:pt idx="1330">
                  <c:v>39748</c:v>
                </c:pt>
                <c:pt idx="1331">
                  <c:v>39749</c:v>
                </c:pt>
                <c:pt idx="1332">
                  <c:v>39750</c:v>
                </c:pt>
                <c:pt idx="1333">
                  <c:v>39751</c:v>
                </c:pt>
                <c:pt idx="1334">
                  <c:v>39752</c:v>
                </c:pt>
                <c:pt idx="1335">
                  <c:v>39753</c:v>
                </c:pt>
                <c:pt idx="1336">
                  <c:v>39754</c:v>
                </c:pt>
                <c:pt idx="1337">
                  <c:v>39755</c:v>
                </c:pt>
                <c:pt idx="1338">
                  <c:v>39756</c:v>
                </c:pt>
                <c:pt idx="1339">
                  <c:v>39757</c:v>
                </c:pt>
                <c:pt idx="1340">
                  <c:v>39758</c:v>
                </c:pt>
                <c:pt idx="1341">
                  <c:v>39759</c:v>
                </c:pt>
                <c:pt idx="1342">
                  <c:v>39760</c:v>
                </c:pt>
                <c:pt idx="1343">
                  <c:v>39761</c:v>
                </c:pt>
                <c:pt idx="1344">
                  <c:v>39762</c:v>
                </c:pt>
                <c:pt idx="1345">
                  <c:v>39763</c:v>
                </c:pt>
                <c:pt idx="1346">
                  <c:v>39764</c:v>
                </c:pt>
                <c:pt idx="1347">
                  <c:v>39765</c:v>
                </c:pt>
                <c:pt idx="1348">
                  <c:v>39766</c:v>
                </c:pt>
                <c:pt idx="1349">
                  <c:v>39767</c:v>
                </c:pt>
                <c:pt idx="1350">
                  <c:v>39768</c:v>
                </c:pt>
                <c:pt idx="1351">
                  <c:v>39769</c:v>
                </c:pt>
                <c:pt idx="1352">
                  <c:v>39770</c:v>
                </c:pt>
                <c:pt idx="1353">
                  <c:v>39771</c:v>
                </c:pt>
                <c:pt idx="1354">
                  <c:v>39772</c:v>
                </c:pt>
                <c:pt idx="1355">
                  <c:v>39773</c:v>
                </c:pt>
                <c:pt idx="1356">
                  <c:v>39774</c:v>
                </c:pt>
                <c:pt idx="1357">
                  <c:v>39775</c:v>
                </c:pt>
                <c:pt idx="1358">
                  <c:v>39776</c:v>
                </c:pt>
                <c:pt idx="1359">
                  <c:v>39777</c:v>
                </c:pt>
                <c:pt idx="1360">
                  <c:v>39778</c:v>
                </c:pt>
                <c:pt idx="1361">
                  <c:v>39779</c:v>
                </c:pt>
                <c:pt idx="1362">
                  <c:v>39780</c:v>
                </c:pt>
                <c:pt idx="1363">
                  <c:v>39781</c:v>
                </c:pt>
                <c:pt idx="1364">
                  <c:v>39782</c:v>
                </c:pt>
                <c:pt idx="1365">
                  <c:v>39783</c:v>
                </c:pt>
                <c:pt idx="1366">
                  <c:v>39784</c:v>
                </c:pt>
                <c:pt idx="1367">
                  <c:v>39785</c:v>
                </c:pt>
                <c:pt idx="1368">
                  <c:v>39786</c:v>
                </c:pt>
                <c:pt idx="1369">
                  <c:v>39787</c:v>
                </c:pt>
                <c:pt idx="1370">
                  <c:v>39788</c:v>
                </c:pt>
                <c:pt idx="1371">
                  <c:v>39789</c:v>
                </c:pt>
                <c:pt idx="1372">
                  <c:v>39790</c:v>
                </c:pt>
                <c:pt idx="1373">
                  <c:v>39791</c:v>
                </c:pt>
                <c:pt idx="1374">
                  <c:v>39792</c:v>
                </c:pt>
                <c:pt idx="1375">
                  <c:v>39793</c:v>
                </c:pt>
                <c:pt idx="1376">
                  <c:v>39794</c:v>
                </c:pt>
                <c:pt idx="1377">
                  <c:v>39795</c:v>
                </c:pt>
                <c:pt idx="1378">
                  <c:v>39796</c:v>
                </c:pt>
                <c:pt idx="1379">
                  <c:v>39797</c:v>
                </c:pt>
                <c:pt idx="1380">
                  <c:v>39798</c:v>
                </c:pt>
                <c:pt idx="1381">
                  <c:v>39799</c:v>
                </c:pt>
                <c:pt idx="1382">
                  <c:v>39800</c:v>
                </c:pt>
                <c:pt idx="1383">
                  <c:v>39801</c:v>
                </c:pt>
                <c:pt idx="1384">
                  <c:v>39802</c:v>
                </c:pt>
                <c:pt idx="1385">
                  <c:v>39803</c:v>
                </c:pt>
                <c:pt idx="1386">
                  <c:v>39804</c:v>
                </c:pt>
                <c:pt idx="1387">
                  <c:v>39805</c:v>
                </c:pt>
                <c:pt idx="1388">
                  <c:v>39806</c:v>
                </c:pt>
                <c:pt idx="1389">
                  <c:v>39807</c:v>
                </c:pt>
                <c:pt idx="1390">
                  <c:v>39808</c:v>
                </c:pt>
                <c:pt idx="1391">
                  <c:v>39809</c:v>
                </c:pt>
                <c:pt idx="1392">
                  <c:v>39810</c:v>
                </c:pt>
                <c:pt idx="1393">
                  <c:v>39811</c:v>
                </c:pt>
                <c:pt idx="1394">
                  <c:v>39812</c:v>
                </c:pt>
                <c:pt idx="1395">
                  <c:v>39813</c:v>
                </c:pt>
                <c:pt idx="1396">
                  <c:v>39814</c:v>
                </c:pt>
                <c:pt idx="1397">
                  <c:v>39815</c:v>
                </c:pt>
                <c:pt idx="1398">
                  <c:v>39816</c:v>
                </c:pt>
                <c:pt idx="1399">
                  <c:v>39817</c:v>
                </c:pt>
                <c:pt idx="1400">
                  <c:v>39818</c:v>
                </c:pt>
                <c:pt idx="1401">
                  <c:v>39819</c:v>
                </c:pt>
                <c:pt idx="1402">
                  <c:v>39820</c:v>
                </c:pt>
                <c:pt idx="1403">
                  <c:v>39821</c:v>
                </c:pt>
                <c:pt idx="1404">
                  <c:v>39822</c:v>
                </c:pt>
                <c:pt idx="1405">
                  <c:v>39823</c:v>
                </c:pt>
                <c:pt idx="1406">
                  <c:v>39824</c:v>
                </c:pt>
                <c:pt idx="1407">
                  <c:v>39825</c:v>
                </c:pt>
                <c:pt idx="1408">
                  <c:v>39826</c:v>
                </c:pt>
                <c:pt idx="1409">
                  <c:v>39827</c:v>
                </c:pt>
                <c:pt idx="1410">
                  <c:v>39828</c:v>
                </c:pt>
                <c:pt idx="1411">
                  <c:v>39829</c:v>
                </c:pt>
                <c:pt idx="1412">
                  <c:v>39830</c:v>
                </c:pt>
                <c:pt idx="1413">
                  <c:v>39831</c:v>
                </c:pt>
                <c:pt idx="1414">
                  <c:v>39832</c:v>
                </c:pt>
                <c:pt idx="1415">
                  <c:v>39833</c:v>
                </c:pt>
                <c:pt idx="1416">
                  <c:v>39834</c:v>
                </c:pt>
                <c:pt idx="1417">
                  <c:v>39835</c:v>
                </c:pt>
                <c:pt idx="1418">
                  <c:v>39836</c:v>
                </c:pt>
                <c:pt idx="1419">
                  <c:v>39837</c:v>
                </c:pt>
                <c:pt idx="1420">
                  <c:v>39838</c:v>
                </c:pt>
                <c:pt idx="1421">
                  <c:v>39839</c:v>
                </c:pt>
                <c:pt idx="1422">
                  <c:v>39840</c:v>
                </c:pt>
                <c:pt idx="1423">
                  <c:v>39841</c:v>
                </c:pt>
                <c:pt idx="1424">
                  <c:v>39842</c:v>
                </c:pt>
                <c:pt idx="1425">
                  <c:v>39843</c:v>
                </c:pt>
                <c:pt idx="1426">
                  <c:v>39844</c:v>
                </c:pt>
                <c:pt idx="1427">
                  <c:v>39845</c:v>
                </c:pt>
                <c:pt idx="1428">
                  <c:v>39846</c:v>
                </c:pt>
                <c:pt idx="1429">
                  <c:v>39847</c:v>
                </c:pt>
                <c:pt idx="1430">
                  <c:v>39848</c:v>
                </c:pt>
                <c:pt idx="1431">
                  <c:v>39849</c:v>
                </c:pt>
                <c:pt idx="1432">
                  <c:v>39850</c:v>
                </c:pt>
                <c:pt idx="1433">
                  <c:v>39851</c:v>
                </c:pt>
                <c:pt idx="1434">
                  <c:v>39852</c:v>
                </c:pt>
                <c:pt idx="1435">
                  <c:v>39853</c:v>
                </c:pt>
                <c:pt idx="1436">
                  <c:v>39854</c:v>
                </c:pt>
                <c:pt idx="1437">
                  <c:v>39855</c:v>
                </c:pt>
                <c:pt idx="1438">
                  <c:v>39856</c:v>
                </c:pt>
                <c:pt idx="1439">
                  <c:v>39857</c:v>
                </c:pt>
                <c:pt idx="1440">
                  <c:v>39858</c:v>
                </c:pt>
                <c:pt idx="1441">
                  <c:v>39859</c:v>
                </c:pt>
                <c:pt idx="1442">
                  <c:v>39860</c:v>
                </c:pt>
                <c:pt idx="1443">
                  <c:v>39861</c:v>
                </c:pt>
                <c:pt idx="1444">
                  <c:v>39862</c:v>
                </c:pt>
                <c:pt idx="1445">
                  <c:v>39863</c:v>
                </c:pt>
                <c:pt idx="1446">
                  <c:v>39864</c:v>
                </c:pt>
                <c:pt idx="1447">
                  <c:v>39865</c:v>
                </c:pt>
                <c:pt idx="1448">
                  <c:v>39866</c:v>
                </c:pt>
                <c:pt idx="1449">
                  <c:v>39867</c:v>
                </c:pt>
                <c:pt idx="1450">
                  <c:v>39868</c:v>
                </c:pt>
                <c:pt idx="1451">
                  <c:v>39869</c:v>
                </c:pt>
                <c:pt idx="1452">
                  <c:v>39870</c:v>
                </c:pt>
                <c:pt idx="1453">
                  <c:v>39871</c:v>
                </c:pt>
                <c:pt idx="1454">
                  <c:v>39872</c:v>
                </c:pt>
                <c:pt idx="1455">
                  <c:v>39873</c:v>
                </c:pt>
                <c:pt idx="1456">
                  <c:v>39874</c:v>
                </c:pt>
                <c:pt idx="1457">
                  <c:v>39875</c:v>
                </c:pt>
                <c:pt idx="1458">
                  <c:v>39876</c:v>
                </c:pt>
                <c:pt idx="1459">
                  <c:v>39877</c:v>
                </c:pt>
                <c:pt idx="1460">
                  <c:v>39878</c:v>
                </c:pt>
                <c:pt idx="1461">
                  <c:v>39879</c:v>
                </c:pt>
                <c:pt idx="1462">
                  <c:v>39880</c:v>
                </c:pt>
                <c:pt idx="1463">
                  <c:v>39881</c:v>
                </c:pt>
                <c:pt idx="1464">
                  <c:v>39882</c:v>
                </c:pt>
                <c:pt idx="1465">
                  <c:v>39883</c:v>
                </c:pt>
                <c:pt idx="1466">
                  <c:v>39884</c:v>
                </c:pt>
                <c:pt idx="1467">
                  <c:v>39885</c:v>
                </c:pt>
                <c:pt idx="1468">
                  <c:v>39886</c:v>
                </c:pt>
                <c:pt idx="1469">
                  <c:v>39887</c:v>
                </c:pt>
                <c:pt idx="1470">
                  <c:v>39888</c:v>
                </c:pt>
                <c:pt idx="1471">
                  <c:v>39889</c:v>
                </c:pt>
                <c:pt idx="1472">
                  <c:v>39890</c:v>
                </c:pt>
                <c:pt idx="1473">
                  <c:v>39891</c:v>
                </c:pt>
                <c:pt idx="1474">
                  <c:v>39892</c:v>
                </c:pt>
                <c:pt idx="1475">
                  <c:v>39893</c:v>
                </c:pt>
                <c:pt idx="1476">
                  <c:v>39894</c:v>
                </c:pt>
                <c:pt idx="1477">
                  <c:v>39895</c:v>
                </c:pt>
                <c:pt idx="1478">
                  <c:v>39896</c:v>
                </c:pt>
                <c:pt idx="1479">
                  <c:v>39897</c:v>
                </c:pt>
                <c:pt idx="1480">
                  <c:v>39898</c:v>
                </c:pt>
                <c:pt idx="1481">
                  <c:v>39899</c:v>
                </c:pt>
                <c:pt idx="1482">
                  <c:v>39900</c:v>
                </c:pt>
                <c:pt idx="1483">
                  <c:v>39901</c:v>
                </c:pt>
                <c:pt idx="1484">
                  <c:v>39902</c:v>
                </c:pt>
                <c:pt idx="1485">
                  <c:v>39903</c:v>
                </c:pt>
                <c:pt idx="1486">
                  <c:v>39904</c:v>
                </c:pt>
                <c:pt idx="1487">
                  <c:v>39905</c:v>
                </c:pt>
                <c:pt idx="1488">
                  <c:v>39906</c:v>
                </c:pt>
                <c:pt idx="1489">
                  <c:v>39907</c:v>
                </c:pt>
                <c:pt idx="1490">
                  <c:v>39908</c:v>
                </c:pt>
                <c:pt idx="1491">
                  <c:v>39909</c:v>
                </c:pt>
                <c:pt idx="1492">
                  <c:v>39910</c:v>
                </c:pt>
                <c:pt idx="1493">
                  <c:v>39911</c:v>
                </c:pt>
                <c:pt idx="1494">
                  <c:v>39912</c:v>
                </c:pt>
                <c:pt idx="1495">
                  <c:v>39913</c:v>
                </c:pt>
                <c:pt idx="1496">
                  <c:v>39914</c:v>
                </c:pt>
                <c:pt idx="1497">
                  <c:v>39915</c:v>
                </c:pt>
                <c:pt idx="1498">
                  <c:v>39916</c:v>
                </c:pt>
                <c:pt idx="1499">
                  <c:v>39917</c:v>
                </c:pt>
                <c:pt idx="1500">
                  <c:v>39918</c:v>
                </c:pt>
                <c:pt idx="1501">
                  <c:v>39919</c:v>
                </c:pt>
                <c:pt idx="1502">
                  <c:v>39920</c:v>
                </c:pt>
                <c:pt idx="1503">
                  <c:v>39921</c:v>
                </c:pt>
                <c:pt idx="1504">
                  <c:v>39922</c:v>
                </c:pt>
                <c:pt idx="1505">
                  <c:v>39923</c:v>
                </c:pt>
                <c:pt idx="1506">
                  <c:v>39924</c:v>
                </c:pt>
                <c:pt idx="1507">
                  <c:v>39925</c:v>
                </c:pt>
                <c:pt idx="1508">
                  <c:v>39926</c:v>
                </c:pt>
                <c:pt idx="1509">
                  <c:v>39927</c:v>
                </c:pt>
                <c:pt idx="1510">
                  <c:v>39928</c:v>
                </c:pt>
                <c:pt idx="1511">
                  <c:v>39929</c:v>
                </c:pt>
                <c:pt idx="1512">
                  <c:v>39930</c:v>
                </c:pt>
                <c:pt idx="1513">
                  <c:v>39931</c:v>
                </c:pt>
                <c:pt idx="1514">
                  <c:v>39932</c:v>
                </c:pt>
                <c:pt idx="1515">
                  <c:v>39933</c:v>
                </c:pt>
                <c:pt idx="1516">
                  <c:v>39934</c:v>
                </c:pt>
                <c:pt idx="1517">
                  <c:v>39935</c:v>
                </c:pt>
                <c:pt idx="1518">
                  <c:v>39936</c:v>
                </c:pt>
                <c:pt idx="1519">
                  <c:v>39937</c:v>
                </c:pt>
                <c:pt idx="1520">
                  <c:v>39938</c:v>
                </c:pt>
                <c:pt idx="1521">
                  <c:v>39939</c:v>
                </c:pt>
                <c:pt idx="1522">
                  <c:v>39940</c:v>
                </c:pt>
                <c:pt idx="1523">
                  <c:v>39941</c:v>
                </c:pt>
                <c:pt idx="1524">
                  <c:v>39942</c:v>
                </c:pt>
                <c:pt idx="1525">
                  <c:v>39943</c:v>
                </c:pt>
                <c:pt idx="1526">
                  <c:v>39944</c:v>
                </c:pt>
                <c:pt idx="1527">
                  <c:v>39945</c:v>
                </c:pt>
                <c:pt idx="1528">
                  <c:v>39946</c:v>
                </c:pt>
                <c:pt idx="1529">
                  <c:v>39947</c:v>
                </c:pt>
                <c:pt idx="1530">
                  <c:v>39948</c:v>
                </c:pt>
                <c:pt idx="1531">
                  <c:v>39949</c:v>
                </c:pt>
                <c:pt idx="1532">
                  <c:v>39950</c:v>
                </c:pt>
                <c:pt idx="1533">
                  <c:v>39951</c:v>
                </c:pt>
                <c:pt idx="1534">
                  <c:v>39952</c:v>
                </c:pt>
                <c:pt idx="1535">
                  <c:v>39953</c:v>
                </c:pt>
                <c:pt idx="1536">
                  <c:v>39954</c:v>
                </c:pt>
                <c:pt idx="1537">
                  <c:v>39955</c:v>
                </c:pt>
                <c:pt idx="1538">
                  <c:v>39956</c:v>
                </c:pt>
                <c:pt idx="1539">
                  <c:v>39957</c:v>
                </c:pt>
                <c:pt idx="1540">
                  <c:v>39958</c:v>
                </c:pt>
                <c:pt idx="1541">
                  <c:v>39959</c:v>
                </c:pt>
                <c:pt idx="1542">
                  <c:v>39960</c:v>
                </c:pt>
                <c:pt idx="1543">
                  <c:v>39961</c:v>
                </c:pt>
                <c:pt idx="1544">
                  <c:v>39962</c:v>
                </c:pt>
                <c:pt idx="1545">
                  <c:v>39963</c:v>
                </c:pt>
                <c:pt idx="1546">
                  <c:v>39964</c:v>
                </c:pt>
                <c:pt idx="1547">
                  <c:v>39965</c:v>
                </c:pt>
                <c:pt idx="1548">
                  <c:v>39966</c:v>
                </c:pt>
                <c:pt idx="1549">
                  <c:v>39967</c:v>
                </c:pt>
                <c:pt idx="1550">
                  <c:v>39968</c:v>
                </c:pt>
                <c:pt idx="1551">
                  <c:v>39969</c:v>
                </c:pt>
                <c:pt idx="1552">
                  <c:v>39970</c:v>
                </c:pt>
                <c:pt idx="1553">
                  <c:v>39971</c:v>
                </c:pt>
                <c:pt idx="1554">
                  <c:v>39972</c:v>
                </c:pt>
                <c:pt idx="1555">
                  <c:v>39973</c:v>
                </c:pt>
                <c:pt idx="1556">
                  <c:v>39974</c:v>
                </c:pt>
                <c:pt idx="1557">
                  <c:v>39975</c:v>
                </c:pt>
                <c:pt idx="1558">
                  <c:v>39976</c:v>
                </c:pt>
                <c:pt idx="1559">
                  <c:v>39977</c:v>
                </c:pt>
                <c:pt idx="1560">
                  <c:v>39978</c:v>
                </c:pt>
                <c:pt idx="1561">
                  <c:v>39979</c:v>
                </c:pt>
                <c:pt idx="1562">
                  <c:v>39980</c:v>
                </c:pt>
                <c:pt idx="1563">
                  <c:v>39981</c:v>
                </c:pt>
                <c:pt idx="1564">
                  <c:v>39982</c:v>
                </c:pt>
                <c:pt idx="1565">
                  <c:v>39983</c:v>
                </c:pt>
                <c:pt idx="1566">
                  <c:v>39984</c:v>
                </c:pt>
                <c:pt idx="1567">
                  <c:v>39985</c:v>
                </c:pt>
                <c:pt idx="1568">
                  <c:v>39986</c:v>
                </c:pt>
                <c:pt idx="1569">
                  <c:v>39987</c:v>
                </c:pt>
                <c:pt idx="1570">
                  <c:v>39988</c:v>
                </c:pt>
                <c:pt idx="1571">
                  <c:v>39989</c:v>
                </c:pt>
                <c:pt idx="1572">
                  <c:v>39990</c:v>
                </c:pt>
                <c:pt idx="1573">
                  <c:v>39991</c:v>
                </c:pt>
                <c:pt idx="1574">
                  <c:v>39992</c:v>
                </c:pt>
                <c:pt idx="1575">
                  <c:v>39993</c:v>
                </c:pt>
                <c:pt idx="1576">
                  <c:v>39994</c:v>
                </c:pt>
                <c:pt idx="1577">
                  <c:v>39995</c:v>
                </c:pt>
                <c:pt idx="1578">
                  <c:v>39996</c:v>
                </c:pt>
                <c:pt idx="1579">
                  <c:v>39997</c:v>
                </c:pt>
                <c:pt idx="1580">
                  <c:v>39998</c:v>
                </c:pt>
                <c:pt idx="1581">
                  <c:v>39999</c:v>
                </c:pt>
                <c:pt idx="1582">
                  <c:v>40000</c:v>
                </c:pt>
                <c:pt idx="1583">
                  <c:v>40001</c:v>
                </c:pt>
                <c:pt idx="1584">
                  <c:v>40002</c:v>
                </c:pt>
                <c:pt idx="1585">
                  <c:v>40003</c:v>
                </c:pt>
                <c:pt idx="1586">
                  <c:v>40004</c:v>
                </c:pt>
                <c:pt idx="1587">
                  <c:v>40005</c:v>
                </c:pt>
                <c:pt idx="1588">
                  <c:v>40006</c:v>
                </c:pt>
                <c:pt idx="1589">
                  <c:v>40007</c:v>
                </c:pt>
                <c:pt idx="1590">
                  <c:v>40008</c:v>
                </c:pt>
                <c:pt idx="1591">
                  <c:v>40009</c:v>
                </c:pt>
                <c:pt idx="1592">
                  <c:v>40010</c:v>
                </c:pt>
                <c:pt idx="1593">
                  <c:v>40011</c:v>
                </c:pt>
                <c:pt idx="1594">
                  <c:v>40012</c:v>
                </c:pt>
                <c:pt idx="1595">
                  <c:v>40013</c:v>
                </c:pt>
                <c:pt idx="1596">
                  <c:v>40014</c:v>
                </c:pt>
                <c:pt idx="1597">
                  <c:v>40015</c:v>
                </c:pt>
                <c:pt idx="1598">
                  <c:v>40016</c:v>
                </c:pt>
                <c:pt idx="1599">
                  <c:v>40017</c:v>
                </c:pt>
                <c:pt idx="1600">
                  <c:v>40018</c:v>
                </c:pt>
                <c:pt idx="1601">
                  <c:v>40019</c:v>
                </c:pt>
                <c:pt idx="1602">
                  <c:v>40020</c:v>
                </c:pt>
                <c:pt idx="1603">
                  <c:v>40021</c:v>
                </c:pt>
                <c:pt idx="1604">
                  <c:v>40022</c:v>
                </c:pt>
                <c:pt idx="1605">
                  <c:v>40023</c:v>
                </c:pt>
                <c:pt idx="1606">
                  <c:v>40024</c:v>
                </c:pt>
                <c:pt idx="1607">
                  <c:v>40025</c:v>
                </c:pt>
                <c:pt idx="1608">
                  <c:v>40026</c:v>
                </c:pt>
                <c:pt idx="1609">
                  <c:v>40027</c:v>
                </c:pt>
                <c:pt idx="1610">
                  <c:v>40028</c:v>
                </c:pt>
                <c:pt idx="1611">
                  <c:v>40029</c:v>
                </c:pt>
                <c:pt idx="1612">
                  <c:v>40030</c:v>
                </c:pt>
                <c:pt idx="1613">
                  <c:v>40031</c:v>
                </c:pt>
                <c:pt idx="1614">
                  <c:v>40032</c:v>
                </c:pt>
                <c:pt idx="1615">
                  <c:v>40033</c:v>
                </c:pt>
                <c:pt idx="1616">
                  <c:v>40034</c:v>
                </c:pt>
                <c:pt idx="1617">
                  <c:v>40035</c:v>
                </c:pt>
                <c:pt idx="1618">
                  <c:v>40036</c:v>
                </c:pt>
                <c:pt idx="1619">
                  <c:v>40037</c:v>
                </c:pt>
                <c:pt idx="1620">
                  <c:v>40038</c:v>
                </c:pt>
                <c:pt idx="1621">
                  <c:v>40039</c:v>
                </c:pt>
                <c:pt idx="1622">
                  <c:v>40040</c:v>
                </c:pt>
                <c:pt idx="1623">
                  <c:v>40041</c:v>
                </c:pt>
                <c:pt idx="1624">
                  <c:v>40042</c:v>
                </c:pt>
                <c:pt idx="1625">
                  <c:v>40043</c:v>
                </c:pt>
                <c:pt idx="1626">
                  <c:v>40044</c:v>
                </c:pt>
                <c:pt idx="1627">
                  <c:v>40045</c:v>
                </c:pt>
                <c:pt idx="1628">
                  <c:v>40046</c:v>
                </c:pt>
                <c:pt idx="1629">
                  <c:v>40047</c:v>
                </c:pt>
                <c:pt idx="1630">
                  <c:v>40048</c:v>
                </c:pt>
                <c:pt idx="1631">
                  <c:v>40049</c:v>
                </c:pt>
                <c:pt idx="1632">
                  <c:v>40050</c:v>
                </c:pt>
                <c:pt idx="1633">
                  <c:v>40051</c:v>
                </c:pt>
                <c:pt idx="1634">
                  <c:v>40052</c:v>
                </c:pt>
                <c:pt idx="1635">
                  <c:v>40053</c:v>
                </c:pt>
                <c:pt idx="1636">
                  <c:v>40054</c:v>
                </c:pt>
                <c:pt idx="1637">
                  <c:v>40055</c:v>
                </c:pt>
                <c:pt idx="1638">
                  <c:v>40056</c:v>
                </c:pt>
                <c:pt idx="1639">
                  <c:v>40057</c:v>
                </c:pt>
                <c:pt idx="1640">
                  <c:v>40058</c:v>
                </c:pt>
                <c:pt idx="1641">
                  <c:v>40059</c:v>
                </c:pt>
                <c:pt idx="1642">
                  <c:v>40060</c:v>
                </c:pt>
                <c:pt idx="1643">
                  <c:v>40061</c:v>
                </c:pt>
                <c:pt idx="1644">
                  <c:v>40062</c:v>
                </c:pt>
                <c:pt idx="1645">
                  <c:v>40063</c:v>
                </c:pt>
                <c:pt idx="1646">
                  <c:v>40064</c:v>
                </c:pt>
                <c:pt idx="1647">
                  <c:v>40065</c:v>
                </c:pt>
                <c:pt idx="1648">
                  <c:v>40066</c:v>
                </c:pt>
                <c:pt idx="1649">
                  <c:v>40067</c:v>
                </c:pt>
                <c:pt idx="1650">
                  <c:v>40068</c:v>
                </c:pt>
                <c:pt idx="1651">
                  <c:v>40069</c:v>
                </c:pt>
                <c:pt idx="1652">
                  <c:v>40070</c:v>
                </c:pt>
                <c:pt idx="1653">
                  <c:v>40071</c:v>
                </c:pt>
                <c:pt idx="1654">
                  <c:v>40072</c:v>
                </c:pt>
                <c:pt idx="1655">
                  <c:v>40073</c:v>
                </c:pt>
                <c:pt idx="1656">
                  <c:v>40074</c:v>
                </c:pt>
                <c:pt idx="1657">
                  <c:v>40075</c:v>
                </c:pt>
                <c:pt idx="1658">
                  <c:v>40076</c:v>
                </c:pt>
                <c:pt idx="1659">
                  <c:v>40077</c:v>
                </c:pt>
                <c:pt idx="1660">
                  <c:v>40078</c:v>
                </c:pt>
                <c:pt idx="1661">
                  <c:v>40079</c:v>
                </c:pt>
                <c:pt idx="1662">
                  <c:v>40080</c:v>
                </c:pt>
                <c:pt idx="1663">
                  <c:v>40081</c:v>
                </c:pt>
                <c:pt idx="1664">
                  <c:v>40082</c:v>
                </c:pt>
                <c:pt idx="1665">
                  <c:v>40083</c:v>
                </c:pt>
                <c:pt idx="1666">
                  <c:v>40084</c:v>
                </c:pt>
                <c:pt idx="1667">
                  <c:v>40085</c:v>
                </c:pt>
                <c:pt idx="1668">
                  <c:v>40086</c:v>
                </c:pt>
                <c:pt idx="1669">
                  <c:v>40087</c:v>
                </c:pt>
                <c:pt idx="1670">
                  <c:v>40088</c:v>
                </c:pt>
                <c:pt idx="1671">
                  <c:v>40089</c:v>
                </c:pt>
                <c:pt idx="1672">
                  <c:v>40090</c:v>
                </c:pt>
                <c:pt idx="1673">
                  <c:v>40091</c:v>
                </c:pt>
                <c:pt idx="1674">
                  <c:v>40092</c:v>
                </c:pt>
                <c:pt idx="1675">
                  <c:v>40093</c:v>
                </c:pt>
                <c:pt idx="1676">
                  <c:v>40094</c:v>
                </c:pt>
                <c:pt idx="1677">
                  <c:v>40095</c:v>
                </c:pt>
                <c:pt idx="1678">
                  <c:v>40096</c:v>
                </c:pt>
                <c:pt idx="1679">
                  <c:v>40097</c:v>
                </c:pt>
                <c:pt idx="1680">
                  <c:v>40098</c:v>
                </c:pt>
                <c:pt idx="1681">
                  <c:v>40099</c:v>
                </c:pt>
                <c:pt idx="1682">
                  <c:v>40100</c:v>
                </c:pt>
                <c:pt idx="1683">
                  <c:v>40101</c:v>
                </c:pt>
                <c:pt idx="1684">
                  <c:v>40102</c:v>
                </c:pt>
                <c:pt idx="1685">
                  <c:v>40103</c:v>
                </c:pt>
                <c:pt idx="1686">
                  <c:v>40104</c:v>
                </c:pt>
                <c:pt idx="1687">
                  <c:v>40105</c:v>
                </c:pt>
                <c:pt idx="1688">
                  <c:v>40106</c:v>
                </c:pt>
                <c:pt idx="1689">
                  <c:v>40107</c:v>
                </c:pt>
                <c:pt idx="1690">
                  <c:v>40108</c:v>
                </c:pt>
                <c:pt idx="1691">
                  <c:v>40109</c:v>
                </c:pt>
                <c:pt idx="1692">
                  <c:v>40110</c:v>
                </c:pt>
                <c:pt idx="1693">
                  <c:v>40111</c:v>
                </c:pt>
                <c:pt idx="1694">
                  <c:v>40112</c:v>
                </c:pt>
                <c:pt idx="1695">
                  <c:v>40113</c:v>
                </c:pt>
                <c:pt idx="1696">
                  <c:v>40114</c:v>
                </c:pt>
                <c:pt idx="1697">
                  <c:v>40115</c:v>
                </c:pt>
                <c:pt idx="1698">
                  <c:v>40116</c:v>
                </c:pt>
                <c:pt idx="1699">
                  <c:v>40117</c:v>
                </c:pt>
                <c:pt idx="1700">
                  <c:v>40118</c:v>
                </c:pt>
                <c:pt idx="1701">
                  <c:v>40119</c:v>
                </c:pt>
                <c:pt idx="1702">
                  <c:v>40120</c:v>
                </c:pt>
                <c:pt idx="1703">
                  <c:v>40121</c:v>
                </c:pt>
                <c:pt idx="1704">
                  <c:v>40122</c:v>
                </c:pt>
                <c:pt idx="1705">
                  <c:v>40123</c:v>
                </c:pt>
                <c:pt idx="1706">
                  <c:v>40124</c:v>
                </c:pt>
                <c:pt idx="1707">
                  <c:v>40125</c:v>
                </c:pt>
                <c:pt idx="1708">
                  <c:v>40126</c:v>
                </c:pt>
                <c:pt idx="1709">
                  <c:v>40127</c:v>
                </c:pt>
                <c:pt idx="1710">
                  <c:v>40128</c:v>
                </c:pt>
                <c:pt idx="1711">
                  <c:v>40129</c:v>
                </c:pt>
                <c:pt idx="1712">
                  <c:v>40130</c:v>
                </c:pt>
                <c:pt idx="1713">
                  <c:v>40131</c:v>
                </c:pt>
                <c:pt idx="1714">
                  <c:v>40132</c:v>
                </c:pt>
                <c:pt idx="1715">
                  <c:v>40133</c:v>
                </c:pt>
                <c:pt idx="1716">
                  <c:v>40134</c:v>
                </c:pt>
                <c:pt idx="1717">
                  <c:v>40135</c:v>
                </c:pt>
                <c:pt idx="1718">
                  <c:v>40136</c:v>
                </c:pt>
                <c:pt idx="1719">
                  <c:v>40137</c:v>
                </c:pt>
                <c:pt idx="1720">
                  <c:v>40138</c:v>
                </c:pt>
                <c:pt idx="1721">
                  <c:v>40139</c:v>
                </c:pt>
                <c:pt idx="1722">
                  <c:v>40140</c:v>
                </c:pt>
                <c:pt idx="1723">
                  <c:v>40141</c:v>
                </c:pt>
                <c:pt idx="1724">
                  <c:v>40142</c:v>
                </c:pt>
                <c:pt idx="1725">
                  <c:v>40143</c:v>
                </c:pt>
                <c:pt idx="1726">
                  <c:v>40144</c:v>
                </c:pt>
                <c:pt idx="1727">
                  <c:v>40145</c:v>
                </c:pt>
                <c:pt idx="1728">
                  <c:v>40146</c:v>
                </c:pt>
                <c:pt idx="1729">
                  <c:v>40147</c:v>
                </c:pt>
                <c:pt idx="1730">
                  <c:v>40148</c:v>
                </c:pt>
                <c:pt idx="1731">
                  <c:v>40149</c:v>
                </c:pt>
                <c:pt idx="1732">
                  <c:v>40150</c:v>
                </c:pt>
                <c:pt idx="1733">
                  <c:v>40151</c:v>
                </c:pt>
                <c:pt idx="1734">
                  <c:v>40152</c:v>
                </c:pt>
                <c:pt idx="1735">
                  <c:v>40153</c:v>
                </c:pt>
                <c:pt idx="1736">
                  <c:v>40154</c:v>
                </c:pt>
                <c:pt idx="1737">
                  <c:v>40155</c:v>
                </c:pt>
                <c:pt idx="1738">
                  <c:v>40156</c:v>
                </c:pt>
                <c:pt idx="1739">
                  <c:v>40157</c:v>
                </c:pt>
                <c:pt idx="1740">
                  <c:v>40158</c:v>
                </c:pt>
                <c:pt idx="1741">
                  <c:v>40159</c:v>
                </c:pt>
                <c:pt idx="1742">
                  <c:v>40160</c:v>
                </c:pt>
                <c:pt idx="1743">
                  <c:v>40161</c:v>
                </c:pt>
                <c:pt idx="1744">
                  <c:v>40162</c:v>
                </c:pt>
                <c:pt idx="1745">
                  <c:v>40163</c:v>
                </c:pt>
                <c:pt idx="1746">
                  <c:v>40164</c:v>
                </c:pt>
                <c:pt idx="1747">
                  <c:v>40165</c:v>
                </c:pt>
                <c:pt idx="1748">
                  <c:v>40166</c:v>
                </c:pt>
                <c:pt idx="1749">
                  <c:v>40167</c:v>
                </c:pt>
                <c:pt idx="1750">
                  <c:v>40168</c:v>
                </c:pt>
                <c:pt idx="1751">
                  <c:v>40169</c:v>
                </c:pt>
                <c:pt idx="1752">
                  <c:v>40170</c:v>
                </c:pt>
                <c:pt idx="1753">
                  <c:v>40171</c:v>
                </c:pt>
                <c:pt idx="1754">
                  <c:v>40172</c:v>
                </c:pt>
                <c:pt idx="1755">
                  <c:v>40173</c:v>
                </c:pt>
                <c:pt idx="1756">
                  <c:v>40174</c:v>
                </c:pt>
                <c:pt idx="1757">
                  <c:v>40175</c:v>
                </c:pt>
                <c:pt idx="1758">
                  <c:v>40176</c:v>
                </c:pt>
                <c:pt idx="1759">
                  <c:v>40177</c:v>
                </c:pt>
                <c:pt idx="1760">
                  <c:v>40178</c:v>
                </c:pt>
                <c:pt idx="1761">
                  <c:v>40179</c:v>
                </c:pt>
                <c:pt idx="1762">
                  <c:v>40180</c:v>
                </c:pt>
                <c:pt idx="1763">
                  <c:v>40181</c:v>
                </c:pt>
                <c:pt idx="1764">
                  <c:v>40182</c:v>
                </c:pt>
                <c:pt idx="1765">
                  <c:v>40183</c:v>
                </c:pt>
                <c:pt idx="1766">
                  <c:v>40184</c:v>
                </c:pt>
                <c:pt idx="1767">
                  <c:v>40185</c:v>
                </c:pt>
                <c:pt idx="1768">
                  <c:v>40186</c:v>
                </c:pt>
                <c:pt idx="1769">
                  <c:v>40187</c:v>
                </c:pt>
                <c:pt idx="1770">
                  <c:v>40188</c:v>
                </c:pt>
                <c:pt idx="1771">
                  <c:v>40189</c:v>
                </c:pt>
                <c:pt idx="1772">
                  <c:v>40190</c:v>
                </c:pt>
                <c:pt idx="1773">
                  <c:v>40191</c:v>
                </c:pt>
                <c:pt idx="1774">
                  <c:v>40192</c:v>
                </c:pt>
                <c:pt idx="1775">
                  <c:v>40193</c:v>
                </c:pt>
                <c:pt idx="1776">
                  <c:v>40194</c:v>
                </c:pt>
                <c:pt idx="1777">
                  <c:v>40195</c:v>
                </c:pt>
                <c:pt idx="1778">
                  <c:v>40196</c:v>
                </c:pt>
                <c:pt idx="1779">
                  <c:v>40197</c:v>
                </c:pt>
                <c:pt idx="1780">
                  <c:v>40198</c:v>
                </c:pt>
                <c:pt idx="1781">
                  <c:v>40199</c:v>
                </c:pt>
                <c:pt idx="1782">
                  <c:v>40200</c:v>
                </c:pt>
                <c:pt idx="1783">
                  <c:v>40201</c:v>
                </c:pt>
                <c:pt idx="1784">
                  <c:v>40202</c:v>
                </c:pt>
                <c:pt idx="1785">
                  <c:v>40203</c:v>
                </c:pt>
                <c:pt idx="1786">
                  <c:v>40204</c:v>
                </c:pt>
                <c:pt idx="1787">
                  <c:v>40205</c:v>
                </c:pt>
                <c:pt idx="1788">
                  <c:v>40206</c:v>
                </c:pt>
                <c:pt idx="1789">
                  <c:v>40207</c:v>
                </c:pt>
                <c:pt idx="1790">
                  <c:v>40208</c:v>
                </c:pt>
                <c:pt idx="1791">
                  <c:v>40209</c:v>
                </c:pt>
                <c:pt idx="1792">
                  <c:v>40210</c:v>
                </c:pt>
                <c:pt idx="1793">
                  <c:v>40211</c:v>
                </c:pt>
                <c:pt idx="1794">
                  <c:v>40212</c:v>
                </c:pt>
                <c:pt idx="1795">
                  <c:v>40213</c:v>
                </c:pt>
                <c:pt idx="1796">
                  <c:v>40214</c:v>
                </c:pt>
                <c:pt idx="1797">
                  <c:v>40215</c:v>
                </c:pt>
                <c:pt idx="1798">
                  <c:v>40216</c:v>
                </c:pt>
                <c:pt idx="1799">
                  <c:v>40217</c:v>
                </c:pt>
                <c:pt idx="1800">
                  <c:v>40218</c:v>
                </c:pt>
                <c:pt idx="1801">
                  <c:v>40219</c:v>
                </c:pt>
                <c:pt idx="1802">
                  <c:v>40220</c:v>
                </c:pt>
                <c:pt idx="1803">
                  <c:v>40221</c:v>
                </c:pt>
                <c:pt idx="1804">
                  <c:v>40222</c:v>
                </c:pt>
                <c:pt idx="1805">
                  <c:v>40223</c:v>
                </c:pt>
                <c:pt idx="1806">
                  <c:v>40224</c:v>
                </c:pt>
                <c:pt idx="1807">
                  <c:v>40225</c:v>
                </c:pt>
                <c:pt idx="1808">
                  <c:v>40226</c:v>
                </c:pt>
                <c:pt idx="1809">
                  <c:v>40227</c:v>
                </c:pt>
                <c:pt idx="1810">
                  <c:v>40228</c:v>
                </c:pt>
                <c:pt idx="1811">
                  <c:v>40229</c:v>
                </c:pt>
                <c:pt idx="1812">
                  <c:v>40230</c:v>
                </c:pt>
                <c:pt idx="1813">
                  <c:v>40231</c:v>
                </c:pt>
                <c:pt idx="1814">
                  <c:v>40232</c:v>
                </c:pt>
                <c:pt idx="1815">
                  <c:v>40233</c:v>
                </c:pt>
                <c:pt idx="1816">
                  <c:v>40234</c:v>
                </c:pt>
                <c:pt idx="1817">
                  <c:v>40235</c:v>
                </c:pt>
                <c:pt idx="1818">
                  <c:v>40236</c:v>
                </c:pt>
                <c:pt idx="1819">
                  <c:v>40237</c:v>
                </c:pt>
                <c:pt idx="1820">
                  <c:v>40238</c:v>
                </c:pt>
                <c:pt idx="1821">
                  <c:v>40239</c:v>
                </c:pt>
                <c:pt idx="1822">
                  <c:v>40240</c:v>
                </c:pt>
                <c:pt idx="1823">
                  <c:v>40241</c:v>
                </c:pt>
                <c:pt idx="1824">
                  <c:v>40242</c:v>
                </c:pt>
                <c:pt idx="1825">
                  <c:v>40243</c:v>
                </c:pt>
                <c:pt idx="1826">
                  <c:v>40244</c:v>
                </c:pt>
                <c:pt idx="1827">
                  <c:v>40245</c:v>
                </c:pt>
                <c:pt idx="1828">
                  <c:v>40246</c:v>
                </c:pt>
                <c:pt idx="1829">
                  <c:v>40247</c:v>
                </c:pt>
                <c:pt idx="1830">
                  <c:v>40248</c:v>
                </c:pt>
                <c:pt idx="1831">
                  <c:v>40249</c:v>
                </c:pt>
                <c:pt idx="1832">
                  <c:v>40250</c:v>
                </c:pt>
                <c:pt idx="1833">
                  <c:v>40251</c:v>
                </c:pt>
                <c:pt idx="1834">
                  <c:v>40252</c:v>
                </c:pt>
                <c:pt idx="1835">
                  <c:v>40253</c:v>
                </c:pt>
                <c:pt idx="1836">
                  <c:v>40254</c:v>
                </c:pt>
                <c:pt idx="1837">
                  <c:v>40255</c:v>
                </c:pt>
                <c:pt idx="1838">
                  <c:v>40256</c:v>
                </c:pt>
                <c:pt idx="1839">
                  <c:v>40257</c:v>
                </c:pt>
                <c:pt idx="1840">
                  <c:v>40258</c:v>
                </c:pt>
                <c:pt idx="1841">
                  <c:v>40259</c:v>
                </c:pt>
                <c:pt idx="1842">
                  <c:v>40260</c:v>
                </c:pt>
                <c:pt idx="1843">
                  <c:v>40261</c:v>
                </c:pt>
                <c:pt idx="1844">
                  <c:v>40262</c:v>
                </c:pt>
                <c:pt idx="1845">
                  <c:v>40263</c:v>
                </c:pt>
                <c:pt idx="1846">
                  <c:v>40264</c:v>
                </c:pt>
                <c:pt idx="1847">
                  <c:v>40265</c:v>
                </c:pt>
                <c:pt idx="1848">
                  <c:v>40266</c:v>
                </c:pt>
                <c:pt idx="1849">
                  <c:v>40267</c:v>
                </c:pt>
                <c:pt idx="1850">
                  <c:v>40268</c:v>
                </c:pt>
                <c:pt idx="1851">
                  <c:v>40269</c:v>
                </c:pt>
                <c:pt idx="1852">
                  <c:v>40270</c:v>
                </c:pt>
                <c:pt idx="1853">
                  <c:v>40271</c:v>
                </c:pt>
                <c:pt idx="1854">
                  <c:v>40272</c:v>
                </c:pt>
                <c:pt idx="1855">
                  <c:v>40273</c:v>
                </c:pt>
                <c:pt idx="1856">
                  <c:v>40274</c:v>
                </c:pt>
                <c:pt idx="1857">
                  <c:v>40275</c:v>
                </c:pt>
                <c:pt idx="1858">
                  <c:v>40276</c:v>
                </c:pt>
                <c:pt idx="1859">
                  <c:v>40277</c:v>
                </c:pt>
                <c:pt idx="1860">
                  <c:v>40278</c:v>
                </c:pt>
                <c:pt idx="1861">
                  <c:v>40279</c:v>
                </c:pt>
                <c:pt idx="1862">
                  <c:v>40280</c:v>
                </c:pt>
                <c:pt idx="1863">
                  <c:v>40281</c:v>
                </c:pt>
                <c:pt idx="1864">
                  <c:v>40282</c:v>
                </c:pt>
                <c:pt idx="1865">
                  <c:v>40283</c:v>
                </c:pt>
                <c:pt idx="1866">
                  <c:v>40284</c:v>
                </c:pt>
                <c:pt idx="1867">
                  <c:v>40285</c:v>
                </c:pt>
                <c:pt idx="1868">
                  <c:v>40286</c:v>
                </c:pt>
                <c:pt idx="1869">
                  <c:v>40287</c:v>
                </c:pt>
                <c:pt idx="1870">
                  <c:v>40288</c:v>
                </c:pt>
                <c:pt idx="1871">
                  <c:v>40289</c:v>
                </c:pt>
                <c:pt idx="1872">
                  <c:v>40290</c:v>
                </c:pt>
                <c:pt idx="1873">
                  <c:v>40291</c:v>
                </c:pt>
                <c:pt idx="1874">
                  <c:v>40292</c:v>
                </c:pt>
                <c:pt idx="1875">
                  <c:v>40293</c:v>
                </c:pt>
                <c:pt idx="1876">
                  <c:v>40294</c:v>
                </c:pt>
                <c:pt idx="1877">
                  <c:v>40295</c:v>
                </c:pt>
                <c:pt idx="1878">
                  <c:v>40296</c:v>
                </c:pt>
                <c:pt idx="1879">
                  <c:v>40297</c:v>
                </c:pt>
                <c:pt idx="1880">
                  <c:v>40298</c:v>
                </c:pt>
                <c:pt idx="1881">
                  <c:v>40299</c:v>
                </c:pt>
                <c:pt idx="1882">
                  <c:v>40300</c:v>
                </c:pt>
                <c:pt idx="1883">
                  <c:v>40301</c:v>
                </c:pt>
                <c:pt idx="1884">
                  <c:v>40302</c:v>
                </c:pt>
                <c:pt idx="1885">
                  <c:v>40303</c:v>
                </c:pt>
                <c:pt idx="1886">
                  <c:v>40304</c:v>
                </c:pt>
                <c:pt idx="1887">
                  <c:v>40305</c:v>
                </c:pt>
                <c:pt idx="1888">
                  <c:v>40306</c:v>
                </c:pt>
                <c:pt idx="1889">
                  <c:v>40307</c:v>
                </c:pt>
                <c:pt idx="1890">
                  <c:v>40308</c:v>
                </c:pt>
                <c:pt idx="1891">
                  <c:v>40309</c:v>
                </c:pt>
                <c:pt idx="1892">
                  <c:v>40310</c:v>
                </c:pt>
                <c:pt idx="1893">
                  <c:v>40311</c:v>
                </c:pt>
                <c:pt idx="1894">
                  <c:v>40312</c:v>
                </c:pt>
                <c:pt idx="1895">
                  <c:v>40313</c:v>
                </c:pt>
                <c:pt idx="1896">
                  <c:v>40314</c:v>
                </c:pt>
                <c:pt idx="1897">
                  <c:v>40315</c:v>
                </c:pt>
                <c:pt idx="1898">
                  <c:v>40316</c:v>
                </c:pt>
                <c:pt idx="1899">
                  <c:v>40317</c:v>
                </c:pt>
                <c:pt idx="1900">
                  <c:v>40318</c:v>
                </c:pt>
                <c:pt idx="1901">
                  <c:v>40319</c:v>
                </c:pt>
                <c:pt idx="1902">
                  <c:v>40320</c:v>
                </c:pt>
                <c:pt idx="1903">
                  <c:v>40321</c:v>
                </c:pt>
                <c:pt idx="1904">
                  <c:v>40322</c:v>
                </c:pt>
                <c:pt idx="1905">
                  <c:v>40323</c:v>
                </c:pt>
                <c:pt idx="1906">
                  <c:v>40324</c:v>
                </c:pt>
                <c:pt idx="1907">
                  <c:v>40325</c:v>
                </c:pt>
                <c:pt idx="1908">
                  <c:v>40326</c:v>
                </c:pt>
                <c:pt idx="1909">
                  <c:v>40327</c:v>
                </c:pt>
                <c:pt idx="1910">
                  <c:v>40328</c:v>
                </c:pt>
                <c:pt idx="1911">
                  <c:v>40329</c:v>
                </c:pt>
                <c:pt idx="1912">
                  <c:v>40330</c:v>
                </c:pt>
                <c:pt idx="1913">
                  <c:v>40331</c:v>
                </c:pt>
                <c:pt idx="1914">
                  <c:v>40332</c:v>
                </c:pt>
                <c:pt idx="1915">
                  <c:v>40333</c:v>
                </c:pt>
                <c:pt idx="1916">
                  <c:v>40334</c:v>
                </c:pt>
                <c:pt idx="1917">
                  <c:v>40335</c:v>
                </c:pt>
                <c:pt idx="1918">
                  <c:v>40336</c:v>
                </c:pt>
                <c:pt idx="1919">
                  <c:v>40337</c:v>
                </c:pt>
                <c:pt idx="1920">
                  <c:v>40338</c:v>
                </c:pt>
                <c:pt idx="1921">
                  <c:v>40339</c:v>
                </c:pt>
                <c:pt idx="1922">
                  <c:v>40340</c:v>
                </c:pt>
                <c:pt idx="1923">
                  <c:v>40341</c:v>
                </c:pt>
                <c:pt idx="1924">
                  <c:v>40342</c:v>
                </c:pt>
                <c:pt idx="1925">
                  <c:v>40343</c:v>
                </c:pt>
                <c:pt idx="1926">
                  <c:v>40344</c:v>
                </c:pt>
                <c:pt idx="1927">
                  <c:v>40345</c:v>
                </c:pt>
                <c:pt idx="1928">
                  <c:v>40346</c:v>
                </c:pt>
                <c:pt idx="1929">
                  <c:v>40347</c:v>
                </c:pt>
                <c:pt idx="1930">
                  <c:v>40348</c:v>
                </c:pt>
                <c:pt idx="1931">
                  <c:v>40349</c:v>
                </c:pt>
                <c:pt idx="1932">
                  <c:v>40350</c:v>
                </c:pt>
                <c:pt idx="1933">
                  <c:v>40351</c:v>
                </c:pt>
                <c:pt idx="1934">
                  <c:v>40352</c:v>
                </c:pt>
                <c:pt idx="1935">
                  <c:v>40353</c:v>
                </c:pt>
                <c:pt idx="1936">
                  <c:v>40354</c:v>
                </c:pt>
                <c:pt idx="1937">
                  <c:v>40355</c:v>
                </c:pt>
                <c:pt idx="1938">
                  <c:v>40356</c:v>
                </c:pt>
                <c:pt idx="1939">
                  <c:v>40357</c:v>
                </c:pt>
                <c:pt idx="1940">
                  <c:v>40358</c:v>
                </c:pt>
                <c:pt idx="1941">
                  <c:v>40359</c:v>
                </c:pt>
                <c:pt idx="1942">
                  <c:v>40360</c:v>
                </c:pt>
                <c:pt idx="1943">
                  <c:v>40361</c:v>
                </c:pt>
                <c:pt idx="1944">
                  <c:v>40362</c:v>
                </c:pt>
                <c:pt idx="1945">
                  <c:v>40363</c:v>
                </c:pt>
                <c:pt idx="1946">
                  <c:v>40364</c:v>
                </c:pt>
                <c:pt idx="1947">
                  <c:v>40365</c:v>
                </c:pt>
                <c:pt idx="1948">
                  <c:v>40366</c:v>
                </c:pt>
                <c:pt idx="1949">
                  <c:v>40367</c:v>
                </c:pt>
                <c:pt idx="1950">
                  <c:v>40368</c:v>
                </c:pt>
                <c:pt idx="1951">
                  <c:v>40369</c:v>
                </c:pt>
                <c:pt idx="1952">
                  <c:v>40370</c:v>
                </c:pt>
                <c:pt idx="1953">
                  <c:v>40371</c:v>
                </c:pt>
                <c:pt idx="1954">
                  <c:v>40372</c:v>
                </c:pt>
                <c:pt idx="1955">
                  <c:v>40373</c:v>
                </c:pt>
                <c:pt idx="1956">
                  <c:v>40374</c:v>
                </c:pt>
                <c:pt idx="1957">
                  <c:v>40375</c:v>
                </c:pt>
                <c:pt idx="1958">
                  <c:v>40376</c:v>
                </c:pt>
                <c:pt idx="1959">
                  <c:v>40377</c:v>
                </c:pt>
                <c:pt idx="1960">
                  <c:v>40378</c:v>
                </c:pt>
                <c:pt idx="1961">
                  <c:v>40379</c:v>
                </c:pt>
                <c:pt idx="1962">
                  <c:v>40380</c:v>
                </c:pt>
                <c:pt idx="1963">
                  <c:v>40381</c:v>
                </c:pt>
                <c:pt idx="1964">
                  <c:v>40382</c:v>
                </c:pt>
                <c:pt idx="1965">
                  <c:v>40383</c:v>
                </c:pt>
                <c:pt idx="1966">
                  <c:v>40384</c:v>
                </c:pt>
                <c:pt idx="1967">
                  <c:v>40385</c:v>
                </c:pt>
                <c:pt idx="1968">
                  <c:v>40386</c:v>
                </c:pt>
                <c:pt idx="1969">
                  <c:v>40387</c:v>
                </c:pt>
                <c:pt idx="1970">
                  <c:v>40388</c:v>
                </c:pt>
                <c:pt idx="1971">
                  <c:v>40389</c:v>
                </c:pt>
                <c:pt idx="1972">
                  <c:v>40390</c:v>
                </c:pt>
                <c:pt idx="1973">
                  <c:v>40391</c:v>
                </c:pt>
                <c:pt idx="1974">
                  <c:v>40392</c:v>
                </c:pt>
                <c:pt idx="1975">
                  <c:v>40393</c:v>
                </c:pt>
                <c:pt idx="1976">
                  <c:v>40394</c:v>
                </c:pt>
                <c:pt idx="1977">
                  <c:v>40395</c:v>
                </c:pt>
                <c:pt idx="1978">
                  <c:v>40396</c:v>
                </c:pt>
                <c:pt idx="1979">
                  <c:v>40397</c:v>
                </c:pt>
                <c:pt idx="1980">
                  <c:v>40398</c:v>
                </c:pt>
                <c:pt idx="1981">
                  <c:v>40399</c:v>
                </c:pt>
                <c:pt idx="1982">
                  <c:v>40400</c:v>
                </c:pt>
                <c:pt idx="1983">
                  <c:v>40401</c:v>
                </c:pt>
                <c:pt idx="1984">
                  <c:v>40402</c:v>
                </c:pt>
                <c:pt idx="1985">
                  <c:v>40403</c:v>
                </c:pt>
                <c:pt idx="1986">
                  <c:v>40404</c:v>
                </c:pt>
                <c:pt idx="1987">
                  <c:v>40405</c:v>
                </c:pt>
                <c:pt idx="1988">
                  <c:v>40406</c:v>
                </c:pt>
                <c:pt idx="1989">
                  <c:v>40407</c:v>
                </c:pt>
                <c:pt idx="1990">
                  <c:v>40408</c:v>
                </c:pt>
                <c:pt idx="1991">
                  <c:v>40409</c:v>
                </c:pt>
                <c:pt idx="1992">
                  <c:v>40410</c:v>
                </c:pt>
                <c:pt idx="1993">
                  <c:v>40411</c:v>
                </c:pt>
                <c:pt idx="1994">
                  <c:v>40412</c:v>
                </c:pt>
                <c:pt idx="1995">
                  <c:v>40413</c:v>
                </c:pt>
                <c:pt idx="1996">
                  <c:v>40414</c:v>
                </c:pt>
                <c:pt idx="1997">
                  <c:v>40415</c:v>
                </c:pt>
                <c:pt idx="1998">
                  <c:v>40416</c:v>
                </c:pt>
                <c:pt idx="1999">
                  <c:v>40417</c:v>
                </c:pt>
                <c:pt idx="2000">
                  <c:v>40418</c:v>
                </c:pt>
                <c:pt idx="2001">
                  <c:v>40419</c:v>
                </c:pt>
                <c:pt idx="2002">
                  <c:v>40420</c:v>
                </c:pt>
                <c:pt idx="2003">
                  <c:v>40421</c:v>
                </c:pt>
                <c:pt idx="2004">
                  <c:v>40422</c:v>
                </c:pt>
                <c:pt idx="2005">
                  <c:v>40423</c:v>
                </c:pt>
                <c:pt idx="2006">
                  <c:v>40424</c:v>
                </c:pt>
                <c:pt idx="2007">
                  <c:v>40425</c:v>
                </c:pt>
                <c:pt idx="2008">
                  <c:v>40426</c:v>
                </c:pt>
                <c:pt idx="2009">
                  <c:v>40427</c:v>
                </c:pt>
                <c:pt idx="2010">
                  <c:v>40428</c:v>
                </c:pt>
                <c:pt idx="2011">
                  <c:v>40429</c:v>
                </c:pt>
                <c:pt idx="2012">
                  <c:v>40430</c:v>
                </c:pt>
                <c:pt idx="2013">
                  <c:v>40431</c:v>
                </c:pt>
                <c:pt idx="2014">
                  <c:v>40432</c:v>
                </c:pt>
                <c:pt idx="2015">
                  <c:v>40433</c:v>
                </c:pt>
                <c:pt idx="2016">
                  <c:v>40434</c:v>
                </c:pt>
                <c:pt idx="2017">
                  <c:v>40435</c:v>
                </c:pt>
                <c:pt idx="2018">
                  <c:v>40436</c:v>
                </c:pt>
                <c:pt idx="2019">
                  <c:v>40437</c:v>
                </c:pt>
                <c:pt idx="2020">
                  <c:v>40438</c:v>
                </c:pt>
                <c:pt idx="2021">
                  <c:v>40439</c:v>
                </c:pt>
                <c:pt idx="2022">
                  <c:v>40440</c:v>
                </c:pt>
                <c:pt idx="2023">
                  <c:v>40441</c:v>
                </c:pt>
                <c:pt idx="2024">
                  <c:v>40442</c:v>
                </c:pt>
                <c:pt idx="2025">
                  <c:v>40443</c:v>
                </c:pt>
                <c:pt idx="2026">
                  <c:v>40444</c:v>
                </c:pt>
                <c:pt idx="2027">
                  <c:v>40445</c:v>
                </c:pt>
                <c:pt idx="2028">
                  <c:v>40446</c:v>
                </c:pt>
                <c:pt idx="2029">
                  <c:v>40447</c:v>
                </c:pt>
                <c:pt idx="2030">
                  <c:v>40448</c:v>
                </c:pt>
                <c:pt idx="2031">
                  <c:v>40449</c:v>
                </c:pt>
                <c:pt idx="2032">
                  <c:v>40450</c:v>
                </c:pt>
                <c:pt idx="2033">
                  <c:v>40451</c:v>
                </c:pt>
                <c:pt idx="2034">
                  <c:v>40452</c:v>
                </c:pt>
                <c:pt idx="2035">
                  <c:v>40453</c:v>
                </c:pt>
                <c:pt idx="2036">
                  <c:v>40454</c:v>
                </c:pt>
                <c:pt idx="2037">
                  <c:v>40455</c:v>
                </c:pt>
                <c:pt idx="2038">
                  <c:v>40456</c:v>
                </c:pt>
                <c:pt idx="2039">
                  <c:v>40457</c:v>
                </c:pt>
                <c:pt idx="2040">
                  <c:v>40458</c:v>
                </c:pt>
                <c:pt idx="2041">
                  <c:v>40459</c:v>
                </c:pt>
                <c:pt idx="2042">
                  <c:v>40460</c:v>
                </c:pt>
                <c:pt idx="2043">
                  <c:v>40461</c:v>
                </c:pt>
                <c:pt idx="2044">
                  <c:v>40462</c:v>
                </c:pt>
                <c:pt idx="2045">
                  <c:v>40463</c:v>
                </c:pt>
                <c:pt idx="2046">
                  <c:v>40464</c:v>
                </c:pt>
                <c:pt idx="2047">
                  <c:v>40465</c:v>
                </c:pt>
                <c:pt idx="2048">
                  <c:v>40466</c:v>
                </c:pt>
                <c:pt idx="2049">
                  <c:v>40467</c:v>
                </c:pt>
                <c:pt idx="2050">
                  <c:v>40468</c:v>
                </c:pt>
                <c:pt idx="2051">
                  <c:v>40469</c:v>
                </c:pt>
                <c:pt idx="2052">
                  <c:v>40470</c:v>
                </c:pt>
                <c:pt idx="2053">
                  <c:v>40471</c:v>
                </c:pt>
                <c:pt idx="2054">
                  <c:v>40472</c:v>
                </c:pt>
                <c:pt idx="2055">
                  <c:v>40473</c:v>
                </c:pt>
                <c:pt idx="2056">
                  <c:v>40474</c:v>
                </c:pt>
                <c:pt idx="2057">
                  <c:v>40475</c:v>
                </c:pt>
                <c:pt idx="2058">
                  <c:v>40476</c:v>
                </c:pt>
                <c:pt idx="2059">
                  <c:v>40477</c:v>
                </c:pt>
                <c:pt idx="2060">
                  <c:v>40478</c:v>
                </c:pt>
                <c:pt idx="2061">
                  <c:v>40479</c:v>
                </c:pt>
                <c:pt idx="2062">
                  <c:v>40480</c:v>
                </c:pt>
                <c:pt idx="2063">
                  <c:v>40481</c:v>
                </c:pt>
                <c:pt idx="2064">
                  <c:v>40482</c:v>
                </c:pt>
                <c:pt idx="2065">
                  <c:v>40483</c:v>
                </c:pt>
                <c:pt idx="2066">
                  <c:v>40484</c:v>
                </c:pt>
                <c:pt idx="2067">
                  <c:v>40485</c:v>
                </c:pt>
                <c:pt idx="2068">
                  <c:v>40486</c:v>
                </c:pt>
                <c:pt idx="2069">
                  <c:v>40487</c:v>
                </c:pt>
                <c:pt idx="2070">
                  <c:v>40488</c:v>
                </c:pt>
                <c:pt idx="2071">
                  <c:v>40489</c:v>
                </c:pt>
                <c:pt idx="2072">
                  <c:v>40490</c:v>
                </c:pt>
                <c:pt idx="2073">
                  <c:v>40491</c:v>
                </c:pt>
                <c:pt idx="2074">
                  <c:v>40492</c:v>
                </c:pt>
                <c:pt idx="2075">
                  <c:v>40493</c:v>
                </c:pt>
                <c:pt idx="2076">
                  <c:v>40494</c:v>
                </c:pt>
                <c:pt idx="2077">
                  <c:v>40495</c:v>
                </c:pt>
                <c:pt idx="2078">
                  <c:v>40496</c:v>
                </c:pt>
                <c:pt idx="2079">
                  <c:v>40497</c:v>
                </c:pt>
                <c:pt idx="2080">
                  <c:v>40498</c:v>
                </c:pt>
                <c:pt idx="2081">
                  <c:v>40499</c:v>
                </c:pt>
                <c:pt idx="2082">
                  <c:v>40500</c:v>
                </c:pt>
                <c:pt idx="2083">
                  <c:v>40501</c:v>
                </c:pt>
                <c:pt idx="2084">
                  <c:v>40502</c:v>
                </c:pt>
                <c:pt idx="2085">
                  <c:v>40503</c:v>
                </c:pt>
                <c:pt idx="2086">
                  <c:v>40504</c:v>
                </c:pt>
                <c:pt idx="2087">
                  <c:v>40505</c:v>
                </c:pt>
                <c:pt idx="2088">
                  <c:v>40506</c:v>
                </c:pt>
                <c:pt idx="2089">
                  <c:v>40507</c:v>
                </c:pt>
                <c:pt idx="2090">
                  <c:v>40508</c:v>
                </c:pt>
                <c:pt idx="2091">
                  <c:v>40509</c:v>
                </c:pt>
                <c:pt idx="2092">
                  <c:v>40510</c:v>
                </c:pt>
                <c:pt idx="2093">
                  <c:v>40511</c:v>
                </c:pt>
                <c:pt idx="2094">
                  <c:v>40512</c:v>
                </c:pt>
                <c:pt idx="2095">
                  <c:v>40513</c:v>
                </c:pt>
                <c:pt idx="2096">
                  <c:v>40514</c:v>
                </c:pt>
                <c:pt idx="2097">
                  <c:v>40515</c:v>
                </c:pt>
                <c:pt idx="2098">
                  <c:v>40516</c:v>
                </c:pt>
                <c:pt idx="2099">
                  <c:v>40517</c:v>
                </c:pt>
                <c:pt idx="2100">
                  <c:v>40518</c:v>
                </c:pt>
                <c:pt idx="2101">
                  <c:v>40519</c:v>
                </c:pt>
                <c:pt idx="2102">
                  <c:v>40520</c:v>
                </c:pt>
                <c:pt idx="2103">
                  <c:v>40521</c:v>
                </c:pt>
                <c:pt idx="2104">
                  <c:v>40522</c:v>
                </c:pt>
                <c:pt idx="2105">
                  <c:v>40523</c:v>
                </c:pt>
                <c:pt idx="2106">
                  <c:v>40524</c:v>
                </c:pt>
                <c:pt idx="2107">
                  <c:v>40525</c:v>
                </c:pt>
                <c:pt idx="2108">
                  <c:v>40526</c:v>
                </c:pt>
                <c:pt idx="2109">
                  <c:v>40527</c:v>
                </c:pt>
                <c:pt idx="2110">
                  <c:v>40528</c:v>
                </c:pt>
                <c:pt idx="2111">
                  <c:v>40529</c:v>
                </c:pt>
                <c:pt idx="2112">
                  <c:v>40530</c:v>
                </c:pt>
                <c:pt idx="2113">
                  <c:v>40531</c:v>
                </c:pt>
                <c:pt idx="2114">
                  <c:v>40532</c:v>
                </c:pt>
                <c:pt idx="2115">
                  <c:v>40533</c:v>
                </c:pt>
                <c:pt idx="2116">
                  <c:v>40534</c:v>
                </c:pt>
                <c:pt idx="2117">
                  <c:v>40535</c:v>
                </c:pt>
                <c:pt idx="2118">
                  <c:v>40536</c:v>
                </c:pt>
                <c:pt idx="2119">
                  <c:v>40537</c:v>
                </c:pt>
                <c:pt idx="2120">
                  <c:v>40538</c:v>
                </c:pt>
                <c:pt idx="2121">
                  <c:v>40539</c:v>
                </c:pt>
                <c:pt idx="2122">
                  <c:v>40540</c:v>
                </c:pt>
                <c:pt idx="2123">
                  <c:v>40541</c:v>
                </c:pt>
                <c:pt idx="2124">
                  <c:v>40542</c:v>
                </c:pt>
                <c:pt idx="2125">
                  <c:v>40543</c:v>
                </c:pt>
                <c:pt idx="2126">
                  <c:v>40544</c:v>
                </c:pt>
                <c:pt idx="2127">
                  <c:v>40545</c:v>
                </c:pt>
                <c:pt idx="2128">
                  <c:v>40546</c:v>
                </c:pt>
                <c:pt idx="2129">
                  <c:v>40547</c:v>
                </c:pt>
                <c:pt idx="2130">
                  <c:v>40548</c:v>
                </c:pt>
                <c:pt idx="2131">
                  <c:v>40549</c:v>
                </c:pt>
                <c:pt idx="2132">
                  <c:v>40550</c:v>
                </c:pt>
                <c:pt idx="2133">
                  <c:v>40551</c:v>
                </c:pt>
                <c:pt idx="2134">
                  <c:v>40552</c:v>
                </c:pt>
                <c:pt idx="2135">
                  <c:v>40553</c:v>
                </c:pt>
                <c:pt idx="2136">
                  <c:v>40554</c:v>
                </c:pt>
                <c:pt idx="2137">
                  <c:v>40555</c:v>
                </c:pt>
                <c:pt idx="2138">
                  <c:v>40556</c:v>
                </c:pt>
                <c:pt idx="2139">
                  <c:v>40557</c:v>
                </c:pt>
                <c:pt idx="2140">
                  <c:v>40558</c:v>
                </c:pt>
                <c:pt idx="2141">
                  <c:v>40559</c:v>
                </c:pt>
                <c:pt idx="2142">
                  <c:v>40560</c:v>
                </c:pt>
                <c:pt idx="2143">
                  <c:v>40561</c:v>
                </c:pt>
                <c:pt idx="2144">
                  <c:v>40562</c:v>
                </c:pt>
                <c:pt idx="2145">
                  <c:v>40563</c:v>
                </c:pt>
                <c:pt idx="2146">
                  <c:v>40564</c:v>
                </c:pt>
                <c:pt idx="2147">
                  <c:v>40565</c:v>
                </c:pt>
                <c:pt idx="2148">
                  <c:v>40566</c:v>
                </c:pt>
                <c:pt idx="2149">
                  <c:v>40567</c:v>
                </c:pt>
                <c:pt idx="2150">
                  <c:v>40568</c:v>
                </c:pt>
                <c:pt idx="2151">
                  <c:v>40569</c:v>
                </c:pt>
                <c:pt idx="2152">
                  <c:v>40570</c:v>
                </c:pt>
                <c:pt idx="2153">
                  <c:v>40571</c:v>
                </c:pt>
                <c:pt idx="2154">
                  <c:v>40572</c:v>
                </c:pt>
                <c:pt idx="2155">
                  <c:v>40573</c:v>
                </c:pt>
                <c:pt idx="2156">
                  <c:v>40574</c:v>
                </c:pt>
                <c:pt idx="2157">
                  <c:v>40575</c:v>
                </c:pt>
                <c:pt idx="2158">
                  <c:v>40576</c:v>
                </c:pt>
                <c:pt idx="2159">
                  <c:v>40577</c:v>
                </c:pt>
                <c:pt idx="2160">
                  <c:v>40578</c:v>
                </c:pt>
                <c:pt idx="2161">
                  <c:v>40579</c:v>
                </c:pt>
                <c:pt idx="2162">
                  <c:v>40580</c:v>
                </c:pt>
                <c:pt idx="2163">
                  <c:v>40581</c:v>
                </c:pt>
                <c:pt idx="2164">
                  <c:v>40582</c:v>
                </c:pt>
                <c:pt idx="2165">
                  <c:v>40583</c:v>
                </c:pt>
                <c:pt idx="2166">
                  <c:v>40584</c:v>
                </c:pt>
                <c:pt idx="2167">
                  <c:v>40585</c:v>
                </c:pt>
                <c:pt idx="2168">
                  <c:v>40586</c:v>
                </c:pt>
                <c:pt idx="2169">
                  <c:v>40587</c:v>
                </c:pt>
                <c:pt idx="2170">
                  <c:v>40588</c:v>
                </c:pt>
                <c:pt idx="2171">
                  <c:v>40589</c:v>
                </c:pt>
                <c:pt idx="2172">
                  <c:v>40590</c:v>
                </c:pt>
                <c:pt idx="2173">
                  <c:v>40591</c:v>
                </c:pt>
                <c:pt idx="2174">
                  <c:v>40592</c:v>
                </c:pt>
                <c:pt idx="2175">
                  <c:v>40593</c:v>
                </c:pt>
                <c:pt idx="2176">
                  <c:v>40594</c:v>
                </c:pt>
                <c:pt idx="2177">
                  <c:v>40595</c:v>
                </c:pt>
                <c:pt idx="2178">
                  <c:v>40596</c:v>
                </c:pt>
                <c:pt idx="2179">
                  <c:v>40597</c:v>
                </c:pt>
                <c:pt idx="2180">
                  <c:v>40598</c:v>
                </c:pt>
                <c:pt idx="2181">
                  <c:v>40599</c:v>
                </c:pt>
                <c:pt idx="2182">
                  <c:v>40600</c:v>
                </c:pt>
                <c:pt idx="2183">
                  <c:v>40601</c:v>
                </c:pt>
                <c:pt idx="2184">
                  <c:v>40602</c:v>
                </c:pt>
                <c:pt idx="2185">
                  <c:v>40603</c:v>
                </c:pt>
                <c:pt idx="2186">
                  <c:v>40604</c:v>
                </c:pt>
                <c:pt idx="2187">
                  <c:v>40605</c:v>
                </c:pt>
                <c:pt idx="2188">
                  <c:v>40606</c:v>
                </c:pt>
                <c:pt idx="2189">
                  <c:v>40607</c:v>
                </c:pt>
                <c:pt idx="2190">
                  <c:v>40608</c:v>
                </c:pt>
                <c:pt idx="2191">
                  <c:v>40609</c:v>
                </c:pt>
                <c:pt idx="2192">
                  <c:v>40610</c:v>
                </c:pt>
                <c:pt idx="2193">
                  <c:v>40611</c:v>
                </c:pt>
                <c:pt idx="2194">
                  <c:v>40612</c:v>
                </c:pt>
                <c:pt idx="2195">
                  <c:v>40613</c:v>
                </c:pt>
                <c:pt idx="2196">
                  <c:v>40614</c:v>
                </c:pt>
                <c:pt idx="2197">
                  <c:v>40615</c:v>
                </c:pt>
                <c:pt idx="2198">
                  <c:v>40616</c:v>
                </c:pt>
                <c:pt idx="2199">
                  <c:v>40617</c:v>
                </c:pt>
                <c:pt idx="2200">
                  <c:v>40618</c:v>
                </c:pt>
                <c:pt idx="2201">
                  <c:v>40619</c:v>
                </c:pt>
                <c:pt idx="2202">
                  <c:v>40620</c:v>
                </c:pt>
                <c:pt idx="2203">
                  <c:v>40621</c:v>
                </c:pt>
                <c:pt idx="2204">
                  <c:v>40622</c:v>
                </c:pt>
                <c:pt idx="2205">
                  <c:v>40623</c:v>
                </c:pt>
                <c:pt idx="2206">
                  <c:v>40624</c:v>
                </c:pt>
                <c:pt idx="2207">
                  <c:v>40625</c:v>
                </c:pt>
                <c:pt idx="2208">
                  <c:v>40626</c:v>
                </c:pt>
                <c:pt idx="2209">
                  <c:v>40627</c:v>
                </c:pt>
                <c:pt idx="2210">
                  <c:v>40628</c:v>
                </c:pt>
                <c:pt idx="2211">
                  <c:v>40629</c:v>
                </c:pt>
                <c:pt idx="2212">
                  <c:v>40630</c:v>
                </c:pt>
                <c:pt idx="2213">
                  <c:v>40631</c:v>
                </c:pt>
                <c:pt idx="2214">
                  <c:v>40632</c:v>
                </c:pt>
                <c:pt idx="2215">
                  <c:v>40633</c:v>
                </c:pt>
                <c:pt idx="2216">
                  <c:v>40634</c:v>
                </c:pt>
                <c:pt idx="2217">
                  <c:v>40635</c:v>
                </c:pt>
                <c:pt idx="2218">
                  <c:v>40636</c:v>
                </c:pt>
                <c:pt idx="2219">
                  <c:v>40637</c:v>
                </c:pt>
                <c:pt idx="2220">
                  <c:v>40638</c:v>
                </c:pt>
                <c:pt idx="2221">
                  <c:v>40639</c:v>
                </c:pt>
                <c:pt idx="2222">
                  <c:v>40640</c:v>
                </c:pt>
                <c:pt idx="2223">
                  <c:v>40641</c:v>
                </c:pt>
                <c:pt idx="2224">
                  <c:v>40642</c:v>
                </c:pt>
                <c:pt idx="2225">
                  <c:v>40643</c:v>
                </c:pt>
                <c:pt idx="2226">
                  <c:v>40644</c:v>
                </c:pt>
                <c:pt idx="2227">
                  <c:v>40645</c:v>
                </c:pt>
                <c:pt idx="2228">
                  <c:v>40646</c:v>
                </c:pt>
                <c:pt idx="2229">
                  <c:v>40647</c:v>
                </c:pt>
                <c:pt idx="2230">
                  <c:v>40648</c:v>
                </c:pt>
                <c:pt idx="2231">
                  <c:v>40649</c:v>
                </c:pt>
                <c:pt idx="2232">
                  <c:v>40650</c:v>
                </c:pt>
                <c:pt idx="2233">
                  <c:v>40651</c:v>
                </c:pt>
                <c:pt idx="2234">
                  <c:v>40652</c:v>
                </c:pt>
                <c:pt idx="2235">
                  <c:v>40653</c:v>
                </c:pt>
                <c:pt idx="2236">
                  <c:v>40654</c:v>
                </c:pt>
                <c:pt idx="2237">
                  <c:v>40655</c:v>
                </c:pt>
                <c:pt idx="2238">
                  <c:v>40656</c:v>
                </c:pt>
                <c:pt idx="2239">
                  <c:v>40657</c:v>
                </c:pt>
                <c:pt idx="2240">
                  <c:v>40658</c:v>
                </c:pt>
                <c:pt idx="2241">
                  <c:v>40659</c:v>
                </c:pt>
                <c:pt idx="2242">
                  <c:v>40660</c:v>
                </c:pt>
                <c:pt idx="2243">
                  <c:v>40661</c:v>
                </c:pt>
                <c:pt idx="2244">
                  <c:v>40662</c:v>
                </c:pt>
                <c:pt idx="2245">
                  <c:v>40663</c:v>
                </c:pt>
                <c:pt idx="2246">
                  <c:v>40664</c:v>
                </c:pt>
                <c:pt idx="2247">
                  <c:v>40665</c:v>
                </c:pt>
                <c:pt idx="2248">
                  <c:v>40666</c:v>
                </c:pt>
                <c:pt idx="2249">
                  <c:v>40667</c:v>
                </c:pt>
                <c:pt idx="2250">
                  <c:v>40668</c:v>
                </c:pt>
                <c:pt idx="2251">
                  <c:v>40669</c:v>
                </c:pt>
                <c:pt idx="2252">
                  <c:v>40670</c:v>
                </c:pt>
                <c:pt idx="2253">
                  <c:v>40671</c:v>
                </c:pt>
                <c:pt idx="2254">
                  <c:v>40672</c:v>
                </c:pt>
                <c:pt idx="2255">
                  <c:v>40673</c:v>
                </c:pt>
                <c:pt idx="2256">
                  <c:v>40674</c:v>
                </c:pt>
                <c:pt idx="2257">
                  <c:v>40675</c:v>
                </c:pt>
                <c:pt idx="2258">
                  <c:v>40676</c:v>
                </c:pt>
                <c:pt idx="2259">
                  <c:v>40677</c:v>
                </c:pt>
                <c:pt idx="2260">
                  <c:v>40678</c:v>
                </c:pt>
                <c:pt idx="2261">
                  <c:v>40679</c:v>
                </c:pt>
                <c:pt idx="2262">
                  <c:v>40680</c:v>
                </c:pt>
                <c:pt idx="2263">
                  <c:v>40681</c:v>
                </c:pt>
                <c:pt idx="2264">
                  <c:v>40682</c:v>
                </c:pt>
                <c:pt idx="2265">
                  <c:v>40683</c:v>
                </c:pt>
                <c:pt idx="2266">
                  <c:v>40684</c:v>
                </c:pt>
                <c:pt idx="2267">
                  <c:v>40685</c:v>
                </c:pt>
                <c:pt idx="2268">
                  <c:v>40686</c:v>
                </c:pt>
                <c:pt idx="2269">
                  <c:v>40687</c:v>
                </c:pt>
                <c:pt idx="2270">
                  <c:v>40688</c:v>
                </c:pt>
                <c:pt idx="2271">
                  <c:v>40689</c:v>
                </c:pt>
                <c:pt idx="2272">
                  <c:v>40690</c:v>
                </c:pt>
                <c:pt idx="2273">
                  <c:v>40691</c:v>
                </c:pt>
                <c:pt idx="2274">
                  <c:v>40692</c:v>
                </c:pt>
                <c:pt idx="2275">
                  <c:v>40693</c:v>
                </c:pt>
                <c:pt idx="2276">
                  <c:v>40694</c:v>
                </c:pt>
                <c:pt idx="2277">
                  <c:v>40695</c:v>
                </c:pt>
                <c:pt idx="2278">
                  <c:v>40696</c:v>
                </c:pt>
                <c:pt idx="2279">
                  <c:v>40697</c:v>
                </c:pt>
                <c:pt idx="2280">
                  <c:v>40698</c:v>
                </c:pt>
                <c:pt idx="2281">
                  <c:v>40699</c:v>
                </c:pt>
                <c:pt idx="2282">
                  <c:v>40700</c:v>
                </c:pt>
                <c:pt idx="2283">
                  <c:v>40701</c:v>
                </c:pt>
                <c:pt idx="2284">
                  <c:v>40702</c:v>
                </c:pt>
                <c:pt idx="2285">
                  <c:v>40703</c:v>
                </c:pt>
                <c:pt idx="2286">
                  <c:v>40704</c:v>
                </c:pt>
                <c:pt idx="2287">
                  <c:v>40705</c:v>
                </c:pt>
                <c:pt idx="2288">
                  <c:v>40706</c:v>
                </c:pt>
                <c:pt idx="2289">
                  <c:v>40707</c:v>
                </c:pt>
                <c:pt idx="2290">
                  <c:v>40708</c:v>
                </c:pt>
                <c:pt idx="2291">
                  <c:v>40709</c:v>
                </c:pt>
                <c:pt idx="2292">
                  <c:v>40710</c:v>
                </c:pt>
                <c:pt idx="2293">
                  <c:v>40711</c:v>
                </c:pt>
                <c:pt idx="2294">
                  <c:v>40712</c:v>
                </c:pt>
                <c:pt idx="2295">
                  <c:v>40713</c:v>
                </c:pt>
                <c:pt idx="2296">
                  <c:v>40714</c:v>
                </c:pt>
                <c:pt idx="2297">
                  <c:v>40715</c:v>
                </c:pt>
                <c:pt idx="2298">
                  <c:v>40716</c:v>
                </c:pt>
                <c:pt idx="2299">
                  <c:v>40717</c:v>
                </c:pt>
                <c:pt idx="2300">
                  <c:v>40718</c:v>
                </c:pt>
                <c:pt idx="2301">
                  <c:v>40719</c:v>
                </c:pt>
                <c:pt idx="2302">
                  <c:v>40720</c:v>
                </c:pt>
                <c:pt idx="2303">
                  <c:v>40721</c:v>
                </c:pt>
                <c:pt idx="2304">
                  <c:v>40722</c:v>
                </c:pt>
                <c:pt idx="2305">
                  <c:v>40723</c:v>
                </c:pt>
                <c:pt idx="2306">
                  <c:v>40724</c:v>
                </c:pt>
                <c:pt idx="2307">
                  <c:v>40725</c:v>
                </c:pt>
                <c:pt idx="2308">
                  <c:v>40726</c:v>
                </c:pt>
                <c:pt idx="2309">
                  <c:v>40727</c:v>
                </c:pt>
                <c:pt idx="2310">
                  <c:v>40728</c:v>
                </c:pt>
                <c:pt idx="2311">
                  <c:v>40729</c:v>
                </c:pt>
                <c:pt idx="2312">
                  <c:v>40730</c:v>
                </c:pt>
                <c:pt idx="2313">
                  <c:v>40731</c:v>
                </c:pt>
                <c:pt idx="2314">
                  <c:v>40732</c:v>
                </c:pt>
                <c:pt idx="2315">
                  <c:v>40733</c:v>
                </c:pt>
                <c:pt idx="2316">
                  <c:v>40734</c:v>
                </c:pt>
                <c:pt idx="2317">
                  <c:v>40735</c:v>
                </c:pt>
                <c:pt idx="2318">
                  <c:v>40736</c:v>
                </c:pt>
                <c:pt idx="2319">
                  <c:v>40737</c:v>
                </c:pt>
                <c:pt idx="2320">
                  <c:v>40738</c:v>
                </c:pt>
                <c:pt idx="2321">
                  <c:v>40739</c:v>
                </c:pt>
                <c:pt idx="2322">
                  <c:v>40740</c:v>
                </c:pt>
                <c:pt idx="2323">
                  <c:v>40741</c:v>
                </c:pt>
                <c:pt idx="2324">
                  <c:v>40742</c:v>
                </c:pt>
                <c:pt idx="2325">
                  <c:v>40743</c:v>
                </c:pt>
                <c:pt idx="2326">
                  <c:v>40744</c:v>
                </c:pt>
                <c:pt idx="2327">
                  <c:v>40745</c:v>
                </c:pt>
                <c:pt idx="2328">
                  <c:v>40746</c:v>
                </c:pt>
                <c:pt idx="2329">
                  <c:v>40747</c:v>
                </c:pt>
                <c:pt idx="2330">
                  <c:v>40748</c:v>
                </c:pt>
                <c:pt idx="2331">
                  <c:v>40749</c:v>
                </c:pt>
                <c:pt idx="2332">
                  <c:v>40750</c:v>
                </c:pt>
                <c:pt idx="2333">
                  <c:v>40751</c:v>
                </c:pt>
                <c:pt idx="2334">
                  <c:v>40752</c:v>
                </c:pt>
                <c:pt idx="2335">
                  <c:v>40753</c:v>
                </c:pt>
                <c:pt idx="2336">
                  <c:v>40754</c:v>
                </c:pt>
                <c:pt idx="2337">
                  <c:v>40755</c:v>
                </c:pt>
                <c:pt idx="2338">
                  <c:v>40756</c:v>
                </c:pt>
                <c:pt idx="2339">
                  <c:v>40757</c:v>
                </c:pt>
                <c:pt idx="2340">
                  <c:v>40758</c:v>
                </c:pt>
                <c:pt idx="2341">
                  <c:v>40759</c:v>
                </c:pt>
                <c:pt idx="2342">
                  <c:v>40760</c:v>
                </c:pt>
                <c:pt idx="2343">
                  <c:v>40761</c:v>
                </c:pt>
                <c:pt idx="2344">
                  <c:v>40762</c:v>
                </c:pt>
                <c:pt idx="2345">
                  <c:v>40763</c:v>
                </c:pt>
                <c:pt idx="2346">
                  <c:v>40764</c:v>
                </c:pt>
                <c:pt idx="2347">
                  <c:v>40765</c:v>
                </c:pt>
                <c:pt idx="2348">
                  <c:v>40766</c:v>
                </c:pt>
                <c:pt idx="2349">
                  <c:v>40767</c:v>
                </c:pt>
                <c:pt idx="2350">
                  <c:v>40768</c:v>
                </c:pt>
                <c:pt idx="2351">
                  <c:v>40769</c:v>
                </c:pt>
                <c:pt idx="2352">
                  <c:v>40770</c:v>
                </c:pt>
                <c:pt idx="2353">
                  <c:v>40771</c:v>
                </c:pt>
                <c:pt idx="2354">
                  <c:v>40772</c:v>
                </c:pt>
                <c:pt idx="2355">
                  <c:v>40773</c:v>
                </c:pt>
                <c:pt idx="2356">
                  <c:v>40774</c:v>
                </c:pt>
                <c:pt idx="2357">
                  <c:v>40775</c:v>
                </c:pt>
                <c:pt idx="2358">
                  <c:v>40776</c:v>
                </c:pt>
                <c:pt idx="2359">
                  <c:v>40777</c:v>
                </c:pt>
                <c:pt idx="2360">
                  <c:v>40778</c:v>
                </c:pt>
                <c:pt idx="2361">
                  <c:v>40779</c:v>
                </c:pt>
                <c:pt idx="2362">
                  <c:v>40780</c:v>
                </c:pt>
                <c:pt idx="2363">
                  <c:v>40781</c:v>
                </c:pt>
                <c:pt idx="2364">
                  <c:v>40782</c:v>
                </c:pt>
                <c:pt idx="2365">
                  <c:v>40783</c:v>
                </c:pt>
                <c:pt idx="2366">
                  <c:v>40784</c:v>
                </c:pt>
                <c:pt idx="2367">
                  <c:v>40785</c:v>
                </c:pt>
                <c:pt idx="2368">
                  <c:v>40786</c:v>
                </c:pt>
                <c:pt idx="2369">
                  <c:v>40787</c:v>
                </c:pt>
                <c:pt idx="2370">
                  <c:v>40788</c:v>
                </c:pt>
                <c:pt idx="2371">
                  <c:v>40789</c:v>
                </c:pt>
                <c:pt idx="2372">
                  <c:v>40790</c:v>
                </c:pt>
                <c:pt idx="2373">
                  <c:v>40791</c:v>
                </c:pt>
                <c:pt idx="2374">
                  <c:v>40792</c:v>
                </c:pt>
                <c:pt idx="2375">
                  <c:v>40793</c:v>
                </c:pt>
                <c:pt idx="2376">
                  <c:v>40794</c:v>
                </c:pt>
                <c:pt idx="2377">
                  <c:v>40795</c:v>
                </c:pt>
                <c:pt idx="2378">
                  <c:v>40796</c:v>
                </c:pt>
                <c:pt idx="2379">
                  <c:v>40797</c:v>
                </c:pt>
                <c:pt idx="2380">
                  <c:v>40798</c:v>
                </c:pt>
                <c:pt idx="2381">
                  <c:v>40799</c:v>
                </c:pt>
                <c:pt idx="2382">
                  <c:v>40800</c:v>
                </c:pt>
                <c:pt idx="2383">
                  <c:v>40801</c:v>
                </c:pt>
                <c:pt idx="2384">
                  <c:v>40802</c:v>
                </c:pt>
                <c:pt idx="2385">
                  <c:v>40803</c:v>
                </c:pt>
                <c:pt idx="2386">
                  <c:v>40804</c:v>
                </c:pt>
                <c:pt idx="2387">
                  <c:v>40805</c:v>
                </c:pt>
                <c:pt idx="2388">
                  <c:v>40806</c:v>
                </c:pt>
                <c:pt idx="2389">
                  <c:v>40807</c:v>
                </c:pt>
                <c:pt idx="2390">
                  <c:v>40808</c:v>
                </c:pt>
                <c:pt idx="2391">
                  <c:v>40809</c:v>
                </c:pt>
                <c:pt idx="2392">
                  <c:v>40810</c:v>
                </c:pt>
                <c:pt idx="2393">
                  <c:v>40811</c:v>
                </c:pt>
                <c:pt idx="2394">
                  <c:v>40812</c:v>
                </c:pt>
                <c:pt idx="2395">
                  <c:v>40813</c:v>
                </c:pt>
                <c:pt idx="2396">
                  <c:v>40814</c:v>
                </c:pt>
                <c:pt idx="2397">
                  <c:v>40815</c:v>
                </c:pt>
                <c:pt idx="2398">
                  <c:v>40816</c:v>
                </c:pt>
                <c:pt idx="2399">
                  <c:v>40817</c:v>
                </c:pt>
                <c:pt idx="2400">
                  <c:v>40818</c:v>
                </c:pt>
                <c:pt idx="2401">
                  <c:v>40819</c:v>
                </c:pt>
                <c:pt idx="2402">
                  <c:v>40820</c:v>
                </c:pt>
                <c:pt idx="2403">
                  <c:v>40821</c:v>
                </c:pt>
                <c:pt idx="2404">
                  <c:v>40822</c:v>
                </c:pt>
                <c:pt idx="2405">
                  <c:v>40823</c:v>
                </c:pt>
                <c:pt idx="2406">
                  <c:v>40824</c:v>
                </c:pt>
                <c:pt idx="2407">
                  <c:v>40825</c:v>
                </c:pt>
                <c:pt idx="2408">
                  <c:v>40826</c:v>
                </c:pt>
                <c:pt idx="2409">
                  <c:v>40827</c:v>
                </c:pt>
                <c:pt idx="2410">
                  <c:v>40828</c:v>
                </c:pt>
                <c:pt idx="2411">
                  <c:v>40829</c:v>
                </c:pt>
                <c:pt idx="2412">
                  <c:v>40830</c:v>
                </c:pt>
                <c:pt idx="2413">
                  <c:v>40831</c:v>
                </c:pt>
                <c:pt idx="2414">
                  <c:v>40832</c:v>
                </c:pt>
                <c:pt idx="2415">
                  <c:v>40833</c:v>
                </c:pt>
                <c:pt idx="2416">
                  <c:v>40834</c:v>
                </c:pt>
                <c:pt idx="2417">
                  <c:v>40835</c:v>
                </c:pt>
                <c:pt idx="2418">
                  <c:v>40836</c:v>
                </c:pt>
                <c:pt idx="2419">
                  <c:v>40837</c:v>
                </c:pt>
                <c:pt idx="2420">
                  <c:v>40838</c:v>
                </c:pt>
                <c:pt idx="2421">
                  <c:v>40839</c:v>
                </c:pt>
                <c:pt idx="2422">
                  <c:v>40840</c:v>
                </c:pt>
                <c:pt idx="2423">
                  <c:v>40841</c:v>
                </c:pt>
                <c:pt idx="2424">
                  <c:v>40842</c:v>
                </c:pt>
                <c:pt idx="2425">
                  <c:v>40843</c:v>
                </c:pt>
                <c:pt idx="2426">
                  <c:v>40844</c:v>
                </c:pt>
                <c:pt idx="2427">
                  <c:v>40845</c:v>
                </c:pt>
                <c:pt idx="2428">
                  <c:v>40846</c:v>
                </c:pt>
                <c:pt idx="2429">
                  <c:v>40847</c:v>
                </c:pt>
                <c:pt idx="2430">
                  <c:v>40848</c:v>
                </c:pt>
                <c:pt idx="2431">
                  <c:v>40849</c:v>
                </c:pt>
                <c:pt idx="2432">
                  <c:v>40850</c:v>
                </c:pt>
                <c:pt idx="2433">
                  <c:v>40851</c:v>
                </c:pt>
                <c:pt idx="2434">
                  <c:v>40852</c:v>
                </c:pt>
                <c:pt idx="2435">
                  <c:v>40853</c:v>
                </c:pt>
                <c:pt idx="2436">
                  <c:v>40854</c:v>
                </c:pt>
                <c:pt idx="2437">
                  <c:v>40855</c:v>
                </c:pt>
                <c:pt idx="2438">
                  <c:v>40856</c:v>
                </c:pt>
                <c:pt idx="2439">
                  <c:v>40857</c:v>
                </c:pt>
                <c:pt idx="2440">
                  <c:v>40858</c:v>
                </c:pt>
                <c:pt idx="2441">
                  <c:v>40859</c:v>
                </c:pt>
                <c:pt idx="2442">
                  <c:v>40860</c:v>
                </c:pt>
                <c:pt idx="2443">
                  <c:v>40861</c:v>
                </c:pt>
                <c:pt idx="2444">
                  <c:v>40862</c:v>
                </c:pt>
                <c:pt idx="2445">
                  <c:v>40863</c:v>
                </c:pt>
                <c:pt idx="2446">
                  <c:v>40864</c:v>
                </c:pt>
                <c:pt idx="2447">
                  <c:v>40865</c:v>
                </c:pt>
                <c:pt idx="2448">
                  <c:v>40866</c:v>
                </c:pt>
                <c:pt idx="2449">
                  <c:v>40867</c:v>
                </c:pt>
                <c:pt idx="2450">
                  <c:v>40868</c:v>
                </c:pt>
                <c:pt idx="2451">
                  <c:v>40869</c:v>
                </c:pt>
                <c:pt idx="2452">
                  <c:v>40870</c:v>
                </c:pt>
                <c:pt idx="2453">
                  <c:v>40871</c:v>
                </c:pt>
                <c:pt idx="2454">
                  <c:v>40872</c:v>
                </c:pt>
                <c:pt idx="2455">
                  <c:v>40873</c:v>
                </c:pt>
                <c:pt idx="2456">
                  <c:v>40874</c:v>
                </c:pt>
                <c:pt idx="2457">
                  <c:v>40875</c:v>
                </c:pt>
                <c:pt idx="2458">
                  <c:v>40876</c:v>
                </c:pt>
                <c:pt idx="2459">
                  <c:v>40877</c:v>
                </c:pt>
                <c:pt idx="2460">
                  <c:v>40878</c:v>
                </c:pt>
                <c:pt idx="2461">
                  <c:v>40879</c:v>
                </c:pt>
                <c:pt idx="2462">
                  <c:v>40880</c:v>
                </c:pt>
                <c:pt idx="2463">
                  <c:v>40881</c:v>
                </c:pt>
                <c:pt idx="2464">
                  <c:v>40882</c:v>
                </c:pt>
                <c:pt idx="2465">
                  <c:v>40883</c:v>
                </c:pt>
                <c:pt idx="2466">
                  <c:v>40884</c:v>
                </c:pt>
                <c:pt idx="2467">
                  <c:v>40885</c:v>
                </c:pt>
                <c:pt idx="2468">
                  <c:v>40886</c:v>
                </c:pt>
                <c:pt idx="2469">
                  <c:v>40887</c:v>
                </c:pt>
                <c:pt idx="2470">
                  <c:v>40888</c:v>
                </c:pt>
                <c:pt idx="2471">
                  <c:v>40889</c:v>
                </c:pt>
                <c:pt idx="2472">
                  <c:v>40890</c:v>
                </c:pt>
                <c:pt idx="2473">
                  <c:v>40891</c:v>
                </c:pt>
                <c:pt idx="2474">
                  <c:v>40892</c:v>
                </c:pt>
                <c:pt idx="2475">
                  <c:v>40893</c:v>
                </c:pt>
                <c:pt idx="2476">
                  <c:v>40894</c:v>
                </c:pt>
                <c:pt idx="2477">
                  <c:v>40895</c:v>
                </c:pt>
                <c:pt idx="2478">
                  <c:v>40896</c:v>
                </c:pt>
                <c:pt idx="2479">
                  <c:v>40897</c:v>
                </c:pt>
                <c:pt idx="2480">
                  <c:v>40898</c:v>
                </c:pt>
                <c:pt idx="2481">
                  <c:v>40899</c:v>
                </c:pt>
                <c:pt idx="2482">
                  <c:v>40900</c:v>
                </c:pt>
                <c:pt idx="2483">
                  <c:v>40901</c:v>
                </c:pt>
                <c:pt idx="2484">
                  <c:v>40902</c:v>
                </c:pt>
                <c:pt idx="2485">
                  <c:v>40903</c:v>
                </c:pt>
                <c:pt idx="2486">
                  <c:v>40904</c:v>
                </c:pt>
                <c:pt idx="2487">
                  <c:v>40905</c:v>
                </c:pt>
                <c:pt idx="2488">
                  <c:v>40906</c:v>
                </c:pt>
                <c:pt idx="2489">
                  <c:v>40907</c:v>
                </c:pt>
                <c:pt idx="2490">
                  <c:v>40908</c:v>
                </c:pt>
                <c:pt idx="2491">
                  <c:v>40909</c:v>
                </c:pt>
                <c:pt idx="2492">
                  <c:v>40910</c:v>
                </c:pt>
                <c:pt idx="2493">
                  <c:v>40911</c:v>
                </c:pt>
                <c:pt idx="2494">
                  <c:v>40912</c:v>
                </c:pt>
                <c:pt idx="2495">
                  <c:v>40913</c:v>
                </c:pt>
                <c:pt idx="2496">
                  <c:v>40914</c:v>
                </c:pt>
                <c:pt idx="2497">
                  <c:v>40915</c:v>
                </c:pt>
                <c:pt idx="2498">
                  <c:v>40916</c:v>
                </c:pt>
                <c:pt idx="2499">
                  <c:v>40917</c:v>
                </c:pt>
                <c:pt idx="2500">
                  <c:v>40918</c:v>
                </c:pt>
                <c:pt idx="2501">
                  <c:v>40919</c:v>
                </c:pt>
                <c:pt idx="2502">
                  <c:v>40920</c:v>
                </c:pt>
                <c:pt idx="2503">
                  <c:v>40921</c:v>
                </c:pt>
                <c:pt idx="2504">
                  <c:v>40922</c:v>
                </c:pt>
                <c:pt idx="2505">
                  <c:v>40923</c:v>
                </c:pt>
                <c:pt idx="2506">
                  <c:v>40924</c:v>
                </c:pt>
                <c:pt idx="2507">
                  <c:v>40925</c:v>
                </c:pt>
                <c:pt idx="2508">
                  <c:v>40926</c:v>
                </c:pt>
                <c:pt idx="2509">
                  <c:v>40927</c:v>
                </c:pt>
                <c:pt idx="2510">
                  <c:v>40928</c:v>
                </c:pt>
                <c:pt idx="2511">
                  <c:v>40929</c:v>
                </c:pt>
                <c:pt idx="2512">
                  <c:v>40930</c:v>
                </c:pt>
                <c:pt idx="2513">
                  <c:v>40931</c:v>
                </c:pt>
                <c:pt idx="2514">
                  <c:v>40932</c:v>
                </c:pt>
                <c:pt idx="2515">
                  <c:v>40933</c:v>
                </c:pt>
                <c:pt idx="2516">
                  <c:v>40934</c:v>
                </c:pt>
                <c:pt idx="2517">
                  <c:v>40935</c:v>
                </c:pt>
                <c:pt idx="2518">
                  <c:v>40936</c:v>
                </c:pt>
                <c:pt idx="2519">
                  <c:v>40937</c:v>
                </c:pt>
                <c:pt idx="2520">
                  <c:v>40938</c:v>
                </c:pt>
                <c:pt idx="2521">
                  <c:v>40939</c:v>
                </c:pt>
                <c:pt idx="2522">
                  <c:v>40940</c:v>
                </c:pt>
                <c:pt idx="2523">
                  <c:v>40941</c:v>
                </c:pt>
                <c:pt idx="2524">
                  <c:v>40942</c:v>
                </c:pt>
                <c:pt idx="2525">
                  <c:v>40943</c:v>
                </c:pt>
                <c:pt idx="2526">
                  <c:v>40944</c:v>
                </c:pt>
                <c:pt idx="2527">
                  <c:v>40945</c:v>
                </c:pt>
                <c:pt idx="2528">
                  <c:v>40946</c:v>
                </c:pt>
                <c:pt idx="2529">
                  <c:v>40947</c:v>
                </c:pt>
                <c:pt idx="2530">
                  <c:v>40948</c:v>
                </c:pt>
                <c:pt idx="2531">
                  <c:v>40949</c:v>
                </c:pt>
                <c:pt idx="2532">
                  <c:v>40950</c:v>
                </c:pt>
                <c:pt idx="2533">
                  <c:v>40951</c:v>
                </c:pt>
                <c:pt idx="2534">
                  <c:v>40952</c:v>
                </c:pt>
                <c:pt idx="2535">
                  <c:v>40953</c:v>
                </c:pt>
                <c:pt idx="2536">
                  <c:v>40954</c:v>
                </c:pt>
                <c:pt idx="2537">
                  <c:v>40955</c:v>
                </c:pt>
                <c:pt idx="2538">
                  <c:v>40956</c:v>
                </c:pt>
                <c:pt idx="2539">
                  <c:v>40957</c:v>
                </c:pt>
                <c:pt idx="2540">
                  <c:v>40958</c:v>
                </c:pt>
                <c:pt idx="2541">
                  <c:v>40959</c:v>
                </c:pt>
                <c:pt idx="2542">
                  <c:v>40960</c:v>
                </c:pt>
                <c:pt idx="2543">
                  <c:v>40961</c:v>
                </c:pt>
                <c:pt idx="2544">
                  <c:v>40962</c:v>
                </c:pt>
                <c:pt idx="2545">
                  <c:v>40963</c:v>
                </c:pt>
                <c:pt idx="2546">
                  <c:v>40964</c:v>
                </c:pt>
                <c:pt idx="2547">
                  <c:v>40965</c:v>
                </c:pt>
                <c:pt idx="2548">
                  <c:v>40966</c:v>
                </c:pt>
                <c:pt idx="2549">
                  <c:v>40967</c:v>
                </c:pt>
                <c:pt idx="2550">
                  <c:v>40968</c:v>
                </c:pt>
                <c:pt idx="2551">
                  <c:v>40969</c:v>
                </c:pt>
                <c:pt idx="2552">
                  <c:v>40970</c:v>
                </c:pt>
                <c:pt idx="2553">
                  <c:v>40971</c:v>
                </c:pt>
                <c:pt idx="2554">
                  <c:v>40972</c:v>
                </c:pt>
                <c:pt idx="2555">
                  <c:v>40973</c:v>
                </c:pt>
                <c:pt idx="2556">
                  <c:v>40974</c:v>
                </c:pt>
                <c:pt idx="2557">
                  <c:v>40975</c:v>
                </c:pt>
                <c:pt idx="2558">
                  <c:v>40976</c:v>
                </c:pt>
                <c:pt idx="2559">
                  <c:v>40977</c:v>
                </c:pt>
                <c:pt idx="2560">
                  <c:v>40978</c:v>
                </c:pt>
                <c:pt idx="2561">
                  <c:v>40979</c:v>
                </c:pt>
                <c:pt idx="2562">
                  <c:v>40980</c:v>
                </c:pt>
                <c:pt idx="2563">
                  <c:v>40981</c:v>
                </c:pt>
                <c:pt idx="2564">
                  <c:v>40982</c:v>
                </c:pt>
                <c:pt idx="2565">
                  <c:v>40983</c:v>
                </c:pt>
                <c:pt idx="2566">
                  <c:v>40984</c:v>
                </c:pt>
                <c:pt idx="2567">
                  <c:v>40985</c:v>
                </c:pt>
                <c:pt idx="2568">
                  <c:v>40986</c:v>
                </c:pt>
                <c:pt idx="2569">
                  <c:v>40987</c:v>
                </c:pt>
                <c:pt idx="2570">
                  <c:v>40988</c:v>
                </c:pt>
                <c:pt idx="2571">
                  <c:v>40989</c:v>
                </c:pt>
                <c:pt idx="2572">
                  <c:v>40990</c:v>
                </c:pt>
                <c:pt idx="2573">
                  <c:v>40991</c:v>
                </c:pt>
                <c:pt idx="2574">
                  <c:v>40992</c:v>
                </c:pt>
                <c:pt idx="2575">
                  <c:v>40993</c:v>
                </c:pt>
                <c:pt idx="2576">
                  <c:v>40994</c:v>
                </c:pt>
                <c:pt idx="2577">
                  <c:v>40995</c:v>
                </c:pt>
                <c:pt idx="2578">
                  <c:v>40996</c:v>
                </c:pt>
                <c:pt idx="2579">
                  <c:v>40997</c:v>
                </c:pt>
                <c:pt idx="2580">
                  <c:v>40998</c:v>
                </c:pt>
                <c:pt idx="2581">
                  <c:v>40999</c:v>
                </c:pt>
                <c:pt idx="2582">
                  <c:v>41000</c:v>
                </c:pt>
                <c:pt idx="2583">
                  <c:v>41001</c:v>
                </c:pt>
                <c:pt idx="2584">
                  <c:v>41002</c:v>
                </c:pt>
                <c:pt idx="2585">
                  <c:v>41003</c:v>
                </c:pt>
                <c:pt idx="2586">
                  <c:v>41004</c:v>
                </c:pt>
                <c:pt idx="2587">
                  <c:v>41005</c:v>
                </c:pt>
                <c:pt idx="2588">
                  <c:v>41006</c:v>
                </c:pt>
                <c:pt idx="2589">
                  <c:v>41007</c:v>
                </c:pt>
                <c:pt idx="2590">
                  <c:v>41008</c:v>
                </c:pt>
                <c:pt idx="2591">
                  <c:v>41009</c:v>
                </c:pt>
                <c:pt idx="2592">
                  <c:v>41010</c:v>
                </c:pt>
                <c:pt idx="2593">
                  <c:v>41011</c:v>
                </c:pt>
                <c:pt idx="2594">
                  <c:v>41012</c:v>
                </c:pt>
                <c:pt idx="2595">
                  <c:v>41013</c:v>
                </c:pt>
                <c:pt idx="2596">
                  <c:v>41014</c:v>
                </c:pt>
                <c:pt idx="2597">
                  <c:v>41015</c:v>
                </c:pt>
                <c:pt idx="2598">
                  <c:v>41016</c:v>
                </c:pt>
                <c:pt idx="2599">
                  <c:v>41017</c:v>
                </c:pt>
                <c:pt idx="2600">
                  <c:v>41018</c:v>
                </c:pt>
                <c:pt idx="2601">
                  <c:v>41019</c:v>
                </c:pt>
                <c:pt idx="2602">
                  <c:v>41020</c:v>
                </c:pt>
                <c:pt idx="2603">
                  <c:v>41021</c:v>
                </c:pt>
                <c:pt idx="2604">
                  <c:v>41022</c:v>
                </c:pt>
                <c:pt idx="2605">
                  <c:v>41023</c:v>
                </c:pt>
                <c:pt idx="2606">
                  <c:v>41024</c:v>
                </c:pt>
                <c:pt idx="2607">
                  <c:v>41025</c:v>
                </c:pt>
                <c:pt idx="2608">
                  <c:v>41026</c:v>
                </c:pt>
                <c:pt idx="2609">
                  <c:v>41027</c:v>
                </c:pt>
                <c:pt idx="2610">
                  <c:v>41028</c:v>
                </c:pt>
                <c:pt idx="2611">
                  <c:v>41029</c:v>
                </c:pt>
                <c:pt idx="2612">
                  <c:v>41030</c:v>
                </c:pt>
                <c:pt idx="2613">
                  <c:v>41031</c:v>
                </c:pt>
                <c:pt idx="2614">
                  <c:v>41032</c:v>
                </c:pt>
                <c:pt idx="2615">
                  <c:v>41033</c:v>
                </c:pt>
                <c:pt idx="2616">
                  <c:v>41034</c:v>
                </c:pt>
                <c:pt idx="2617">
                  <c:v>41035</c:v>
                </c:pt>
                <c:pt idx="2618">
                  <c:v>41036</c:v>
                </c:pt>
                <c:pt idx="2619">
                  <c:v>41037</c:v>
                </c:pt>
                <c:pt idx="2620">
                  <c:v>41038</c:v>
                </c:pt>
                <c:pt idx="2621">
                  <c:v>41039</c:v>
                </c:pt>
                <c:pt idx="2622">
                  <c:v>41040</c:v>
                </c:pt>
                <c:pt idx="2623">
                  <c:v>41041</c:v>
                </c:pt>
                <c:pt idx="2624">
                  <c:v>41042</c:v>
                </c:pt>
                <c:pt idx="2625">
                  <c:v>41043</c:v>
                </c:pt>
                <c:pt idx="2626">
                  <c:v>41044</c:v>
                </c:pt>
                <c:pt idx="2627">
                  <c:v>41045</c:v>
                </c:pt>
                <c:pt idx="2628">
                  <c:v>41046</c:v>
                </c:pt>
                <c:pt idx="2629">
                  <c:v>41047</c:v>
                </c:pt>
                <c:pt idx="2630">
                  <c:v>41048</c:v>
                </c:pt>
                <c:pt idx="2631">
                  <c:v>41049</c:v>
                </c:pt>
                <c:pt idx="2632">
                  <c:v>41050</c:v>
                </c:pt>
                <c:pt idx="2633">
                  <c:v>41051</c:v>
                </c:pt>
                <c:pt idx="2634">
                  <c:v>41052</c:v>
                </c:pt>
                <c:pt idx="2635">
                  <c:v>41053</c:v>
                </c:pt>
                <c:pt idx="2636">
                  <c:v>41054</c:v>
                </c:pt>
                <c:pt idx="2637">
                  <c:v>41055</c:v>
                </c:pt>
                <c:pt idx="2638">
                  <c:v>41056</c:v>
                </c:pt>
                <c:pt idx="2639">
                  <c:v>41057</c:v>
                </c:pt>
                <c:pt idx="2640">
                  <c:v>41058</c:v>
                </c:pt>
                <c:pt idx="2641">
                  <c:v>41059</c:v>
                </c:pt>
                <c:pt idx="2642">
                  <c:v>41060</c:v>
                </c:pt>
                <c:pt idx="2643">
                  <c:v>41061</c:v>
                </c:pt>
                <c:pt idx="2644">
                  <c:v>41062</c:v>
                </c:pt>
                <c:pt idx="2645">
                  <c:v>41063</c:v>
                </c:pt>
                <c:pt idx="2646">
                  <c:v>41064</c:v>
                </c:pt>
                <c:pt idx="2647">
                  <c:v>41065</c:v>
                </c:pt>
                <c:pt idx="2648">
                  <c:v>41066</c:v>
                </c:pt>
                <c:pt idx="2649">
                  <c:v>41067</c:v>
                </c:pt>
                <c:pt idx="2650">
                  <c:v>41068</c:v>
                </c:pt>
                <c:pt idx="2651">
                  <c:v>41069</c:v>
                </c:pt>
                <c:pt idx="2652">
                  <c:v>41070</c:v>
                </c:pt>
                <c:pt idx="2653">
                  <c:v>41071</c:v>
                </c:pt>
                <c:pt idx="2654">
                  <c:v>41072</c:v>
                </c:pt>
                <c:pt idx="2655">
                  <c:v>41073</c:v>
                </c:pt>
                <c:pt idx="2656">
                  <c:v>41074</c:v>
                </c:pt>
                <c:pt idx="2657">
                  <c:v>41075</c:v>
                </c:pt>
                <c:pt idx="2658">
                  <c:v>41076</c:v>
                </c:pt>
                <c:pt idx="2659">
                  <c:v>41077</c:v>
                </c:pt>
                <c:pt idx="2660">
                  <c:v>41078</c:v>
                </c:pt>
                <c:pt idx="2661">
                  <c:v>41079</c:v>
                </c:pt>
                <c:pt idx="2662">
                  <c:v>41080</c:v>
                </c:pt>
                <c:pt idx="2663">
                  <c:v>41081</c:v>
                </c:pt>
                <c:pt idx="2664">
                  <c:v>41082</c:v>
                </c:pt>
                <c:pt idx="2665">
                  <c:v>41083</c:v>
                </c:pt>
                <c:pt idx="2666">
                  <c:v>41084</c:v>
                </c:pt>
                <c:pt idx="2667">
                  <c:v>41085</c:v>
                </c:pt>
                <c:pt idx="2668">
                  <c:v>41086</c:v>
                </c:pt>
                <c:pt idx="2669">
                  <c:v>41087</c:v>
                </c:pt>
                <c:pt idx="2670">
                  <c:v>41088</c:v>
                </c:pt>
                <c:pt idx="2671">
                  <c:v>41089</c:v>
                </c:pt>
                <c:pt idx="2672">
                  <c:v>41090</c:v>
                </c:pt>
                <c:pt idx="2673">
                  <c:v>41091</c:v>
                </c:pt>
                <c:pt idx="2674">
                  <c:v>41092</c:v>
                </c:pt>
                <c:pt idx="2675">
                  <c:v>41093</c:v>
                </c:pt>
                <c:pt idx="2676">
                  <c:v>41094</c:v>
                </c:pt>
                <c:pt idx="2677">
                  <c:v>41095</c:v>
                </c:pt>
                <c:pt idx="2678">
                  <c:v>41096</c:v>
                </c:pt>
                <c:pt idx="2679">
                  <c:v>41097</c:v>
                </c:pt>
                <c:pt idx="2680">
                  <c:v>41098</c:v>
                </c:pt>
                <c:pt idx="2681">
                  <c:v>41099</c:v>
                </c:pt>
                <c:pt idx="2682">
                  <c:v>41100</c:v>
                </c:pt>
                <c:pt idx="2683">
                  <c:v>41101</c:v>
                </c:pt>
                <c:pt idx="2684">
                  <c:v>41102</c:v>
                </c:pt>
                <c:pt idx="2685">
                  <c:v>41103</c:v>
                </c:pt>
                <c:pt idx="2686">
                  <c:v>41104</c:v>
                </c:pt>
                <c:pt idx="2687">
                  <c:v>41105</c:v>
                </c:pt>
                <c:pt idx="2688">
                  <c:v>41106</c:v>
                </c:pt>
                <c:pt idx="2689">
                  <c:v>41107</c:v>
                </c:pt>
                <c:pt idx="2690">
                  <c:v>41108</c:v>
                </c:pt>
                <c:pt idx="2691">
                  <c:v>41109</c:v>
                </c:pt>
                <c:pt idx="2692">
                  <c:v>41110</c:v>
                </c:pt>
                <c:pt idx="2693">
                  <c:v>41111</c:v>
                </c:pt>
                <c:pt idx="2694">
                  <c:v>41112</c:v>
                </c:pt>
                <c:pt idx="2695">
                  <c:v>41113</c:v>
                </c:pt>
                <c:pt idx="2696">
                  <c:v>41114</c:v>
                </c:pt>
                <c:pt idx="2697">
                  <c:v>41115</c:v>
                </c:pt>
                <c:pt idx="2698">
                  <c:v>41116</c:v>
                </c:pt>
                <c:pt idx="2699">
                  <c:v>41117</c:v>
                </c:pt>
                <c:pt idx="2700">
                  <c:v>41118</c:v>
                </c:pt>
                <c:pt idx="2701">
                  <c:v>41119</c:v>
                </c:pt>
                <c:pt idx="2702">
                  <c:v>41120</c:v>
                </c:pt>
                <c:pt idx="2703">
                  <c:v>41121</c:v>
                </c:pt>
                <c:pt idx="2704">
                  <c:v>41122</c:v>
                </c:pt>
                <c:pt idx="2705">
                  <c:v>41123</c:v>
                </c:pt>
                <c:pt idx="2706">
                  <c:v>41124</c:v>
                </c:pt>
                <c:pt idx="2707">
                  <c:v>41125</c:v>
                </c:pt>
                <c:pt idx="2708">
                  <c:v>41126</c:v>
                </c:pt>
                <c:pt idx="2709">
                  <c:v>41127</c:v>
                </c:pt>
                <c:pt idx="2710">
                  <c:v>41128</c:v>
                </c:pt>
                <c:pt idx="2711">
                  <c:v>41129</c:v>
                </c:pt>
                <c:pt idx="2712">
                  <c:v>41130</c:v>
                </c:pt>
                <c:pt idx="2713">
                  <c:v>41131</c:v>
                </c:pt>
                <c:pt idx="2714">
                  <c:v>41132</c:v>
                </c:pt>
                <c:pt idx="2715">
                  <c:v>41133</c:v>
                </c:pt>
                <c:pt idx="2716">
                  <c:v>41134</c:v>
                </c:pt>
                <c:pt idx="2717">
                  <c:v>41135</c:v>
                </c:pt>
                <c:pt idx="2718">
                  <c:v>41136</c:v>
                </c:pt>
                <c:pt idx="2719">
                  <c:v>41137</c:v>
                </c:pt>
                <c:pt idx="2720">
                  <c:v>41138</c:v>
                </c:pt>
                <c:pt idx="2721">
                  <c:v>41139</c:v>
                </c:pt>
                <c:pt idx="2722">
                  <c:v>41140</c:v>
                </c:pt>
                <c:pt idx="2723">
                  <c:v>41141</c:v>
                </c:pt>
                <c:pt idx="2724">
                  <c:v>41142</c:v>
                </c:pt>
                <c:pt idx="2725">
                  <c:v>41143</c:v>
                </c:pt>
                <c:pt idx="2726">
                  <c:v>41144</c:v>
                </c:pt>
                <c:pt idx="2727">
                  <c:v>41145</c:v>
                </c:pt>
                <c:pt idx="2728">
                  <c:v>41146</c:v>
                </c:pt>
                <c:pt idx="2729">
                  <c:v>41147</c:v>
                </c:pt>
                <c:pt idx="2730">
                  <c:v>41148</c:v>
                </c:pt>
                <c:pt idx="2731">
                  <c:v>41149</c:v>
                </c:pt>
                <c:pt idx="2732">
                  <c:v>41150</c:v>
                </c:pt>
                <c:pt idx="2733">
                  <c:v>41151</c:v>
                </c:pt>
                <c:pt idx="2734">
                  <c:v>41152</c:v>
                </c:pt>
                <c:pt idx="2735">
                  <c:v>41153</c:v>
                </c:pt>
                <c:pt idx="2736">
                  <c:v>41154</c:v>
                </c:pt>
                <c:pt idx="2737">
                  <c:v>41155</c:v>
                </c:pt>
                <c:pt idx="2738">
                  <c:v>41156</c:v>
                </c:pt>
                <c:pt idx="2739">
                  <c:v>41157</c:v>
                </c:pt>
                <c:pt idx="2740">
                  <c:v>41158</c:v>
                </c:pt>
                <c:pt idx="2741">
                  <c:v>41159</c:v>
                </c:pt>
                <c:pt idx="2742">
                  <c:v>41160</c:v>
                </c:pt>
                <c:pt idx="2743">
                  <c:v>41161</c:v>
                </c:pt>
                <c:pt idx="2744">
                  <c:v>41162</c:v>
                </c:pt>
                <c:pt idx="2745">
                  <c:v>41163</c:v>
                </c:pt>
                <c:pt idx="2746">
                  <c:v>41164</c:v>
                </c:pt>
                <c:pt idx="2747">
                  <c:v>41165</c:v>
                </c:pt>
                <c:pt idx="2748">
                  <c:v>41166</c:v>
                </c:pt>
                <c:pt idx="2749">
                  <c:v>41167</c:v>
                </c:pt>
                <c:pt idx="2750">
                  <c:v>41168</c:v>
                </c:pt>
                <c:pt idx="2751">
                  <c:v>41169</c:v>
                </c:pt>
                <c:pt idx="2752">
                  <c:v>41170</c:v>
                </c:pt>
                <c:pt idx="2753">
                  <c:v>41171</c:v>
                </c:pt>
                <c:pt idx="2754">
                  <c:v>41172</c:v>
                </c:pt>
                <c:pt idx="2755">
                  <c:v>41173</c:v>
                </c:pt>
                <c:pt idx="2756">
                  <c:v>41174</c:v>
                </c:pt>
                <c:pt idx="2757">
                  <c:v>41175</c:v>
                </c:pt>
                <c:pt idx="2758">
                  <c:v>41176</c:v>
                </c:pt>
                <c:pt idx="2759">
                  <c:v>41177</c:v>
                </c:pt>
                <c:pt idx="2760">
                  <c:v>41178</c:v>
                </c:pt>
                <c:pt idx="2761">
                  <c:v>41179</c:v>
                </c:pt>
                <c:pt idx="2762">
                  <c:v>41180</c:v>
                </c:pt>
                <c:pt idx="2763">
                  <c:v>41181</c:v>
                </c:pt>
                <c:pt idx="2764">
                  <c:v>41182</c:v>
                </c:pt>
              </c:numCache>
            </c:numRef>
          </c:cat>
          <c:val>
            <c:numRef>
              <c:f>'за день'!$D$2:$D$2776</c:f>
              <c:numCache>
                <c:formatCode>General</c:formatCode>
                <c:ptCount val="2775"/>
                <c:pt idx="0">
                  <c:v>-15.3</c:v>
                </c:pt>
                <c:pt idx="1">
                  <c:v>-17.600000000000001</c:v>
                </c:pt>
                <c:pt idx="2">
                  <c:v>-19.399999999999999</c:v>
                </c:pt>
                <c:pt idx="3">
                  <c:v>-19.399999999999999</c:v>
                </c:pt>
                <c:pt idx="4">
                  <c:v>-15.8</c:v>
                </c:pt>
                <c:pt idx="5">
                  <c:v>-14.5</c:v>
                </c:pt>
                <c:pt idx="6">
                  <c:v>-8</c:v>
                </c:pt>
                <c:pt idx="7">
                  <c:v>-7.6</c:v>
                </c:pt>
                <c:pt idx="8">
                  <c:v>-6.2</c:v>
                </c:pt>
                <c:pt idx="9">
                  <c:v>-10.199999999999999</c:v>
                </c:pt>
                <c:pt idx="10">
                  <c:v>-13.1</c:v>
                </c:pt>
                <c:pt idx="11">
                  <c:v>-11.2</c:v>
                </c:pt>
                <c:pt idx="12">
                  <c:v>-2.4</c:v>
                </c:pt>
                <c:pt idx="13">
                  <c:v>-5.4</c:v>
                </c:pt>
                <c:pt idx="14">
                  <c:v>-4.4000000000000004</c:v>
                </c:pt>
                <c:pt idx="15">
                  <c:v>-10.8</c:v>
                </c:pt>
                <c:pt idx="16">
                  <c:v>-14.1</c:v>
                </c:pt>
                <c:pt idx="17">
                  <c:v>-16.399999999999999</c:v>
                </c:pt>
                <c:pt idx="18">
                  <c:v>-13.8</c:v>
                </c:pt>
                <c:pt idx="19">
                  <c:v>-9.1</c:v>
                </c:pt>
                <c:pt idx="20">
                  <c:v>-8.6</c:v>
                </c:pt>
                <c:pt idx="21">
                  <c:v>-5.0999999999999996</c:v>
                </c:pt>
                <c:pt idx="22">
                  <c:v>-6.3</c:v>
                </c:pt>
                <c:pt idx="23">
                  <c:v>0</c:v>
                </c:pt>
                <c:pt idx="24">
                  <c:v>-2.9</c:v>
                </c:pt>
                <c:pt idx="25">
                  <c:v>0.4</c:v>
                </c:pt>
                <c:pt idx="26">
                  <c:v>-0.9</c:v>
                </c:pt>
                <c:pt idx="27">
                  <c:v>1.5</c:v>
                </c:pt>
                <c:pt idx="28">
                  <c:v>1.6</c:v>
                </c:pt>
                <c:pt idx="29">
                  <c:v>-0.1</c:v>
                </c:pt>
                <c:pt idx="30">
                  <c:v>-1.1000000000000001</c:v>
                </c:pt>
                <c:pt idx="31">
                  <c:v>2.2000000000000002</c:v>
                </c:pt>
                <c:pt idx="32">
                  <c:v>-0.6</c:v>
                </c:pt>
                <c:pt idx="33">
                  <c:v>-0.3</c:v>
                </c:pt>
                <c:pt idx="34">
                  <c:v>0.8</c:v>
                </c:pt>
                <c:pt idx="35">
                  <c:v>-2.1</c:v>
                </c:pt>
                <c:pt idx="36">
                  <c:v>-3.2</c:v>
                </c:pt>
                <c:pt idx="37">
                  <c:v>-2.8</c:v>
                </c:pt>
                <c:pt idx="38">
                  <c:v>-0.7</c:v>
                </c:pt>
                <c:pt idx="39">
                  <c:v>-1.7</c:v>
                </c:pt>
                <c:pt idx="40">
                  <c:v>0.9</c:v>
                </c:pt>
                <c:pt idx="41">
                  <c:v>0.3</c:v>
                </c:pt>
                <c:pt idx="42">
                  <c:v>4.5</c:v>
                </c:pt>
                <c:pt idx="43">
                  <c:v>2.7</c:v>
                </c:pt>
                <c:pt idx="44">
                  <c:v>2.7</c:v>
                </c:pt>
                <c:pt idx="45">
                  <c:v>2.1</c:v>
                </c:pt>
                <c:pt idx="46">
                  <c:v>4.9000000000000004</c:v>
                </c:pt>
                <c:pt idx="47">
                  <c:v>3.8</c:v>
                </c:pt>
                <c:pt idx="48">
                  <c:v>5.7</c:v>
                </c:pt>
                <c:pt idx="49">
                  <c:v>6.8</c:v>
                </c:pt>
                <c:pt idx="50">
                  <c:v>5.3</c:v>
                </c:pt>
                <c:pt idx="51">
                  <c:v>1.7</c:v>
                </c:pt>
                <c:pt idx="52">
                  <c:v>4.0999999999999996</c:v>
                </c:pt>
                <c:pt idx="53">
                  <c:v>4.5</c:v>
                </c:pt>
                <c:pt idx="54">
                  <c:v>4.5</c:v>
                </c:pt>
                <c:pt idx="55">
                  <c:v>4.2</c:v>
                </c:pt>
                <c:pt idx="56">
                  <c:v>5</c:v>
                </c:pt>
                <c:pt idx="57">
                  <c:v>6</c:v>
                </c:pt>
                <c:pt idx="58">
                  <c:v>7.1</c:v>
                </c:pt>
                <c:pt idx="59">
                  <c:v>6.8</c:v>
                </c:pt>
                <c:pt idx="60">
                  <c:v>7.6</c:v>
                </c:pt>
                <c:pt idx="61">
                  <c:v>6.3</c:v>
                </c:pt>
                <c:pt idx="62">
                  <c:v>6.2</c:v>
                </c:pt>
                <c:pt idx="63">
                  <c:v>8.1</c:v>
                </c:pt>
                <c:pt idx="64">
                  <c:v>7.5</c:v>
                </c:pt>
                <c:pt idx="65">
                  <c:v>9.3000000000000007</c:v>
                </c:pt>
                <c:pt idx="66">
                  <c:v>7.9</c:v>
                </c:pt>
                <c:pt idx="67">
                  <c:v>5.2</c:v>
                </c:pt>
                <c:pt idx="68">
                  <c:v>7</c:v>
                </c:pt>
                <c:pt idx="69">
                  <c:v>10.9</c:v>
                </c:pt>
                <c:pt idx="70">
                  <c:v>7</c:v>
                </c:pt>
                <c:pt idx="71">
                  <c:v>8.6</c:v>
                </c:pt>
                <c:pt idx="72">
                  <c:v>8.8000000000000007</c:v>
                </c:pt>
                <c:pt idx="73">
                  <c:v>8.9</c:v>
                </c:pt>
                <c:pt idx="74">
                  <c:v>8.3000000000000007</c:v>
                </c:pt>
                <c:pt idx="75">
                  <c:v>8.4</c:v>
                </c:pt>
                <c:pt idx="76">
                  <c:v>12</c:v>
                </c:pt>
                <c:pt idx="77">
                  <c:v>10.1</c:v>
                </c:pt>
                <c:pt idx="78">
                  <c:v>11.7</c:v>
                </c:pt>
                <c:pt idx="79">
                  <c:v>9.6</c:v>
                </c:pt>
                <c:pt idx="80">
                  <c:v>8.5</c:v>
                </c:pt>
                <c:pt idx="81">
                  <c:v>10</c:v>
                </c:pt>
                <c:pt idx="82">
                  <c:v>9.9</c:v>
                </c:pt>
                <c:pt idx="83">
                  <c:v>9.3000000000000007</c:v>
                </c:pt>
                <c:pt idx="84">
                  <c:v>13</c:v>
                </c:pt>
                <c:pt idx="85">
                  <c:v>16.600000000000001</c:v>
                </c:pt>
                <c:pt idx="86">
                  <c:v>14.3</c:v>
                </c:pt>
                <c:pt idx="87">
                  <c:v>12.5</c:v>
                </c:pt>
                <c:pt idx="88">
                  <c:v>15.5</c:v>
                </c:pt>
                <c:pt idx="89">
                  <c:v>16</c:v>
                </c:pt>
                <c:pt idx="90">
                  <c:v>17.2</c:v>
                </c:pt>
                <c:pt idx="91">
                  <c:v>15.7</c:v>
                </c:pt>
                <c:pt idx="92">
                  <c:v>13.5</c:v>
                </c:pt>
                <c:pt idx="93">
                  <c:v>11.4</c:v>
                </c:pt>
                <c:pt idx="94">
                  <c:v>14.7</c:v>
                </c:pt>
                <c:pt idx="95">
                  <c:v>13.2</c:v>
                </c:pt>
                <c:pt idx="96">
                  <c:v>15.2</c:v>
                </c:pt>
                <c:pt idx="97">
                  <c:v>16.3</c:v>
                </c:pt>
                <c:pt idx="98">
                  <c:v>14.9</c:v>
                </c:pt>
                <c:pt idx="99">
                  <c:v>15.4</c:v>
                </c:pt>
                <c:pt idx="100">
                  <c:v>16.3</c:v>
                </c:pt>
                <c:pt idx="101">
                  <c:v>17.3</c:v>
                </c:pt>
                <c:pt idx="102">
                  <c:v>17.8</c:v>
                </c:pt>
                <c:pt idx="103">
                  <c:v>19</c:v>
                </c:pt>
                <c:pt idx="104">
                  <c:v>15.9</c:v>
                </c:pt>
                <c:pt idx="105">
                  <c:v>18.3</c:v>
                </c:pt>
                <c:pt idx="106">
                  <c:v>20.100000000000001</c:v>
                </c:pt>
                <c:pt idx="107">
                  <c:v>15.3</c:v>
                </c:pt>
                <c:pt idx="108">
                  <c:v>16.100000000000001</c:v>
                </c:pt>
                <c:pt idx="109">
                  <c:v>15.8</c:v>
                </c:pt>
                <c:pt idx="110">
                  <c:v>16.3</c:v>
                </c:pt>
                <c:pt idx="111">
                  <c:v>17.100000000000001</c:v>
                </c:pt>
                <c:pt idx="112">
                  <c:v>18.100000000000001</c:v>
                </c:pt>
                <c:pt idx="113">
                  <c:v>19.899999999999999</c:v>
                </c:pt>
                <c:pt idx="114">
                  <c:v>24.5</c:v>
                </c:pt>
                <c:pt idx="115">
                  <c:v>23.9</c:v>
                </c:pt>
                <c:pt idx="116">
                  <c:v>19.399999999999999</c:v>
                </c:pt>
                <c:pt idx="117">
                  <c:v>22.5</c:v>
                </c:pt>
                <c:pt idx="118">
                  <c:v>19.8</c:v>
                </c:pt>
                <c:pt idx="119">
                  <c:v>18.899999999999999</c:v>
                </c:pt>
                <c:pt idx="120">
                  <c:v>17.899999999999999</c:v>
                </c:pt>
                <c:pt idx="121">
                  <c:v>19</c:v>
                </c:pt>
                <c:pt idx="122">
                  <c:v>19.3</c:v>
                </c:pt>
                <c:pt idx="123">
                  <c:v>19.7</c:v>
                </c:pt>
                <c:pt idx="124">
                  <c:v>19.8</c:v>
                </c:pt>
                <c:pt idx="125">
                  <c:v>20.399999999999999</c:v>
                </c:pt>
                <c:pt idx="126">
                  <c:v>23.1</c:v>
                </c:pt>
                <c:pt idx="127">
                  <c:v>24.7</c:v>
                </c:pt>
                <c:pt idx="128">
                  <c:v>20.7</c:v>
                </c:pt>
                <c:pt idx="129">
                  <c:v>20.100000000000001</c:v>
                </c:pt>
                <c:pt idx="130">
                  <c:v>18</c:v>
                </c:pt>
                <c:pt idx="131">
                  <c:v>16.600000000000001</c:v>
                </c:pt>
                <c:pt idx="132">
                  <c:v>18.3</c:v>
                </c:pt>
                <c:pt idx="133">
                  <c:v>12.8</c:v>
                </c:pt>
                <c:pt idx="134">
                  <c:v>14.9</c:v>
                </c:pt>
                <c:pt idx="135">
                  <c:v>18</c:v>
                </c:pt>
                <c:pt idx="136">
                  <c:v>16.100000000000001</c:v>
                </c:pt>
                <c:pt idx="137">
                  <c:v>19.399999999999999</c:v>
                </c:pt>
                <c:pt idx="138">
                  <c:v>20.2</c:v>
                </c:pt>
                <c:pt idx="139">
                  <c:v>18.2</c:v>
                </c:pt>
                <c:pt idx="140">
                  <c:v>18.899999999999999</c:v>
                </c:pt>
                <c:pt idx="141">
                  <c:v>20.100000000000001</c:v>
                </c:pt>
                <c:pt idx="142">
                  <c:v>18.899999999999999</c:v>
                </c:pt>
                <c:pt idx="143">
                  <c:v>19.100000000000001</c:v>
                </c:pt>
                <c:pt idx="144">
                  <c:v>20.3</c:v>
                </c:pt>
                <c:pt idx="145">
                  <c:v>20.9</c:v>
                </c:pt>
                <c:pt idx="146">
                  <c:v>22</c:v>
                </c:pt>
                <c:pt idx="147">
                  <c:v>22.6</c:v>
                </c:pt>
                <c:pt idx="148">
                  <c:v>20.2</c:v>
                </c:pt>
                <c:pt idx="149">
                  <c:v>14</c:v>
                </c:pt>
                <c:pt idx="150">
                  <c:v>13</c:v>
                </c:pt>
                <c:pt idx="151">
                  <c:v>17</c:v>
                </c:pt>
                <c:pt idx="152">
                  <c:v>17.399999999999999</c:v>
                </c:pt>
                <c:pt idx="153">
                  <c:v>20.399999999999999</c:v>
                </c:pt>
                <c:pt idx="154">
                  <c:v>21.1</c:v>
                </c:pt>
                <c:pt idx="155">
                  <c:v>18.3</c:v>
                </c:pt>
                <c:pt idx="156">
                  <c:v>25.7</c:v>
                </c:pt>
                <c:pt idx="157">
                  <c:v>22.4</c:v>
                </c:pt>
                <c:pt idx="158">
                  <c:v>20</c:v>
                </c:pt>
                <c:pt idx="159">
                  <c:v>18.100000000000001</c:v>
                </c:pt>
                <c:pt idx="160">
                  <c:v>20.399999999999999</c:v>
                </c:pt>
                <c:pt idx="161">
                  <c:v>15.7</c:v>
                </c:pt>
                <c:pt idx="162">
                  <c:v>11.4</c:v>
                </c:pt>
                <c:pt idx="163">
                  <c:v>11.6</c:v>
                </c:pt>
                <c:pt idx="164">
                  <c:v>10.6</c:v>
                </c:pt>
                <c:pt idx="165">
                  <c:v>12.3</c:v>
                </c:pt>
                <c:pt idx="166">
                  <c:v>13.9</c:v>
                </c:pt>
                <c:pt idx="167">
                  <c:v>16.100000000000001</c:v>
                </c:pt>
                <c:pt idx="168">
                  <c:v>17</c:v>
                </c:pt>
                <c:pt idx="169">
                  <c:v>18.600000000000001</c:v>
                </c:pt>
                <c:pt idx="170">
                  <c:v>18.600000000000001</c:v>
                </c:pt>
                <c:pt idx="171">
                  <c:v>18.8</c:v>
                </c:pt>
                <c:pt idx="172">
                  <c:v>19.399999999999999</c:v>
                </c:pt>
                <c:pt idx="173">
                  <c:v>19</c:v>
                </c:pt>
                <c:pt idx="174">
                  <c:v>16.3</c:v>
                </c:pt>
                <c:pt idx="175">
                  <c:v>10.7</c:v>
                </c:pt>
                <c:pt idx="176">
                  <c:v>7.5</c:v>
                </c:pt>
                <c:pt idx="177">
                  <c:v>7</c:v>
                </c:pt>
                <c:pt idx="178">
                  <c:v>6.2</c:v>
                </c:pt>
                <c:pt idx="179">
                  <c:v>11.1</c:v>
                </c:pt>
                <c:pt idx="180">
                  <c:v>10.8</c:v>
                </c:pt>
                <c:pt idx="181">
                  <c:v>11</c:v>
                </c:pt>
                <c:pt idx="182">
                  <c:v>11.8</c:v>
                </c:pt>
                <c:pt idx="183">
                  <c:v>10.199999999999999</c:v>
                </c:pt>
                <c:pt idx="184">
                  <c:v>9.3000000000000007</c:v>
                </c:pt>
                <c:pt idx="185">
                  <c:v>9.1999999999999993</c:v>
                </c:pt>
                <c:pt idx="186">
                  <c:v>11.2</c:v>
                </c:pt>
                <c:pt idx="187">
                  <c:v>13.4</c:v>
                </c:pt>
                <c:pt idx="188">
                  <c:v>10.4</c:v>
                </c:pt>
                <c:pt idx="189">
                  <c:v>10.9</c:v>
                </c:pt>
                <c:pt idx="190">
                  <c:v>8.6999999999999993</c:v>
                </c:pt>
                <c:pt idx="191">
                  <c:v>11.5</c:v>
                </c:pt>
                <c:pt idx="192">
                  <c:v>7.8</c:v>
                </c:pt>
                <c:pt idx="193">
                  <c:v>10.5</c:v>
                </c:pt>
                <c:pt idx="194">
                  <c:v>8.8000000000000007</c:v>
                </c:pt>
                <c:pt idx="195">
                  <c:v>8.1</c:v>
                </c:pt>
                <c:pt idx="196">
                  <c:v>7.4</c:v>
                </c:pt>
                <c:pt idx="197">
                  <c:v>7.6</c:v>
                </c:pt>
                <c:pt idx="198">
                  <c:v>4.3</c:v>
                </c:pt>
                <c:pt idx="199">
                  <c:v>8</c:v>
                </c:pt>
                <c:pt idx="200">
                  <c:v>6.8</c:v>
                </c:pt>
                <c:pt idx="201">
                  <c:v>8</c:v>
                </c:pt>
                <c:pt idx="202">
                  <c:v>9.6</c:v>
                </c:pt>
                <c:pt idx="203">
                  <c:v>10.3</c:v>
                </c:pt>
                <c:pt idx="204">
                  <c:v>9.1999999999999993</c:v>
                </c:pt>
                <c:pt idx="205">
                  <c:v>8</c:v>
                </c:pt>
                <c:pt idx="206">
                  <c:v>7</c:v>
                </c:pt>
                <c:pt idx="207">
                  <c:v>2.6</c:v>
                </c:pt>
                <c:pt idx="208">
                  <c:v>5.8</c:v>
                </c:pt>
                <c:pt idx="209">
                  <c:v>5.6</c:v>
                </c:pt>
                <c:pt idx="210">
                  <c:v>3.3</c:v>
                </c:pt>
                <c:pt idx="211">
                  <c:v>-4.3</c:v>
                </c:pt>
                <c:pt idx="212">
                  <c:v>-2.1</c:v>
                </c:pt>
                <c:pt idx="213">
                  <c:v>-0.8</c:v>
                </c:pt>
                <c:pt idx="214">
                  <c:v>2.1</c:v>
                </c:pt>
                <c:pt idx="215">
                  <c:v>0.1</c:v>
                </c:pt>
                <c:pt idx="216">
                  <c:v>2.8</c:v>
                </c:pt>
                <c:pt idx="217">
                  <c:v>2.1</c:v>
                </c:pt>
                <c:pt idx="218">
                  <c:v>2.2000000000000002</c:v>
                </c:pt>
                <c:pt idx="219">
                  <c:v>6.8</c:v>
                </c:pt>
                <c:pt idx="220">
                  <c:v>4.4000000000000004</c:v>
                </c:pt>
                <c:pt idx="221">
                  <c:v>-2.2000000000000002</c:v>
                </c:pt>
                <c:pt idx="222">
                  <c:v>0.1</c:v>
                </c:pt>
                <c:pt idx="223">
                  <c:v>-0.1</c:v>
                </c:pt>
                <c:pt idx="224">
                  <c:v>-3.7</c:v>
                </c:pt>
                <c:pt idx="225">
                  <c:v>-2.2000000000000002</c:v>
                </c:pt>
                <c:pt idx="226">
                  <c:v>-0.3</c:v>
                </c:pt>
                <c:pt idx="227">
                  <c:v>-10.8</c:v>
                </c:pt>
                <c:pt idx="228">
                  <c:v>-11.5</c:v>
                </c:pt>
                <c:pt idx="229">
                  <c:v>-1.4</c:v>
                </c:pt>
                <c:pt idx="230">
                  <c:v>-0.4</c:v>
                </c:pt>
                <c:pt idx="231">
                  <c:v>-7</c:v>
                </c:pt>
                <c:pt idx="232">
                  <c:v>-13.6</c:v>
                </c:pt>
                <c:pt idx="233">
                  <c:v>-6.2</c:v>
                </c:pt>
                <c:pt idx="234">
                  <c:v>-7.5</c:v>
                </c:pt>
                <c:pt idx="235">
                  <c:v>-2.2999999999999998</c:v>
                </c:pt>
                <c:pt idx="236">
                  <c:v>-1</c:v>
                </c:pt>
                <c:pt idx="237">
                  <c:v>-3.9</c:v>
                </c:pt>
                <c:pt idx="238">
                  <c:v>-3.9</c:v>
                </c:pt>
                <c:pt idx="239">
                  <c:v>-5.2</c:v>
                </c:pt>
                <c:pt idx="240">
                  <c:v>-10.5</c:v>
                </c:pt>
                <c:pt idx="241">
                  <c:v>-6.5</c:v>
                </c:pt>
                <c:pt idx="242">
                  <c:v>-5.6</c:v>
                </c:pt>
                <c:pt idx="243">
                  <c:v>-9.6</c:v>
                </c:pt>
                <c:pt idx="244">
                  <c:v>-2.8</c:v>
                </c:pt>
                <c:pt idx="245">
                  <c:v>-5.3</c:v>
                </c:pt>
                <c:pt idx="246">
                  <c:v>-9</c:v>
                </c:pt>
                <c:pt idx="247">
                  <c:v>-12.7</c:v>
                </c:pt>
                <c:pt idx="248">
                  <c:v>-13.2</c:v>
                </c:pt>
                <c:pt idx="249">
                  <c:v>-14.7</c:v>
                </c:pt>
                <c:pt idx="250">
                  <c:v>-15.9</c:v>
                </c:pt>
                <c:pt idx="251">
                  <c:v>-18.5</c:v>
                </c:pt>
                <c:pt idx="252">
                  <c:v>-17.3</c:v>
                </c:pt>
                <c:pt idx="253">
                  <c:v>-20.9</c:v>
                </c:pt>
                <c:pt idx="254">
                  <c:v>-24.9</c:v>
                </c:pt>
                <c:pt idx="255">
                  <c:v>-25.9</c:v>
                </c:pt>
                <c:pt idx="256">
                  <c:v>-24.1</c:v>
                </c:pt>
                <c:pt idx="257">
                  <c:v>-16.399999999999999</c:v>
                </c:pt>
                <c:pt idx="258">
                  <c:v>-17.7</c:v>
                </c:pt>
                <c:pt idx="259">
                  <c:v>-15.7</c:v>
                </c:pt>
                <c:pt idx="260">
                  <c:v>-15.5</c:v>
                </c:pt>
                <c:pt idx="261">
                  <c:v>-18.899999999999999</c:v>
                </c:pt>
                <c:pt idx="262">
                  <c:v>-25.1</c:v>
                </c:pt>
                <c:pt idx="263">
                  <c:v>-24.9</c:v>
                </c:pt>
                <c:pt idx="264">
                  <c:v>-28.5</c:v>
                </c:pt>
                <c:pt idx="265">
                  <c:v>-26.5</c:v>
                </c:pt>
                <c:pt idx="266">
                  <c:v>-28.9</c:v>
                </c:pt>
                <c:pt idx="267">
                  <c:v>-32.5</c:v>
                </c:pt>
                <c:pt idx="268">
                  <c:v>-34.200000000000003</c:v>
                </c:pt>
                <c:pt idx="269">
                  <c:v>-29.3</c:v>
                </c:pt>
                <c:pt idx="270">
                  <c:v>-16.600000000000001</c:v>
                </c:pt>
                <c:pt idx="271">
                  <c:v>-12.8</c:v>
                </c:pt>
                <c:pt idx="272">
                  <c:v>-17.5</c:v>
                </c:pt>
                <c:pt idx="273">
                  <c:v>-21</c:v>
                </c:pt>
                <c:pt idx="274">
                  <c:v>-27.5</c:v>
                </c:pt>
                <c:pt idx="275">
                  <c:v>-30.1</c:v>
                </c:pt>
                <c:pt idx="276">
                  <c:v>-27.3</c:v>
                </c:pt>
                <c:pt idx="277">
                  <c:v>-29.9</c:v>
                </c:pt>
                <c:pt idx="278">
                  <c:v>-22.6</c:v>
                </c:pt>
                <c:pt idx="279">
                  <c:v>-28.6</c:v>
                </c:pt>
                <c:pt idx="280">
                  <c:v>-17.600000000000001</c:v>
                </c:pt>
                <c:pt idx="281">
                  <c:v>-14</c:v>
                </c:pt>
                <c:pt idx="282">
                  <c:v>-15.9</c:v>
                </c:pt>
                <c:pt idx="283">
                  <c:v>-22.2</c:v>
                </c:pt>
                <c:pt idx="284">
                  <c:v>-24.2</c:v>
                </c:pt>
                <c:pt idx="285">
                  <c:v>-21.6</c:v>
                </c:pt>
                <c:pt idx="286">
                  <c:v>-20.100000000000001</c:v>
                </c:pt>
                <c:pt idx="287">
                  <c:v>-30</c:v>
                </c:pt>
                <c:pt idx="288">
                  <c:v>-31</c:v>
                </c:pt>
                <c:pt idx="289">
                  <c:v>-33.6</c:v>
                </c:pt>
                <c:pt idx="290">
                  <c:v>-28.7</c:v>
                </c:pt>
                <c:pt idx="291">
                  <c:v>-35.6</c:v>
                </c:pt>
                <c:pt idx="292">
                  <c:v>-35.9</c:v>
                </c:pt>
                <c:pt idx="293">
                  <c:v>-30.6</c:v>
                </c:pt>
                <c:pt idx="294">
                  <c:v>-30.3</c:v>
                </c:pt>
                <c:pt idx="295">
                  <c:v>-32.299999999999997</c:v>
                </c:pt>
                <c:pt idx="296">
                  <c:v>-33.6</c:v>
                </c:pt>
                <c:pt idx="297">
                  <c:v>-32.1</c:v>
                </c:pt>
                <c:pt idx="298">
                  <c:v>-33.200000000000003</c:v>
                </c:pt>
                <c:pt idx="299">
                  <c:v>-33.6</c:v>
                </c:pt>
                <c:pt idx="300">
                  <c:v>-26.6</c:v>
                </c:pt>
                <c:pt idx="301">
                  <c:v>-26.6</c:v>
                </c:pt>
                <c:pt idx="302">
                  <c:v>-31.7</c:v>
                </c:pt>
                <c:pt idx="303">
                  <c:v>-33.200000000000003</c:v>
                </c:pt>
                <c:pt idx="304">
                  <c:v>-31.2</c:v>
                </c:pt>
                <c:pt idx="305">
                  <c:v>-33.799999999999997</c:v>
                </c:pt>
                <c:pt idx="306">
                  <c:v>-32.4</c:v>
                </c:pt>
                <c:pt idx="307">
                  <c:v>-32.6</c:v>
                </c:pt>
                <c:pt idx="308">
                  <c:v>-32</c:v>
                </c:pt>
                <c:pt idx="309">
                  <c:v>-33.299999999999997</c:v>
                </c:pt>
                <c:pt idx="310">
                  <c:v>-35</c:v>
                </c:pt>
                <c:pt idx="311">
                  <c:v>-35.799999999999997</c:v>
                </c:pt>
                <c:pt idx="312">
                  <c:v>-28.2</c:v>
                </c:pt>
                <c:pt idx="313">
                  <c:v>-36.299999999999997</c:v>
                </c:pt>
                <c:pt idx="314">
                  <c:v>-34.5</c:v>
                </c:pt>
                <c:pt idx="315">
                  <c:v>-32.5</c:v>
                </c:pt>
                <c:pt idx="316">
                  <c:v>-38.299999999999997</c:v>
                </c:pt>
                <c:pt idx="317">
                  <c:v>-38.200000000000003</c:v>
                </c:pt>
                <c:pt idx="318">
                  <c:v>-34.299999999999997</c:v>
                </c:pt>
                <c:pt idx="319">
                  <c:v>-34.5</c:v>
                </c:pt>
                <c:pt idx="320">
                  <c:v>-24.1</c:v>
                </c:pt>
                <c:pt idx="321">
                  <c:v>-22.3</c:v>
                </c:pt>
                <c:pt idx="322">
                  <c:v>-25.8</c:v>
                </c:pt>
                <c:pt idx="323">
                  <c:v>-26.5</c:v>
                </c:pt>
                <c:pt idx="324">
                  <c:v>-26.9</c:v>
                </c:pt>
                <c:pt idx="325">
                  <c:v>-30.2</c:v>
                </c:pt>
                <c:pt idx="326">
                  <c:v>-27.9</c:v>
                </c:pt>
                <c:pt idx="327">
                  <c:v>-20.8</c:v>
                </c:pt>
                <c:pt idx="328">
                  <c:v>-21.2</c:v>
                </c:pt>
                <c:pt idx="329">
                  <c:v>-26</c:v>
                </c:pt>
                <c:pt idx="330">
                  <c:v>-32.6</c:v>
                </c:pt>
                <c:pt idx="331">
                  <c:v>-29.4</c:v>
                </c:pt>
                <c:pt idx="332">
                  <c:v>-24.8</c:v>
                </c:pt>
                <c:pt idx="333">
                  <c:v>-25.4</c:v>
                </c:pt>
                <c:pt idx="334">
                  <c:v>-27.1</c:v>
                </c:pt>
                <c:pt idx="335">
                  <c:v>-29</c:v>
                </c:pt>
                <c:pt idx="336">
                  <c:v>-32.200000000000003</c:v>
                </c:pt>
                <c:pt idx="337">
                  <c:v>-30.3</c:v>
                </c:pt>
                <c:pt idx="338">
                  <c:v>-25.6</c:v>
                </c:pt>
                <c:pt idx="339">
                  <c:v>-21.9</c:v>
                </c:pt>
                <c:pt idx="340">
                  <c:v>-25.8</c:v>
                </c:pt>
                <c:pt idx="341">
                  <c:v>-25.8</c:v>
                </c:pt>
                <c:pt idx="342">
                  <c:v>-26.6</c:v>
                </c:pt>
                <c:pt idx="343">
                  <c:v>-25.2</c:v>
                </c:pt>
                <c:pt idx="344">
                  <c:v>-16.399999999999999</c:v>
                </c:pt>
                <c:pt idx="345">
                  <c:v>-18.8</c:v>
                </c:pt>
                <c:pt idx="346">
                  <c:v>-24.9</c:v>
                </c:pt>
                <c:pt idx="347">
                  <c:v>-22.2</c:v>
                </c:pt>
                <c:pt idx="348">
                  <c:v>-25.9</c:v>
                </c:pt>
                <c:pt idx="349">
                  <c:v>-19</c:v>
                </c:pt>
                <c:pt idx="350">
                  <c:v>-21.5</c:v>
                </c:pt>
                <c:pt idx="351">
                  <c:v>-24.4</c:v>
                </c:pt>
                <c:pt idx="352">
                  <c:v>-18.7</c:v>
                </c:pt>
                <c:pt idx="353">
                  <c:v>-19.5</c:v>
                </c:pt>
                <c:pt idx="354">
                  <c:v>-27.6</c:v>
                </c:pt>
                <c:pt idx="355">
                  <c:v>-28.7</c:v>
                </c:pt>
                <c:pt idx="356">
                  <c:v>-25.6</c:v>
                </c:pt>
                <c:pt idx="357">
                  <c:v>-21.8</c:v>
                </c:pt>
                <c:pt idx="358">
                  <c:v>-20.7</c:v>
                </c:pt>
                <c:pt idx="359">
                  <c:v>-21.3</c:v>
                </c:pt>
                <c:pt idx="360">
                  <c:v>-18.600000000000001</c:v>
                </c:pt>
                <c:pt idx="361">
                  <c:v>-15.5</c:v>
                </c:pt>
                <c:pt idx="362">
                  <c:v>-20.9</c:v>
                </c:pt>
                <c:pt idx="363">
                  <c:v>-22.9</c:v>
                </c:pt>
                <c:pt idx="364">
                  <c:v>-21.5</c:v>
                </c:pt>
                <c:pt idx="365">
                  <c:v>-15.3</c:v>
                </c:pt>
                <c:pt idx="366">
                  <c:v>-18.600000000000001</c:v>
                </c:pt>
                <c:pt idx="367">
                  <c:v>-11.3</c:v>
                </c:pt>
                <c:pt idx="368">
                  <c:v>-18.899999999999999</c:v>
                </c:pt>
                <c:pt idx="369">
                  <c:v>-20.2</c:v>
                </c:pt>
                <c:pt idx="370">
                  <c:v>-18.7</c:v>
                </c:pt>
                <c:pt idx="371">
                  <c:v>-16.600000000000001</c:v>
                </c:pt>
                <c:pt idx="372">
                  <c:v>-8.9</c:v>
                </c:pt>
                <c:pt idx="373">
                  <c:v>-7.6</c:v>
                </c:pt>
                <c:pt idx="374">
                  <c:v>-8.6</c:v>
                </c:pt>
                <c:pt idx="375">
                  <c:v>-15.6</c:v>
                </c:pt>
                <c:pt idx="376">
                  <c:v>-14.6</c:v>
                </c:pt>
                <c:pt idx="377">
                  <c:v>-8.9</c:v>
                </c:pt>
                <c:pt idx="378">
                  <c:v>-7.6</c:v>
                </c:pt>
                <c:pt idx="379">
                  <c:v>-10.5</c:v>
                </c:pt>
                <c:pt idx="380">
                  <c:v>-3.8</c:v>
                </c:pt>
                <c:pt idx="381">
                  <c:v>-9.5</c:v>
                </c:pt>
                <c:pt idx="382">
                  <c:v>-5.9</c:v>
                </c:pt>
                <c:pt idx="383">
                  <c:v>-12.5</c:v>
                </c:pt>
                <c:pt idx="384">
                  <c:v>-14.2</c:v>
                </c:pt>
                <c:pt idx="385">
                  <c:v>-14.6</c:v>
                </c:pt>
                <c:pt idx="386">
                  <c:v>-14.5</c:v>
                </c:pt>
                <c:pt idx="387">
                  <c:v>-13.4</c:v>
                </c:pt>
                <c:pt idx="388">
                  <c:v>-10.199999999999999</c:v>
                </c:pt>
                <c:pt idx="389">
                  <c:v>-2.8</c:v>
                </c:pt>
                <c:pt idx="390">
                  <c:v>-2.1</c:v>
                </c:pt>
                <c:pt idx="391">
                  <c:v>-0.7</c:v>
                </c:pt>
                <c:pt idx="392">
                  <c:v>-5.9</c:v>
                </c:pt>
                <c:pt idx="393">
                  <c:v>-9.1999999999999993</c:v>
                </c:pt>
                <c:pt idx="394">
                  <c:v>-5.6</c:v>
                </c:pt>
                <c:pt idx="395">
                  <c:v>-5.9</c:v>
                </c:pt>
                <c:pt idx="396">
                  <c:v>-5.8</c:v>
                </c:pt>
                <c:pt idx="397">
                  <c:v>-1.4</c:v>
                </c:pt>
                <c:pt idx="398">
                  <c:v>0.1</c:v>
                </c:pt>
                <c:pt idx="399">
                  <c:v>-1.7</c:v>
                </c:pt>
                <c:pt idx="400">
                  <c:v>0</c:v>
                </c:pt>
                <c:pt idx="401">
                  <c:v>-3.6</c:v>
                </c:pt>
                <c:pt idx="402">
                  <c:v>-4.7</c:v>
                </c:pt>
                <c:pt idx="403">
                  <c:v>-4.3</c:v>
                </c:pt>
                <c:pt idx="404">
                  <c:v>-5</c:v>
                </c:pt>
                <c:pt idx="405">
                  <c:v>-1.8</c:v>
                </c:pt>
                <c:pt idx="406">
                  <c:v>1</c:v>
                </c:pt>
                <c:pt idx="407">
                  <c:v>0.6</c:v>
                </c:pt>
                <c:pt idx="408">
                  <c:v>1.8</c:v>
                </c:pt>
                <c:pt idx="409">
                  <c:v>3.6</c:v>
                </c:pt>
                <c:pt idx="410">
                  <c:v>4.4000000000000004</c:v>
                </c:pt>
                <c:pt idx="411">
                  <c:v>4.2</c:v>
                </c:pt>
                <c:pt idx="412">
                  <c:v>4.4000000000000004</c:v>
                </c:pt>
                <c:pt idx="413">
                  <c:v>3.3</c:v>
                </c:pt>
                <c:pt idx="414">
                  <c:v>5.4</c:v>
                </c:pt>
                <c:pt idx="415">
                  <c:v>4.2</c:v>
                </c:pt>
                <c:pt idx="416">
                  <c:v>2.9</c:v>
                </c:pt>
                <c:pt idx="417">
                  <c:v>4.4000000000000004</c:v>
                </c:pt>
                <c:pt idx="418">
                  <c:v>7.9</c:v>
                </c:pt>
                <c:pt idx="419">
                  <c:v>6.4</c:v>
                </c:pt>
                <c:pt idx="420">
                  <c:v>6.1</c:v>
                </c:pt>
                <c:pt idx="421">
                  <c:v>7.2</c:v>
                </c:pt>
                <c:pt idx="422">
                  <c:v>8.1999999999999993</c:v>
                </c:pt>
                <c:pt idx="423">
                  <c:v>5.5</c:v>
                </c:pt>
                <c:pt idx="424">
                  <c:v>8.3000000000000007</c:v>
                </c:pt>
                <c:pt idx="425">
                  <c:v>2.2999999999999998</c:v>
                </c:pt>
                <c:pt idx="426">
                  <c:v>8.3000000000000007</c:v>
                </c:pt>
                <c:pt idx="427">
                  <c:v>4.4000000000000004</c:v>
                </c:pt>
                <c:pt idx="428">
                  <c:v>1.6</c:v>
                </c:pt>
                <c:pt idx="429">
                  <c:v>3.9</c:v>
                </c:pt>
                <c:pt idx="430">
                  <c:v>6.1</c:v>
                </c:pt>
                <c:pt idx="431">
                  <c:v>8.1</c:v>
                </c:pt>
                <c:pt idx="432">
                  <c:v>9.6999999999999993</c:v>
                </c:pt>
                <c:pt idx="433">
                  <c:v>9.6999999999999993</c:v>
                </c:pt>
                <c:pt idx="434">
                  <c:v>13.4</c:v>
                </c:pt>
                <c:pt idx="435">
                  <c:v>14.6</c:v>
                </c:pt>
                <c:pt idx="436">
                  <c:v>15.8</c:v>
                </c:pt>
                <c:pt idx="437">
                  <c:v>7.9</c:v>
                </c:pt>
                <c:pt idx="438">
                  <c:v>13.2</c:v>
                </c:pt>
                <c:pt idx="439">
                  <c:v>11.6</c:v>
                </c:pt>
                <c:pt idx="440">
                  <c:v>9.8000000000000007</c:v>
                </c:pt>
                <c:pt idx="441">
                  <c:v>12.7</c:v>
                </c:pt>
                <c:pt idx="442">
                  <c:v>14</c:v>
                </c:pt>
                <c:pt idx="443">
                  <c:v>14.6</c:v>
                </c:pt>
                <c:pt idx="444">
                  <c:v>4.8</c:v>
                </c:pt>
                <c:pt idx="445">
                  <c:v>7.3</c:v>
                </c:pt>
                <c:pt idx="446">
                  <c:v>9.6999999999999993</c:v>
                </c:pt>
                <c:pt idx="447">
                  <c:v>13.7</c:v>
                </c:pt>
                <c:pt idx="448">
                  <c:v>15.4</c:v>
                </c:pt>
                <c:pt idx="449">
                  <c:v>19.5</c:v>
                </c:pt>
                <c:pt idx="450">
                  <c:v>18.5</c:v>
                </c:pt>
                <c:pt idx="451">
                  <c:v>17.600000000000001</c:v>
                </c:pt>
                <c:pt idx="452">
                  <c:v>16.5</c:v>
                </c:pt>
                <c:pt idx="453">
                  <c:v>14</c:v>
                </c:pt>
                <c:pt idx="454">
                  <c:v>15.5</c:v>
                </c:pt>
                <c:pt idx="455">
                  <c:v>14.1</c:v>
                </c:pt>
                <c:pt idx="456">
                  <c:v>14.3</c:v>
                </c:pt>
                <c:pt idx="457">
                  <c:v>13.7</c:v>
                </c:pt>
                <c:pt idx="458">
                  <c:v>13.8</c:v>
                </c:pt>
                <c:pt idx="459">
                  <c:v>15.2</c:v>
                </c:pt>
                <c:pt idx="460">
                  <c:v>13.1</c:v>
                </c:pt>
                <c:pt idx="461">
                  <c:v>15.9</c:v>
                </c:pt>
                <c:pt idx="462">
                  <c:v>14.2</c:v>
                </c:pt>
                <c:pt idx="463">
                  <c:v>12</c:v>
                </c:pt>
                <c:pt idx="464">
                  <c:v>11.2</c:v>
                </c:pt>
                <c:pt idx="465">
                  <c:v>13.9</c:v>
                </c:pt>
                <c:pt idx="466">
                  <c:v>15.8</c:v>
                </c:pt>
                <c:pt idx="467">
                  <c:v>17.899999999999999</c:v>
                </c:pt>
                <c:pt idx="468">
                  <c:v>17.100000000000001</c:v>
                </c:pt>
                <c:pt idx="469">
                  <c:v>16.5</c:v>
                </c:pt>
                <c:pt idx="470">
                  <c:v>15</c:v>
                </c:pt>
                <c:pt idx="471">
                  <c:v>16.7</c:v>
                </c:pt>
                <c:pt idx="472">
                  <c:v>19.399999999999999</c:v>
                </c:pt>
                <c:pt idx="473">
                  <c:v>17.5</c:v>
                </c:pt>
                <c:pt idx="474">
                  <c:v>19.899999999999999</c:v>
                </c:pt>
                <c:pt idx="475">
                  <c:v>20.2</c:v>
                </c:pt>
                <c:pt idx="476">
                  <c:v>17.899999999999999</c:v>
                </c:pt>
                <c:pt idx="477">
                  <c:v>13.9</c:v>
                </c:pt>
                <c:pt idx="478">
                  <c:v>17.3</c:v>
                </c:pt>
                <c:pt idx="479">
                  <c:v>19.5</c:v>
                </c:pt>
                <c:pt idx="480">
                  <c:v>21.4</c:v>
                </c:pt>
                <c:pt idx="481">
                  <c:v>23.3</c:v>
                </c:pt>
                <c:pt idx="482">
                  <c:v>22.5</c:v>
                </c:pt>
                <c:pt idx="483">
                  <c:v>21.7</c:v>
                </c:pt>
                <c:pt idx="484">
                  <c:v>19.600000000000001</c:v>
                </c:pt>
                <c:pt idx="485">
                  <c:v>20.2</c:v>
                </c:pt>
                <c:pt idx="486">
                  <c:v>17.600000000000001</c:v>
                </c:pt>
                <c:pt idx="487">
                  <c:v>14.5</c:v>
                </c:pt>
                <c:pt idx="488">
                  <c:v>15.1</c:v>
                </c:pt>
                <c:pt idx="489">
                  <c:v>14.6</c:v>
                </c:pt>
                <c:pt idx="490">
                  <c:v>19</c:v>
                </c:pt>
                <c:pt idx="491">
                  <c:v>17.899999999999999</c:v>
                </c:pt>
                <c:pt idx="492">
                  <c:v>17.100000000000001</c:v>
                </c:pt>
                <c:pt idx="493">
                  <c:v>15.6</c:v>
                </c:pt>
                <c:pt idx="494">
                  <c:v>16.600000000000001</c:v>
                </c:pt>
                <c:pt idx="495">
                  <c:v>18.3</c:v>
                </c:pt>
                <c:pt idx="496">
                  <c:v>20.100000000000001</c:v>
                </c:pt>
                <c:pt idx="497">
                  <c:v>20.7</c:v>
                </c:pt>
                <c:pt idx="498">
                  <c:v>16.899999999999999</c:v>
                </c:pt>
                <c:pt idx="499">
                  <c:v>18.600000000000001</c:v>
                </c:pt>
                <c:pt idx="500">
                  <c:v>17.2</c:v>
                </c:pt>
                <c:pt idx="501">
                  <c:v>14.1</c:v>
                </c:pt>
                <c:pt idx="502">
                  <c:v>12.8</c:v>
                </c:pt>
                <c:pt idx="503">
                  <c:v>16.7</c:v>
                </c:pt>
                <c:pt idx="504">
                  <c:v>16.600000000000001</c:v>
                </c:pt>
                <c:pt idx="505">
                  <c:v>18.899999999999999</c:v>
                </c:pt>
                <c:pt idx="506">
                  <c:v>19.100000000000001</c:v>
                </c:pt>
                <c:pt idx="507">
                  <c:v>17.399999999999999</c:v>
                </c:pt>
                <c:pt idx="508">
                  <c:v>20.100000000000001</c:v>
                </c:pt>
                <c:pt idx="509">
                  <c:v>20.399999999999999</c:v>
                </c:pt>
                <c:pt idx="510">
                  <c:v>19.399999999999999</c:v>
                </c:pt>
                <c:pt idx="511">
                  <c:v>20.7</c:v>
                </c:pt>
                <c:pt idx="512">
                  <c:v>20.5</c:v>
                </c:pt>
                <c:pt idx="513">
                  <c:v>20.3</c:v>
                </c:pt>
                <c:pt idx="514">
                  <c:v>21.7</c:v>
                </c:pt>
                <c:pt idx="515">
                  <c:v>22.2</c:v>
                </c:pt>
                <c:pt idx="516">
                  <c:v>20.5</c:v>
                </c:pt>
                <c:pt idx="517">
                  <c:v>20.5</c:v>
                </c:pt>
                <c:pt idx="518">
                  <c:v>19.7</c:v>
                </c:pt>
                <c:pt idx="519">
                  <c:v>22.3</c:v>
                </c:pt>
                <c:pt idx="520">
                  <c:v>18.3</c:v>
                </c:pt>
                <c:pt idx="521">
                  <c:v>17.399999999999999</c:v>
                </c:pt>
                <c:pt idx="522">
                  <c:v>19.2</c:v>
                </c:pt>
                <c:pt idx="523">
                  <c:v>18</c:v>
                </c:pt>
                <c:pt idx="524">
                  <c:v>14.1</c:v>
                </c:pt>
                <c:pt idx="525">
                  <c:v>13.9</c:v>
                </c:pt>
                <c:pt idx="526">
                  <c:v>14.5</c:v>
                </c:pt>
                <c:pt idx="527">
                  <c:v>14.2</c:v>
                </c:pt>
                <c:pt idx="528">
                  <c:v>14.4</c:v>
                </c:pt>
                <c:pt idx="529">
                  <c:v>15.3</c:v>
                </c:pt>
                <c:pt idx="530">
                  <c:v>17.100000000000001</c:v>
                </c:pt>
                <c:pt idx="531">
                  <c:v>14.9</c:v>
                </c:pt>
                <c:pt idx="532">
                  <c:v>12.5</c:v>
                </c:pt>
                <c:pt idx="533">
                  <c:v>10.9</c:v>
                </c:pt>
                <c:pt idx="534">
                  <c:v>8.6</c:v>
                </c:pt>
                <c:pt idx="535">
                  <c:v>12.3</c:v>
                </c:pt>
                <c:pt idx="536">
                  <c:v>12.8</c:v>
                </c:pt>
                <c:pt idx="537">
                  <c:v>17.600000000000001</c:v>
                </c:pt>
                <c:pt idx="538">
                  <c:v>11.7</c:v>
                </c:pt>
                <c:pt idx="539">
                  <c:v>14.4</c:v>
                </c:pt>
                <c:pt idx="540">
                  <c:v>12.9</c:v>
                </c:pt>
                <c:pt idx="541">
                  <c:v>10.3</c:v>
                </c:pt>
                <c:pt idx="542">
                  <c:v>11.3</c:v>
                </c:pt>
                <c:pt idx="543">
                  <c:v>6.7</c:v>
                </c:pt>
                <c:pt idx="544">
                  <c:v>7.1</c:v>
                </c:pt>
                <c:pt idx="545">
                  <c:v>9.1</c:v>
                </c:pt>
                <c:pt idx="546">
                  <c:v>8.1</c:v>
                </c:pt>
                <c:pt idx="547">
                  <c:v>9.6999999999999993</c:v>
                </c:pt>
                <c:pt idx="548">
                  <c:v>12</c:v>
                </c:pt>
                <c:pt idx="549">
                  <c:v>6.1</c:v>
                </c:pt>
                <c:pt idx="550">
                  <c:v>4.9000000000000004</c:v>
                </c:pt>
                <c:pt idx="551">
                  <c:v>5</c:v>
                </c:pt>
                <c:pt idx="552">
                  <c:v>7.8</c:v>
                </c:pt>
                <c:pt idx="553">
                  <c:v>3.4</c:v>
                </c:pt>
                <c:pt idx="554">
                  <c:v>5.0999999999999996</c:v>
                </c:pt>
                <c:pt idx="555">
                  <c:v>7.1</c:v>
                </c:pt>
                <c:pt idx="556">
                  <c:v>12</c:v>
                </c:pt>
                <c:pt idx="557">
                  <c:v>15.6</c:v>
                </c:pt>
                <c:pt idx="558">
                  <c:v>12.1</c:v>
                </c:pt>
                <c:pt idx="559">
                  <c:v>14</c:v>
                </c:pt>
                <c:pt idx="560">
                  <c:v>12.1</c:v>
                </c:pt>
                <c:pt idx="561">
                  <c:v>8.6999999999999993</c:v>
                </c:pt>
                <c:pt idx="562">
                  <c:v>7.3</c:v>
                </c:pt>
                <c:pt idx="563">
                  <c:v>6.5</c:v>
                </c:pt>
                <c:pt idx="564">
                  <c:v>8</c:v>
                </c:pt>
                <c:pt idx="565">
                  <c:v>6.1</c:v>
                </c:pt>
                <c:pt idx="566">
                  <c:v>6.1</c:v>
                </c:pt>
                <c:pt idx="567">
                  <c:v>9.9</c:v>
                </c:pt>
                <c:pt idx="568">
                  <c:v>6.6</c:v>
                </c:pt>
                <c:pt idx="569">
                  <c:v>5.4</c:v>
                </c:pt>
                <c:pt idx="570">
                  <c:v>5.8</c:v>
                </c:pt>
                <c:pt idx="571">
                  <c:v>7</c:v>
                </c:pt>
                <c:pt idx="572">
                  <c:v>7.1</c:v>
                </c:pt>
                <c:pt idx="573">
                  <c:v>8</c:v>
                </c:pt>
                <c:pt idx="574">
                  <c:v>3.3</c:v>
                </c:pt>
                <c:pt idx="575">
                  <c:v>4.5</c:v>
                </c:pt>
                <c:pt idx="576">
                  <c:v>-0.4</c:v>
                </c:pt>
                <c:pt idx="577">
                  <c:v>3.9</c:v>
                </c:pt>
                <c:pt idx="578">
                  <c:v>5.9</c:v>
                </c:pt>
                <c:pt idx="579">
                  <c:v>6</c:v>
                </c:pt>
                <c:pt idx="580">
                  <c:v>-1.8</c:v>
                </c:pt>
                <c:pt idx="581">
                  <c:v>-0.7</c:v>
                </c:pt>
                <c:pt idx="582">
                  <c:v>-3.8</c:v>
                </c:pt>
                <c:pt idx="583">
                  <c:v>-7</c:v>
                </c:pt>
                <c:pt idx="584">
                  <c:v>-7.3</c:v>
                </c:pt>
                <c:pt idx="585">
                  <c:v>0.3</c:v>
                </c:pt>
                <c:pt idx="586">
                  <c:v>-2.6</c:v>
                </c:pt>
                <c:pt idx="587">
                  <c:v>-3.9</c:v>
                </c:pt>
                <c:pt idx="588">
                  <c:v>-1.7</c:v>
                </c:pt>
                <c:pt idx="589">
                  <c:v>-6.3</c:v>
                </c:pt>
                <c:pt idx="590">
                  <c:v>-6.4</c:v>
                </c:pt>
                <c:pt idx="591">
                  <c:v>-2.2999999999999998</c:v>
                </c:pt>
                <c:pt idx="592">
                  <c:v>-11.4</c:v>
                </c:pt>
                <c:pt idx="593">
                  <c:v>-12.2</c:v>
                </c:pt>
                <c:pt idx="594">
                  <c:v>-10.6</c:v>
                </c:pt>
                <c:pt idx="595">
                  <c:v>-1.7</c:v>
                </c:pt>
                <c:pt idx="596">
                  <c:v>-4.7</c:v>
                </c:pt>
                <c:pt idx="597">
                  <c:v>-8.1999999999999993</c:v>
                </c:pt>
                <c:pt idx="598">
                  <c:v>-10.7</c:v>
                </c:pt>
                <c:pt idx="599">
                  <c:v>-6.6</c:v>
                </c:pt>
                <c:pt idx="600">
                  <c:v>-8.3000000000000007</c:v>
                </c:pt>
                <c:pt idx="601">
                  <c:v>-17.100000000000001</c:v>
                </c:pt>
                <c:pt idx="602">
                  <c:v>-6.5</c:v>
                </c:pt>
                <c:pt idx="603">
                  <c:v>-12.4</c:v>
                </c:pt>
                <c:pt idx="604">
                  <c:v>-10.3</c:v>
                </c:pt>
                <c:pt idx="605">
                  <c:v>-3.9</c:v>
                </c:pt>
                <c:pt idx="606">
                  <c:v>-12.3</c:v>
                </c:pt>
                <c:pt idx="607">
                  <c:v>-4.5999999999999996</c:v>
                </c:pt>
                <c:pt idx="608">
                  <c:v>-6.4</c:v>
                </c:pt>
                <c:pt idx="609">
                  <c:v>-10.5</c:v>
                </c:pt>
                <c:pt idx="610">
                  <c:v>-11.4</c:v>
                </c:pt>
                <c:pt idx="611">
                  <c:v>-15.7</c:v>
                </c:pt>
                <c:pt idx="612">
                  <c:v>-23.2</c:v>
                </c:pt>
                <c:pt idx="613">
                  <c:v>-19.399999999999999</c:v>
                </c:pt>
                <c:pt idx="614">
                  <c:v>-11</c:v>
                </c:pt>
                <c:pt idx="615">
                  <c:v>-15.7</c:v>
                </c:pt>
                <c:pt idx="616">
                  <c:v>-18.899999999999999</c:v>
                </c:pt>
                <c:pt idx="617">
                  <c:v>-14.4</c:v>
                </c:pt>
                <c:pt idx="618">
                  <c:v>-9.6999999999999993</c:v>
                </c:pt>
                <c:pt idx="619">
                  <c:v>-15.1</c:v>
                </c:pt>
                <c:pt idx="620">
                  <c:v>-21.6</c:v>
                </c:pt>
                <c:pt idx="621">
                  <c:v>-18.3</c:v>
                </c:pt>
                <c:pt idx="622">
                  <c:v>-16.100000000000001</c:v>
                </c:pt>
                <c:pt idx="623">
                  <c:v>-17.600000000000001</c:v>
                </c:pt>
                <c:pt idx="624">
                  <c:v>-26.1</c:v>
                </c:pt>
                <c:pt idx="625">
                  <c:v>-25.3</c:v>
                </c:pt>
                <c:pt idx="626">
                  <c:v>-29.6</c:v>
                </c:pt>
                <c:pt idx="627">
                  <c:v>-21.8</c:v>
                </c:pt>
                <c:pt idx="628">
                  <c:v>-25.6</c:v>
                </c:pt>
                <c:pt idx="629">
                  <c:v>-29.7</c:v>
                </c:pt>
                <c:pt idx="630">
                  <c:v>-31.8</c:v>
                </c:pt>
                <c:pt idx="631">
                  <c:v>-35</c:v>
                </c:pt>
                <c:pt idx="632">
                  <c:v>-32.5</c:v>
                </c:pt>
                <c:pt idx="633">
                  <c:v>-33</c:v>
                </c:pt>
                <c:pt idx="634">
                  <c:v>-25.5</c:v>
                </c:pt>
                <c:pt idx="635">
                  <c:v>-24.4</c:v>
                </c:pt>
                <c:pt idx="636">
                  <c:v>-20.2</c:v>
                </c:pt>
                <c:pt idx="637">
                  <c:v>-27.9</c:v>
                </c:pt>
                <c:pt idx="638">
                  <c:v>-31.2</c:v>
                </c:pt>
                <c:pt idx="639">
                  <c:v>-33.6</c:v>
                </c:pt>
                <c:pt idx="640">
                  <c:v>-30.4</c:v>
                </c:pt>
                <c:pt idx="641">
                  <c:v>-25.5</c:v>
                </c:pt>
                <c:pt idx="642">
                  <c:v>-32.4</c:v>
                </c:pt>
                <c:pt idx="643">
                  <c:v>-28.6</c:v>
                </c:pt>
                <c:pt idx="644">
                  <c:v>-21.1</c:v>
                </c:pt>
                <c:pt idx="645">
                  <c:v>-22.9</c:v>
                </c:pt>
                <c:pt idx="646">
                  <c:v>-30.5</c:v>
                </c:pt>
                <c:pt idx="647">
                  <c:v>-34.1</c:v>
                </c:pt>
                <c:pt idx="648">
                  <c:v>-34.9</c:v>
                </c:pt>
                <c:pt idx="649">
                  <c:v>-34</c:v>
                </c:pt>
                <c:pt idx="650">
                  <c:v>-34.4</c:v>
                </c:pt>
                <c:pt idx="651">
                  <c:v>-31.5</c:v>
                </c:pt>
                <c:pt idx="652">
                  <c:v>-28.8</c:v>
                </c:pt>
                <c:pt idx="653">
                  <c:v>-28.7</c:v>
                </c:pt>
                <c:pt idx="654">
                  <c:v>-20.100000000000001</c:v>
                </c:pt>
                <c:pt idx="655">
                  <c:v>-28</c:v>
                </c:pt>
                <c:pt idx="656">
                  <c:v>-27.5</c:v>
                </c:pt>
                <c:pt idx="657">
                  <c:v>-31.6</c:v>
                </c:pt>
                <c:pt idx="658">
                  <c:v>-21.2</c:v>
                </c:pt>
                <c:pt idx="659">
                  <c:v>-21.8</c:v>
                </c:pt>
                <c:pt idx="660">
                  <c:v>-25.6</c:v>
                </c:pt>
                <c:pt idx="661">
                  <c:v>-30.9</c:v>
                </c:pt>
                <c:pt idx="662">
                  <c:v>-25.6</c:v>
                </c:pt>
                <c:pt idx="663">
                  <c:v>-30.2</c:v>
                </c:pt>
                <c:pt idx="664">
                  <c:v>-27.3</c:v>
                </c:pt>
                <c:pt idx="665">
                  <c:v>-26.2</c:v>
                </c:pt>
                <c:pt idx="666">
                  <c:v>-26.8</c:v>
                </c:pt>
                <c:pt idx="667">
                  <c:v>-25.7</c:v>
                </c:pt>
                <c:pt idx="668">
                  <c:v>-25.7</c:v>
                </c:pt>
                <c:pt idx="669">
                  <c:v>-26.9</c:v>
                </c:pt>
                <c:pt idx="670">
                  <c:v>-31.8</c:v>
                </c:pt>
                <c:pt idx="671">
                  <c:v>-30.6</c:v>
                </c:pt>
                <c:pt idx="672">
                  <c:v>-25.4</c:v>
                </c:pt>
                <c:pt idx="673">
                  <c:v>-25.5</c:v>
                </c:pt>
                <c:pt idx="674">
                  <c:v>-17.100000000000001</c:v>
                </c:pt>
                <c:pt idx="675">
                  <c:v>-22.3</c:v>
                </c:pt>
                <c:pt idx="676">
                  <c:v>-21.7</c:v>
                </c:pt>
                <c:pt idx="677">
                  <c:v>-28.1</c:v>
                </c:pt>
                <c:pt idx="678">
                  <c:v>-28.6</c:v>
                </c:pt>
                <c:pt idx="679">
                  <c:v>-30.5</c:v>
                </c:pt>
                <c:pt idx="680">
                  <c:v>-31.3</c:v>
                </c:pt>
                <c:pt idx="681">
                  <c:v>-28.3</c:v>
                </c:pt>
                <c:pt idx="682">
                  <c:v>-23.4</c:v>
                </c:pt>
                <c:pt idx="683">
                  <c:v>-26.1</c:v>
                </c:pt>
                <c:pt idx="684">
                  <c:v>-27</c:v>
                </c:pt>
                <c:pt idx="685">
                  <c:v>-26.6</c:v>
                </c:pt>
                <c:pt idx="686">
                  <c:v>-24.1</c:v>
                </c:pt>
                <c:pt idx="687">
                  <c:v>-20.3</c:v>
                </c:pt>
                <c:pt idx="688">
                  <c:v>-18.600000000000001</c:v>
                </c:pt>
                <c:pt idx="689">
                  <c:v>-20.100000000000001</c:v>
                </c:pt>
                <c:pt idx="690">
                  <c:v>-21.8</c:v>
                </c:pt>
                <c:pt idx="691">
                  <c:v>-22.6</c:v>
                </c:pt>
                <c:pt idx="692">
                  <c:v>-24.8</c:v>
                </c:pt>
                <c:pt idx="693">
                  <c:v>-20.399999999999999</c:v>
                </c:pt>
                <c:pt idx="694">
                  <c:v>-15.4</c:v>
                </c:pt>
                <c:pt idx="695">
                  <c:v>-22</c:v>
                </c:pt>
                <c:pt idx="696">
                  <c:v>-27.5</c:v>
                </c:pt>
                <c:pt idx="697">
                  <c:v>-22.4</c:v>
                </c:pt>
                <c:pt idx="698">
                  <c:v>-11.7</c:v>
                </c:pt>
                <c:pt idx="699">
                  <c:v>-26.4</c:v>
                </c:pt>
                <c:pt idx="700">
                  <c:v>-25.2</c:v>
                </c:pt>
                <c:pt idx="701">
                  <c:v>-28.4</c:v>
                </c:pt>
                <c:pt idx="702">
                  <c:v>-27.9</c:v>
                </c:pt>
                <c:pt idx="703">
                  <c:v>-22.3</c:v>
                </c:pt>
                <c:pt idx="704">
                  <c:v>-16.5</c:v>
                </c:pt>
                <c:pt idx="705">
                  <c:v>-21.8</c:v>
                </c:pt>
                <c:pt idx="706">
                  <c:v>-23.2</c:v>
                </c:pt>
                <c:pt idx="707">
                  <c:v>-20.100000000000001</c:v>
                </c:pt>
                <c:pt idx="708">
                  <c:v>-19.100000000000001</c:v>
                </c:pt>
                <c:pt idx="709">
                  <c:v>-23.7</c:v>
                </c:pt>
                <c:pt idx="710">
                  <c:v>-25.9</c:v>
                </c:pt>
                <c:pt idx="711">
                  <c:v>-18</c:v>
                </c:pt>
                <c:pt idx="712">
                  <c:v>-25.8</c:v>
                </c:pt>
                <c:pt idx="713">
                  <c:v>-29.1</c:v>
                </c:pt>
                <c:pt idx="714">
                  <c:v>-27.8</c:v>
                </c:pt>
                <c:pt idx="715">
                  <c:v>-30.7</c:v>
                </c:pt>
                <c:pt idx="716">
                  <c:v>-26.6</c:v>
                </c:pt>
                <c:pt idx="717">
                  <c:v>-25.5</c:v>
                </c:pt>
                <c:pt idx="718">
                  <c:v>-29.4</c:v>
                </c:pt>
                <c:pt idx="719">
                  <c:v>-27.9</c:v>
                </c:pt>
                <c:pt idx="720">
                  <c:v>-24.2</c:v>
                </c:pt>
                <c:pt idx="721">
                  <c:v>-15.2</c:v>
                </c:pt>
                <c:pt idx="722">
                  <c:v>-22.8</c:v>
                </c:pt>
                <c:pt idx="723">
                  <c:v>-17.3</c:v>
                </c:pt>
                <c:pt idx="724">
                  <c:v>-14.6</c:v>
                </c:pt>
                <c:pt idx="725">
                  <c:v>-18.3</c:v>
                </c:pt>
                <c:pt idx="726">
                  <c:v>-23.9</c:v>
                </c:pt>
                <c:pt idx="727">
                  <c:v>-16.2</c:v>
                </c:pt>
                <c:pt idx="728">
                  <c:v>-24.5</c:v>
                </c:pt>
                <c:pt idx="729">
                  <c:v>-21.4</c:v>
                </c:pt>
                <c:pt idx="730">
                  <c:v>-17.7</c:v>
                </c:pt>
                <c:pt idx="731">
                  <c:v>-10.7</c:v>
                </c:pt>
                <c:pt idx="732">
                  <c:v>-18.600000000000001</c:v>
                </c:pt>
                <c:pt idx="733">
                  <c:v>-21.4</c:v>
                </c:pt>
                <c:pt idx="734">
                  <c:v>-22.5</c:v>
                </c:pt>
                <c:pt idx="735">
                  <c:v>-21.6</c:v>
                </c:pt>
                <c:pt idx="736">
                  <c:v>-16.7</c:v>
                </c:pt>
                <c:pt idx="737">
                  <c:v>-16.8</c:v>
                </c:pt>
                <c:pt idx="738">
                  <c:v>-17.399999999999999</c:v>
                </c:pt>
                <c:pt idx="739">
                  <c:v>-19.3</c:v>
                </c:pt>
                <c:pt idx="740">
                  <c:v>-19.2</c:v>
                </c:pt>
                <c:pt idx="741">
                  <c:v>-17.8</c:v>
                </c:pt>
                <c:pt idx="742">
                  <c:v>-15.6</c:v>
                </c:pt>
                <c:pt idx="743">
                  <c:v>-12.5</c:v>
                </c:pt>
                <c:pt idx="744">
                  <c:v>-11.3</c:v>
                </c:pt>
                <c:pt idx="745">
                  <c:v>-8.5</c:v>
                </c:pt>
                <c:pt idx="746">
                  <c:v>-4.5999999999999996</c:v>
                </c:pt>
                <c:pt idx="747">
                  <c:v>-3.4</c:v>
                </c:pt>
                <c:pt idx="748">
                  <c:v>-9.3000000000000007</c:v>
                </c:pt>
                <c:pt idx="749">
                  <c:v>-11.6</c:v>
                </c:pt>
                <c:pt idx="750">
                  <c:v>-11.3</c:v>
                </c:pt>
                <c:pt idx="751">
                  <c:v>-10.9</c:v>
                </c:pt>
                <c:pt idx="752">
                  <c:v>-10.7</c:v>
                </c:pt>
                <c:pt idx="753">
                  <c:v>-11.9</c:v>
                </c:pt>
                <c:pt idx="754">
                  <c:v>-9.6999999999999993</c:v>
                </c:pt>
                <c:pt idx="755">
                  <c:v>-6.5</c:v>
                </c:pt>
                <c:pt idx="756">
                  <c:v>-7.9</c:v>
                </c:pt>
                <c:pt idx="757">
                  <c:v>-2.7</c:v>
                </c:pt>
                <c:pt idx="758">
                  <c:v>-5.6</c:v>
                </c:pt>
                <c:pt idx="759">
                  <c:v>-1.4</c:v>
                </c:pt>
                <c:pt idx="760">
                  <c:v>0.2</c:v>
                </c:pt>
                <c:pt idx="761">
                  <c:v>-0.7</c:v>
                </c:pt>
                <c:pt idx="762">
                  <c:v>-2.6</c:v>
                </c:pt>
                <c:pt idx="763">
                  <c:v>-1.4</c:v>
                </c:pt>
                <c:pt idx="764">
                  <c:v>-1.2</c:v>
                </c:pt>
                <c:pt idx="765">
                  <c:v>0</c:v>
                </c:pt>
                <c:pt idx="766">
                  <c:v>1.2</c:v>
                </c:pt>
                <c:pt idx="767">
                  <c:v>1.2</c:v>
                </c:pt>
                <c:pt idx="768">
                  <c:v>1.3</c:v>
                </c:pt>
                <c:pt idx="769">
                  <c:v>0.8</c:v>
                </c:pt>
                <c:pt idx="770">
                  <c:v>1.4</c:v>
                </c:pt>
                <c:pt idx="771">
                  <c:v>3.1</c:v>
                </c:pt>
                <c:pt idx="772">
                  <c:v>6</c:v>
                </c:pt>
                <c:pt idx="773">
                  <c:v>4.9000000000000004</c:v>
                </c:pt>
                <c:pt idx="774">
                  <c:v>5.8</c:v>
                </c:pt>
                <c:pt idx="775">
                  <c:v>8.4</c:v>
                </c:pt>
                <c:pt idx="776">
                  <c:v>3.8</c:v>
                </c:pt>
                <c:pt idx="777">
                  <c:v>6.2</c:v>
                </c:pt>
                <c:pt idx="778">
                  <c:v>-0.1</c:v>
                </c:pt>
                <c:pt idx="779">
                  <c:v>-0.6</c:v>
                </c:pt>
                <c:pt idx="780">
                  <c:v>0.5</c:v>
                </c:pt>
                <c:pt idx="781">
                  <c:v>6.6</c:v>
                </c:pt>
                <c:pt idx="782">
                  <c:v>12</c:v>
                </c:pt>
                <c:pt idx="783">
                  <c:v>12.4</c:v>
                </c:pt>
                <c:pt idx="784">
                  <c:v>9.8000000000000007</c:v>
                </c:pt>
                <c:pt idx="785">
                  <c:v>8.3000000000000007</c:v>
                </c:pt>
                <c:pt idx="786">
                  <c:v>7</c:v>
                </c:pt>
                <c:pt idx="787">
                  <c:v>4.5999999999999996</c:v>
                </c:pt>
                <c:pt idx="788">
                  <c:v>6.7</c:v>
                </c:pt>
                <c:pt idx="789">
                  <c:v>8.1</c:v>
                </c:pt>
                <c:pt idx="790">
                  <c:v>9.4</c:v>
                </c:pt>
                <c:pt idx="791">
                  <c:v>7.3</c:v>
                </c:pt>
                <c:pt idx="792">
                  <c:v>6.2</c:v>
                </c:pt>
                <c:pt idx="793">
                  <c:v>5.2</c:v>
                </c:pt>
                <c:pt idx="794">
                  <c:v>6.5</c:v>
                </c:pt>
                <c:pt idx="795">
                  <c:v>6.6</c:v>
                </c:pt>
                <c:pt idx="796">
                  <c:v>7.6</c:v>
                </c:pt>
                <c:pt idx="797">
                  <c:v>9.1</c:v>
                </c:pt>
                <c:pt idx="798">
                  <c:v>8.5</c:v>
                </c:pt>
                <c:pt idx="799">
                  <c:v>9.6999999999999993</c:v>
                </c:pt>
                <c:pt idx="800">
                  <c:v>7.3</c:v>
                </c:pt>
                <c:pt idx="801">
                  <c:v>7.9</c:v>
                </c:pt>
                <c:pt idx="802">
                  <c:v>11.2</c:v>
                </c:pt>
                <c:pt idx="803">
                  <c:v>14.2</c:v>
                </c:pt>
                <c:pt idx="804">
                  <c:v>8.6999999999999993</c:v>
                </c:pt>
                <c:pt idx="805">
                  <c:v>9.1999999999999993</c:v>
                </c:pt>
                <c:pt idx="806">
                  <c:v>12.6</c:v>
                </c:pt>
                <c:pt idx="807">
                  <c:v>15.4</c:v>
                </c:pt>
                <c:pt idx="808">
                  <c:v>13.4</c:v>
                </c:pt>
                <c:pt idx="809">
                  <c:v>13.3</c:v>
                </c:pt>
                <c:pt idx="810">
                  <c:v>11.8</c:v>
                </c:pt>
                <c:pt idx="811">
                  <c:v>13</c:v>
                </c:pt>
                <c:pt idx="812">
                  <c:v>14.2</c:v>
                </c:pt>
                <c:pt idx="813">
                  <c:v>15.4</c:v>
                </c:pt>
                <c:pt idx="814">
                  <c:v>17.899999999999999</c:v>
                </c:pt>
                <c:pt idx="815">
                  <c:v>21</c:v>
                </c:pt>
                <c:pt idx="816">
                  <c:v>17.100000000000001</c:v>
                </c:pt>
                <c:pt idx="817">
                  <c:v>13.6</c:v>
                </c:pt>
                <c:pt idx="818">
                  <c:v>18.100000000000001</c:v>
                </c:pt>
                <c:pt idx="819">
                  <c:v>11.6</c:v>
                </c:pt>
                <c:pt idx="820">
                  <c:v>11.8</c:v>
                </c:pt>
                <c:pt idx="821">
                  <c:v>15.2</c:v>
                </c:pt>
                <c:pt idx="822">
                  <c:v>20.3</c:v>
                </c:pt>
                <c:pt idx="823">
                  <c:v>16.5</c:v>
                </c:pt>
                <c:pt idx="824">
                  <c:v>11.3</c:v>
                </c:pt>
                <c:pt idx="825">
                  <c:v>14.9</c:v>
                </c:pt>
                <c:pt idx="826">
                  <c:v>11.9</c:v>
                </c:pt>
                <c:pt idx="827">
                  <c:v>14.6</c:v>
                </c:pt>
                <c:pt idx="828">
                  <c:v>11.9</c:v>
                </c:pt>
                <c:pt idx="829">
                  <c:v>15.7</c:v>
                </c:pt>
                <c:pt idx="830">
                  <c:v>18.100000000000001</c:v>
                </c:pt>
                <c:pt idx="831">
                  <c:v>18.8</c:v>
                </c:pt>
                <c:pt idx="832">
                  <c:v>19</c:v>
                </c:pt>
                <c:pt idx="833">
                  <c:v>20.399999999999999</c:v>
                </c:pt>
                <c:pt idx="834">
                  <c:v>13.8</c:v>
                </c:pt>
                <c:pt idx="835">
                  <c:v>18</c:v>
                </c:pt>
                <c:pt idx="836">
                  <c:v>15.9</c:v>
                </c:pt>
                <c:pt idx="837">
                  <c:v>14.9</c:v>
                </c:pt>
                <c:pt idx="838">
                  <c:v>18.2</c:v>
                </c:pt>
                <c:pt idx="839">
                  <c:v>14.9</c:v>
                </c:pt>
                <c:pt idx="840">
                  <c:v>15.1</c:v>
                </c:pt>
                <c:pt idx="841">
                  <c:v>15.3</c:v>
                </c:pt>
                <c:pt idx="842">
                  <c:v>17.2</c:v>
                </c:pt>
                <c:pt idx="843">
                  <c:v>18.399999999999999</c:v>
                </c:pt>
                <c:pt idx="844">
                  <c:v>20</c:v>
                </c:pt>
                <c:pt idx="845">
                  <c:v>20.7</c:v>
                </c:pt>
                <c:pt idx="846">
                  <c:v>20.399999999999999</c:v>
                </c:pt>
                <c:pt idx="847">
                  <c:v>22.4</c:v>
                </c:pt>
                <c:pt idx="848">
                  <c:v>22.4</c:v>
                </c:pt>
                <c:pt idx="849">
                  <c:v>19.8</c:v>
                </c:pt>
                <c:pt idx="850">
                  <c:v>19.3</c:v>
                </c:pt>
                <c:pt idx="851">
                  <c:v>17</c:v>
                </c:pt>
                <c:pt idx="852">
                  <c:v>19.2</c:v>
                </c:pt>
                <c:pt idx="853">
                  <c:v>21.5</c:v>
                </c:pt>
                <c:pt idx="854">
                  <c:v>17.399999999999999</c:v>
                </c:pt>
                <c:pt idx="855">
                  <c:v>18.8</c:v>
                </c:pt>
                <c:pt idx="856">
                  <c:v>21.5</c:v>
                </c:pt>
                <c:pt idx="857">
                  <c:v>21.4</c:v>
                </c:pt>
                <c:pt idx="858">
                  <c:v>22.1</c:v>
                </c:pt>
                <c:pt idx="859">
                  <c:v>18.5</c:v>
                </c:pt>
                <c:pt idx="860">
                  <c:v>13.4</c:v>
                </c:pt>
                <c:pt idx="861">
                  <c:v>14.8</c:v>
                </c:pt>
                <c:pt idx="862">
                  <c:v>16.7</c:v>
                </c:pt>
                <c:pt idx="863">
                  <c:v>11.1</c:v>
                </c:pt>
                <c:pt idx="864">
                  <c:v>11.9</c:v>
                </c:pt>
                <c:pt idx="865">
                  <c:v>12</c:v>
                </c:pt>
                <c:pt idx="866">
                  <c:v>14.1</c:v>
                </c:pt>
                <c:pt idx="867">
                  <c:v>15</c:v>
                </c:pt>
                <c:pt idx="868">
                  <c:v>16.5</c:v>
                </c:pt>
                <c:pt idx="869">
                  <c:v>18.5</c:v>
                </c:pt>
                <c:pt idx="870">
                  <c:v>19.3</c:v>
                </c:pt>
                <c:pt idx="871">
                  <c:v>17.100000000000001</c:v>
                </c:pt>
                <c:pt idx="872">
                  <c:v>17.600000000000001</c:v>
                </c:pt>
                <c:pt idx="873">
                  <c:v>20.6</c:v>
                </c:pt>
                <c:pt idx="874">
                  <c:v>21</c:v>
                </c:pt>
                <c:pt idx="875">
                  <c:v>19.600000000000001</c:v>
                </c:pt>
                <c:pt idx="876">
                  <c:v>14.1</c:v>
                </c:pt>
                <c:pt idx="877">
                  <c:v>17.2</c:v>
                </c:pt>
                <c:pt idx="878">
                  <c:v>21</c:v>
                </c:pt>
                <c:pt idx="879">
                  <c:v>19.399999999999999</c:v>
                </c:pt>
                <c:pt idx="880">
                  <c:v>22.2</c:v>
                </c:pt>
                <c:pt idx="881">
                  <c:v>21.8</c:v>
                </c:pt>
                <c:pt idx="882">
                  <c:v>21.1</c:v>
                </c:pt>
                <c:pt idx="883">
                  <c:v>20.6</c:v>
                </c:pt>
                <c:pt idx="884">
                  <c:v>22.7</c:v>
                </c:pt>
                <c:pt idx="885">
                  <c:v>22.6</c:v>
                </c:pt>
                <c:pt idx="886">
                  <c:v>20.3</c:v>
                </c:pt>
                <c:pt idx="887">
                  <c:v>18.2</c:v>
                </c:pt>
                <c:pt idx="888">
                  <c:v>18</c:v>
                </c:pt>
                <c:pt idx="889">
                  <c:v>16.8</c:v>
                </c:pt>
                <c:pt idx="890">
                  <c:v>19.600000000000001</c:v>
                </c:pt>
                <c:pt idx="891">
                  <c:v>21.2</c:v>
                </c:pt>
                <c:pt idx="892">
                  <c:v>22.8</c:v>
                </c:pt>
                <c:pt idx="893">
                  <c:v>21.9</c:v>
                </c:pt>
                <c:pt idx="894">
                  <c:v>21.6</c:v>
                </c:pt>
                <c:pt idx="895">
                  <c:v>20.3</c:v>
                </c:pt>
                <c:pt idx="896">
                  <c:v>16</c:v>
                </c:pt>
                <c:pt idx="897">
                  <c:v>16.2</c:v>
                </c:pt>
                <c:pt idx="898">
                  <c:v>19.3</c:v>
                </c:pt>
                <c:pt idx="899">
                  <c:v>18.899999999999999</c:v>
                </c:pt>
                <c:pt idx="900">
                  <c:v>14.6</c:v>
                </c:pt>
                <c:pt idx="901">
                  <c:v>13.9</c:v>
                </c:pt>
                <c:pt idx="902">
                  <c:v>12.5</c:v>
                </c:pt>
                <c:pt idx="903">
                  <c:v>12.4</c:v>
                </c:pt>
                <c:pt idx="904">
                  <c:v>10.5</c:v>
                </c:pt>
                <c:pt idx="905">
                  <c:v>10.199999999999999</c:v>
                </c:pt>
                <c:pt idx="906">
                  <c:v>10.8</c:v>
                </c:pt>
                <c:pt idx="907">
                  <c:v>11.1</c:v>
                </c:pt>
                <c:pt idx="908">
                  <c:v>10</c:v>
                </c:pt>
                <c:pt idx="909">
                  <c:v>11.6</c:v>
                </c:pt>
                <c:pt idx="910">
                  <c:v>10.6</c:v>
                </c:pt>
                <c:pt idx="911">
                  <c:v>12.4</c:v>
                </c:pt>
                <c:pt idx="912">
                  <c:v>14.9</c:v>
                </c:pt>
                <c:pt idx="913">
                  <c:v>16.2</c:v>
                </c:pt>
                <c:pt idx="914">
                  <c:v>18.100000000000001</c:v>
                </c:pt>
                <c:pt idx="915">
                  <c:v>16.600000000000001</c:v>
                </c:pt>
                <c:pt idx="916">
                  <c:v>17.100000000000001</c:v>
                </c:pt>
                <c:pt idx="917">
                  <c:v>15.9</c:v>
                </c:pt>
                <c:pt idx="918">
                  <c:v>15.6</c:v>
                </c:pt>
                <c:pt idx="919">
                  <c:v>13</c:v>
                </c:pt>
                <c:pt idx="920">
                  <c:v>7</c:v>
                </c:pt>
                <c:pt idx="921">
                  <c:v>6.6</c:v>
                </c:pt>
                <c:pt idx="922">
                  <c:v>11</c:v>
                </c:pt>
                <c:pt idx="923">
                  <c:v>13.1</c:v>
                </c:pt>
                <c:pt idx="924">
                  <c:v>17.7</c:v>
                </c:pt>
                <c:pt idx="925">
                  <c:v>14.3</c:v>
                </c:pt>
                <c:pt idx="926">
                  <c:v>7.3</c:v>
                </c:pt>
                <c:pt idx="927">
                  <c:v>7.6</c:v>
                </c:pt>
                <c:pt idx="928">
                  <c:v>7</c:v>
                </c:pt>
                <c:pt idx="929">
                  <c:v>1</c:v>
                </c:pt>
                <c:pt idx="930">
                  <c:v>-0.5</c:v>
                </c:pt>
                <c:pt idx="931">
                  <c:v>5.7</c:v>
                </c:pt>
                <c:pt idx="932">
                  <c:v>2.8</c:v>
                </c:pt>
                <c:pt idx="933">
                  <c:v>5.6</c:v>
                </c:pt>
                <c:pt idx="934">
                  <c:v>4.0999999999999996</c:v>
                </c:pt>
                <c:pt idx="935">
                  <c:v>7.3</c:v>
                </c:pt>
                <c:pt idx="936">
                  <c:v>6.8</c:v>
                </c:pt>
                <c:pt idx="937">
                  <c:v>10.4</c:v>
                </c:pt>
                <c:pt idx="938">
                  <c:v>7.2</c:v>
                </c:pt>
                <c:pt idx="939">
                  <c:v>3.2</c:v>
                </c:pt>
                <c:pt idx="940">
                  <c:v>6.6</c:v>
                </c:pt>
                <c:pt idx="941">
                  <c:v>5.9</c:v>
                </c:pt>
                <c:pt idx="942">
                  <c:v>2.6</c:v>
                </c:pt>
                <c:pt idx="943">
                  <c:v>4.3</c:v>
                </c:pt>
                <c:pt idx="944">
                  <c:v>-1.1000000000000001</c:v>
                </c:pt>
                <c:pt idx="945">
                  <c:v>2.5</c:v>
                </c:pt>
                <c:pt idx="946">
                  <c:v>2</c:v>
                </c:pt>
                <c:pt idx="947">
                  <c:v>-1.4</c:v>
                </c:pt>
                <c:pt idx="948">
                  <c:v>-2.6</c:v>
                </c:pt>
                <c:pt idx="949">
                  <c:v>-3.4</c:v>
                </c:pt>
                <c:pt idx="950">
                  <c:v>2.1</c:v>
                </c:pt>
                <c:pt idx="951">
                  <c:v>-0.4</c:v>
                </c:pt>
                <c:pt idx="952">
                  <c:v>-3.5</c:v>
                </c:pt>
                <c:pt idx="953">
                  <c:v>-2.2000000000000002</c:v>
                </c:pt>
                <c:pt idx="954">
                  <c:v>1.6</c:v>
                </c:pt>
                <c:pt idx="955">
                  <c:v>-2.1</c:v>
                </c:pt>
                <c:pt idx="956">
                  <c:v>-3.6</c:v>
                </c:pt>
                <c:pt idx="957">
                  <c:v>-8</c:v>
                </c:pt>
                <c:pt idx="958">
                  <c:v>-7.2</c:v>
                </c:pt>
                <c:pt idx="959">
                  <c:v>-9.1</c:v>
                </c:pt>
                <c:pt idx="960">
                  <c:v>-7.7</c:v>
                </c:pt>
                <c:pt idx="961">
                  <c:v>-1.6</c:v>
                </c:pt>
                <c:pt idx="962">
                  <c:v>-5.2</c:v>
                </c:pt>
                <c:pt idx="963">
                  <c:v>-12.2</c:v>
                </c:pt>
                <c:pt idx="964">
                  <c:v>-11.2</c:v>
                </c:pt>
                <c:pt idx="965">
                  <c:v>-15</c:v>
                </c:pt>
                <c:pt idx="966">
                  <c:v>-14.2</c:v>
                </c:pt>
                <c:pt idx="967">
                  <c:v>-9.1</c:v>
                </c:pt>
                <c:pt idx="968">
                  <c:v>-5.2</c:v>
                </c:pt>
                <c:pt idx="969">
                  <c:v>-14.3</c:v>
                </c:pt>
                <c:pt idx="970">
                  <c:v>-14.4</c:v>
                </c:pt>
                <c:pt idx="971">
                  <c:v>-7.1</c:v>
                </c:pt>
                <c:pt idx="972">
                  <c:v>-5.3</c:v>
                </c:pt>
                <c:pt idx="973">
                  <c:v>-6</c:v>
                </c:pt>
                <c:pt idx="974">
                  <c:v>-8.4</c:v>
                </c:pt>
                <c:pt idx="975">
                  <c:v>-9.9</c:v>
                </c:pt>
                <c:pt idx="976">
                  <c:v>-7.6</c:v>
                </c:pt>
                <c:pt idx="977">
                  <c:v>-10.9</c:v>
                </c:pt>
                <c:pt idx="978">
                  <c:v>-12.4</c:v>
                </c:pt>
                <c:pt idx="979">
                  <c:v>-7.6</c:v>
                </c:pt>
                <c:pt idx="980">
                  <c:v>-10.4</c:v>
                </c:pt>
                <c:pt idx="981">
                  <c:v>-15</c:v>
                </c:pt>
                <c:pt idx="982">
                  <c:v>-17.600000000000001</c:v>
                </c:pt>
                <c:pt idx="983">
                  <c:v>-18</c:v>
                </c:pt>
                <c:pt idx="984">
                  <c:v>-20.6</c:v>
                </c:pt>
                <c:pt idx="985">
                  <c:v>-17.8</c:v>
                </c:pt>
                <c:pt idx="986">
                  <c:v>-25.1</c:v>
                </c:pt>
                <c:pt idx="987">
                  <c:v>-26.6</c:v>
                </c:pt>
                <c:pt idx="988">
                  <c:v>-24.9</c:v>
                </c:pt>
                <c:pt idx="989">
                  <c:v>-27.9</c:v>
                </c:pt>
                <c:pt idx="990">
                  <c:v>-28.2</c:v>
                </c:pt>
                <c:pt idx="991">
                  <c:v>-25</c:v>
                </c:pt>
                <c:pt idx="992">
                  <c:v>-18.2</c:v>
                </c:pt>
                <c:pt idx="993">
                  <c:v>-15.4</c:v>
                </c:pt>
                <c:pt idx="994">
                  <c:v>-16.600000000000001</c:v>
                </c:pt>
                <c:pt idx="995">
                  <c:v>-19.100000000000001</c:v>
                </c:pt>
                <c:pt idx="996">
                  <c:v>-26.2</c:v>
                </c:pt>
                <c:pt idx="997">
                  <c:v>-26.9</c:v>
                </c:pt>
                <c:pt idx="998">
                  <c:v>-17.2</c:v>
                </c:pt>
                <c:pt idx="999">
                  <c:v>-17.600000000000001</c:v>
                </c:pt>
                <c:pt idx="1000">
                  <c:v>-17.600000000000001</c:v>
                </c:pt>
                <c:pt idx="1001">
                  <c:v>-12.5</c:v>
                </c:pt>
                <c:pt idx="1002">
                  <c:v>-17.5</c:v>
                </c:pt>
                <c:pt idx="1003">
                  <c:v>-14.6</c:v>
                </c:pt>
                <c:pt idx="1004">
                  <c:v>-10.9</c:v>
                </c:pt>
                <c:pt idx="1005">
                  <c:v>-12.5</c:v>
                </c:pt>
                <c:pt idx="1006">
                  <c:v>-22.6</c:v>
                </c:pt>
                <c:pt idx="1007">
                  <c:v>-26.1</c:v>
                </c:pt>
                <c:pt idx="1008">
                  <c:v>-26</c:v>
                </c:pt>
                <c:pt idx="1009">
                  <c:v>-28.8</c:v>
                </c:pt>
                <c:pt idx="1010">
                  <c:v>-30.2</c:v>
                </c:pt>
                <c:pt idx="1011">
                  <c:v>-26</c:v>
                </c:pt>
                <c:pt idx="1012">
                  <c:v>-30.8</c:v>
                </c:pt>
                <c:pt idx="1013">
                  <c:v>-31</c:v>
                </c:pt>
                <c:pt idx="1014">
                  <c:v>-27.4</c:v>
                </c:pt>
                <c:pt idx="1015">
                  <c:v>-32.200000000000003</c:v>
                </c:pt>
                <c:pt idx="1016">
                  <c:v>-31.9</c:v>
                </c:pt>
                <c:pt idx="1017">
                  <c:v>-30.8</c:v>
                </c:pt>
                <c:pt idx="1018">
                  <c:v>-34.700000000000003</c:v>
                </c:pt>
                <c:pt idx="1019">
                  <c:v>-33</c:v>
                </c:pt>
                <c:pt idx="1020">
                  <c:v>-32.299999999999997</c:v>
                </c:pt>
                <c:pt idx="1021">
                  <c:v>-32.9</c:v>
                </c:pt>
                <c:pt idx="1022">
                  <c:v>-32.299999999999997</c:v>
                </c:pt>
                <c:pt idx="1023">
                  <c:v>-25.4</c:v>
                </c:pt>
                <c:pt idx="1024">
                  <c:v>-23.6</c:v>
                </c:pt>
                <c:pt idx="1025">
                  <c:v>-24.1</c:v>
                </c:pt>
                <c:pt idx="1026">
                  <c:v>-24.1</c:v>
                </c:pt>
                <c:pt idx="1027">
                  <c:v>-24</c:v>
                </c:pt>
                <c:pt idx="1028">
                  <c:v>-20.9</c:v>
                </c:pt>
                <c:pt idx="1029">
                  <c:v>-21.4</c:v>
                </c:pt>
                <c:pt idx="1030">
                  <c:v>-28.1</c:v>
                </c:pt>
                <c:pt idx="1031">
                  <c:v>-26.5</c:v>
                </c:pt>
                <c:pt idx="1032">
                  <c:v>-19.8</c:v>
                </c:pt>
                <c:pt idx="1033">
                  <c:v>-30.9</c:v>
                </c:pt>
                <c:pt idx="1034">
                  <c:v>-31.7</c:v>
                </c:pt>
                <c:pt idx="1035">
                  <c:v>-34.4</c:v>
                </c:pt>
                <c:pt idx="1036">
                  <c:v>-28.9</c:v>
                </c:pt>
                <c:pt idx="1037">
                  <c:v>-31.8</c:v>
                </c:pt>
                <c:pt idx="1038">
                  <c:v>-36.9</c:v>
                </c:pt>
                <c:pt idx="1039">
                  <c:v>-38.5</c:v>
                </c:pt>
                <c:pt idx="1040">
                  <c:v>-36.700000000000003</c:v>
                </c:pt>
                <c:pt idx="1041">
                  <c:v>-26.7</c:v>
                </c:pt>
                <c:pt idx="1042">
                  <c:v>-30.2</c:v>
                </c:pt>
                <c:pt idx="1043">
                  <c:v>-28.1</c:v>
                </c:pt>
                <c:pt idx="1044">
                  <c:v>-27.4</c:v>
                </c:pt>
                <c:pt idx="1045">
                  <c:v>-28.3</c:v>
                </c:pt>
                <c:pt idx="1046">
                  <c:v>-28.2</c:v>
                </c:pt>
                <c:pt idx="1047">
                  <c:v>-33</c:v>
                </c:pt>
                <c:pt idx="1048">
                  <c:v>-31.5</c:v>
                </c:pt>
                <c:pt idx="1049">
                  <c:v>-26.7</c:v>
                </c:pt>
                <c:pt idx="1050">
                  <c:v>-25.3</c:v>
                </c:pt>
                <c:pt idx="1051">
                  <c:v>-32.1</c:v>
                </c:pt>
                <c:pt idx="1052">
                  <c:v>-29.8</c:v>
                </c:pt>
                <c:pt idx="1053">
                  <c:v>-30.6</c:v>
                </c:pt>
                <c:pt idx="1054">
                  <c:v>-29.2</c:v>
                </c:pt>
                <c:pt idx="1055">
                  <c:v>-22.5</c:v>
                </c:pt>
                <c:pt idx="1056">
                  <c:v>-23</c:v>
                </c:pt>
                <c:pt idx="1057">
                  <c:v>-22.7</c:v>
                </c:pt>
                <c:pt idx="1058">
                  <c:v>-18.3</c:v>
                </c:pt>
                <c:pt idx="1059">
                  <c:v>-20.8</c:v>
                </c:pt>
                <c:pt idx="1060">
                  <c:v>-24.2</c:v>
                </c:pt>
                <c:pt idx="1061">
                  <c:v>-22.4</c:v>
                </c:pt>
                <c:pt idx="1062">
                  <c:v>-26.4</c:v>
                </c:pt>
                <c:pt idx="1063">
                  <c:v>-25.8</c:v>
                </c:pt>
                <c:pt idx="1064">
                  <c:v>-24.7</c:v>
                </c:pt>
                <c:pt idx="1065">
                  <c:v>-24.3</c:v>
                </c:pt>
                <c:pt idx="1066">
                  <c:v>-21.3</c:v>
                </c:pt>
                <c:pt idx="1067">
                  <c:v>-21.5</c:v>
                </c:pt>
                <c:pt idx="1068">
                  <c:v>-20</c:v>
                </c:pt>
                <c:pt idx="1069">
                  <c:v>-23.3</c:v>
                </c:pt>
                <c:pt idx="1070">
                  <c:v>-18.3</c:v>
                </c:pt>
                <c:pt idx="1071">
                  <c:v>-15.5</c:v>
                </c:pt>
                <c:pt idx="1072">
                  <c:v>-27.7</c:v>
                </c:pt>
                <c:pt idx="1073">
                  <c:v>-27.8</c:v>
                </c:pt>
                <c:pt idx="1074">
                  <c:v>-25.9</c:v>
                </c:pt>
                <c:pt idx="1075">
                  <c:v>-25.8</c:v>
                </c:pt>
                <c:pt idx="1076">
                  <c:v>-25.7</c:v>
                </c:pt>
                <c:pt idx="1077">
                  <c:v>-24.1</c:v>
                </c:pt>
                <c:pt idx="1078">
                  <c:v>-20.7</c:v>
                </c:pt>
                <c:pt idx="1079">
                  <c:v>-16.7</c:v>
                </c:pt>
                <c:pt idx="1080">
                  <c:v>-22.1</c:v>
                </c:pt>
                <c:pt idx="1081">
                  <c:v>-23.6</c:v>
                </c:pt>
                <c:pt idx="1082">
                  <c:v>-20.3</c:v>
                </c:pt>
                <c:pt idx="1083">
                  <c:v>-23.7</c:v>
                </c:pt>
                <c:pt idx="1084">
                  <c:v>-22.7</c:v>
                </c:pt>
                <c:pt idx="1085">
                  <c:v>-19</c:v>
                </c:pt>
                <c:pt idx="1086">
                  <c:v>-18</c:v>
                </c:pt>
                <c:pt idx="1087">
                  <c:v>-12.6</c:v>
                </c:pt>
                <c:pt idx="1088">
                  <c:v>-8.5</c:v>
                </c:pt>
                <c:pt idx="1089">
                  <c:v>-13.8</c:v>
                </c:pt>
                <c:pt idx="1090">
                  <c:v>-13.4</c:v>
                </c:pt>
                <c:pt idx="1091">
                  <c:v>-11.1</c:v>
                </c:pt>
                <c:pt idx="1092">
                  <c:v>-11.3</c:v>
                </c:pt>
                <c:pt idx="1093">
                  <c:v>-12.9</c:v>
                </c:pt>
                <c:pt idx="1094">
                  <c:v>-8</c:v>
                </c:pt>
                <c:pt idx="1095">
                  <c:v>-9.8000000000000007</c:v>
                </c:pt>
                <c:pt idx="1096">
                  <c:v>-6.3</c:v>
                </c:pt>
                <c:pt idx="1097">
                  <c:v>-5.4</c:v>
                </c:pt>
                <c:pt idx="1098">
                  <c:v>-1.2</c:v>
                </c:pt>
                <c:pt idx="1099">
                  <c:v>-8.1999999999999993</c:v>
                </c:pt>
                <c:pt idx="1100">
                  <c:v>-7.9</c:v>
                </c:pt>
                <c:pt idx="1101">
                  <c:v>-1.9</c:v>
                </c:pt>
                <c:pt idx="1102">
                  <c:v>-8.8000000000000007</c:v>
                </c:pt>
                <c:pt idx="1103">
                  <c:v>-8.3000000000000007</c:v>
                </c:pt>
                <c:pt idx="1104">
                  <c:v>-8.3000000000000007</c:v>
                </c:pt>
                <c:pt idx="1105">
                  <c:v>-10.5</c:v>
                </c:pt>
                <c:pt idx="1106">
                  <c:v>-1.5</c:v>
                </c:pt>
                <c:pt idx="1107">
                  <c:v>-7.6</c:v>
                </c:pt>
                <c:pt idx="1108">
                  <c:v>-14.2</c:v>
                </c:pt>
                <c:pt idx="1109">
                  <c:v>-14.7</c:v>
                </c:pt>
                <c:pt idx="1110">
                  <c:v>-7.9</c:v>
                </c:pt>
                <c:pt idx="1111">
                  <c:v>-3.8</c:v>
                </c:pt>
                <c:pt idx="1112">
                  <c:v>-3.6</c:v>
                </c:pt>
                <c:pt idx="1113">
                  <c:v>-3.7</c:v>
                </c:pt>
                <c:pt idx="1114">
                  <c:v>-6.3</c:v>
                </c:pt>
                <c:pt idx="1115">
                  <c:v>-1.4</c:v>
                </c:pt>
                <c:pt idx="1116">
                  <c:v>-0.7</c:v>
                </c:pt>
                <c:pt idx="1117">
                  <c:v>-1.1000000000000001</c:v>
                </c:pt>
                <c:pt idx="1118">
                  <c:v>2.5</c:v>
                </c:pt>
                <c:pt idx="1119">
                  <c:v>1.1000000000000001</c:v>
                </c:pt>
                <c:pt idx="1120">
                  <c:v>-0.5</c:v>
                </c:pt>
                <c:pt idx="1121">
                  <c:v>1</c:v>
                </c:pt>
                <c:pt idx="1122">
                  <c:v>-0.1</c:v>
                </c:pt>
                <c:pt idx="1123">
                  <c:v>-0.4</c:v>
                </c:pt>
                <c:pt idx="1124">
                  <c:v>-0.5</c:v>
                </c:pt>
                <c:pt idx="1125">
                  <c:v>4.4000000000000004</c:v>
                </c:pt>
                <c:pt idx="1126">
                  <c:v>2.9</c:v>
                </c:pt>
                <c:pt idx="1127">
                  <c:v>2.2999999999999998</c:v>
                </c:pt>
                <c:pt idx="1128">
                  <c:v>-3.1</c:v>
                </c:pt>
                <c:pt idx="1129">
                  <c:v>-5.0999999999999996</c:v>
                </c:pt>
                <c:pt idx="1130">
                  <c:v>-4.8</c:v>
                </c:pt>
                <c:pt idx="1131">
                  <c:v>-1.1000000000000001</c:v>
                </c:pt>
                <c:pt idx="1132">
                  <c:v>1.8</c:v>
                </c:pt>
                <c:pt idx="1133">
                  <c:v>3.2</c:v>
                </c:pt>
                <c:pt idx="1134">
                  <c:v>-2.2000000000000002</c:v>
                </c:pt>
                <c:pt idx="1135">
                  <c:v>-3.8</c:v>
                </c:pt>
                <c:pt idx="1136">
                  <c:v>-0.4</c:v>
                </c:pt>
                <c:pt idx="1137">
                  <c:v>1.1000000000000001</c:v>
                </c:pt>
                <c:pt idx="1138">
                  <c:v>2.1</c:v>
                </c:pt>
                <c:pt idx="1139">
                  <c:v>6.5</c:v>
                </c:pt>
                <c:pt idx="1140">
                  <c:v>9.8000000000000007</c:v>
                </c:pt>
                <c:pt idx="1141">
                  <c:v>1.4</c:v>
                </c:pt>
                <c:pt idx="1142">
                  <c:v>-0.6</c:v>
                </c:pt>
                <c:pt idx="1143">
                  <c:v>1.1000000000000001</c:v>
                </c:pt>
                <c:pt idx="1144">
                  <c:v>-2.2000000000000002</c:v>
                </c:pt>
                <c:pt idx="1145">
                  <c:v>-0.2</c:v>
                </c:pt>
                <c:pt idx="1146">
                  <c:v>0.2</c:v>
                </c:pt>
                <c:pt idx="1147">
                  <c:v>2.1</c:v>
                </c:pt>
                <c:pt idx="1148">
                  <c:v>6.2</c:v>
                </c:pt>
                <c:pt idx="1149">
                  <c:v>5.4</c:v>
                </c:pt>
                <c:pt idx="1150">
                  <c:v>6.9</c:v>
                </c:pt>
                <c:pt idx="1151">
                  <c:v>4.8</c:v>
                </c:pt>
                <c:pt idx="1152">
                  <c:v>5.6</c:v>
                </c:pt>
                <c:pt idx="1153">
                  <c:v>5.6</c:v>
                </c:pt>
                <c:pt idx="1154">
                  <c:v>5.7</c:v>
                </c:pt>
                <c:pt idx="1155">
                  <c:v>5.6</c:v>
                </c:pt>
                <c:pt idx="1156">
                  <c:v>5</c:v>
                </c:pt>
                <c:pt idx="1157">
                  <c:v>8.6999999999999993</c:v>
                </c:pt>
                <c:pt idx="1158">
                  <c:v>3.4</c:v>
                </c:pt>
                <c:pt idx="1159">
                  <c:v>5.2</c:v>
                </c:pt>
                <c:pt idx="1160">
                  <c:v>7.3</c:v>
                </c:pt>
                <c:pt idx="1161">
                  <c:v>12.2</c:v>
                </c:pt>
                <c:pt idx="1162">
                  <c:v>11.5</c:v>
                </c:pt>
                <c:pt idx="1163">
                  <c:v>12.5</c:v>
                </c:pt>
                <c:pt idx="1164">
                  <c:v>14.9</c:v>
                </c:pt>
                <c:pt idx="1165">
                  <c:v>13.3</c:v>
                </c:pt>
                <c:pt idx="1166">
                  <c:v>9.4</c:v>
                </c:pt>
                <c:pt idx="1167">
                  <c:v>8.6</c:v>
                </c:pt>
                <c:pt idx="1168">
                  <c:v>8.4</c:v>
                </c:pt>
                <c:pt idx="1169">
                  <c:v>7.7</c:v>
                </c:pt>
                <c:pt idx="1170">
                  <c:v>10.1</c:v>
                </c:pt>
                <c:pt idx="1171">
                  <c:v>11.9</c:v>
                </c:pt>
                <c:pt idx="1172">
                  <c:v>13.3</c:v>
                </c:pt>
                <c:pt idx="1173">
                  <c:v>14.5</c:v>
                </c:pt>
                <c:pt idx="1174">
                  <c:v>12.4</c:v>
                </c:pt>
                <c:pt idx="1175">
                  <c:v>7.3</c:v>
                </c:pt>
                <c:pt idx="1176">
                  <c:v>12.9</c:v>
                </c:pt>
                <c:pt idx="1177">
                  <c:v>13.1</c:v>
                </c:pt>
                <c:pt idx="1178">
                  <c:v>5.4</c:v>
                </c:pt>
                <c:pt idx="1179">
                  <c:v>10.199999999999999</c:v>
                </c:pt>
                <c:pt idx="1180">
                  <c:v>10.4</c:v>
                </c:pt>
                <c:pt idx="1181">
                  <c:v>10.9</c:v>
                </c:pt>
                <c:pt idx="1182">
                  <c:v>14.2</c:v>
                </c:pt>
                <c:pt idx="1183">
                  <c:v>15.2</c:v>
                </c:pt>
                <c:pt idx="1184">
                  <c:v>13.1</c:v>
                </c:pt>
                <c:pt idx="1185">
                  <c:v>14.3</c:v>
                </c:pt>
                <c:pt idx="1186">
                  <c:v>17.3</c:v>
                </c:pt>
                <c:pt idx="1187">
                  <c:v>14.4</c:v>
                </c:pt>
                <c:pt idx="1188">
                  <c:v>18</c:v>
                </c:pt>
                <c:pt idx="1189">
                  <c:v>18</c:v>
                </c:pt>
                <c:pt idx="1190">
                  <c:v>14.5</c:v>
                </c:pt>
                <c:pt idx="1191">
                  <c:v>15</c:v>
                </c:pt>
                <c:pt idx="1192">
                  <c:v>18.7</c:v>
                </c:pt>
                <c:pt idx="1193">
                  <c:v>20</c:v>
                </c:pt>
                <c:pt idx="1194">
                  <c:v>22.8</c:v>
                </c:pt>
                <c:pt idx="1195">
                  <c:v>20.399999999999999</c:v>
                </c:pt>
                <c:pt idx="1196">
                  <c:v>21.1</c:v>
                </c:pt>
                <c:pt idx="1197">
                  <c:v>22.9</c:v>
                </c:pt>
                <c:pt idx="1198">
                  <c:v>20.5</c:v>
                </c:pt>
                <c:pt idx="1199">
                  <c:v>20.399999999999999</c:v>
                </c:pt>
                <c:pt idx="1200">
                  <c:v>19.600000000000001</c:v>
                </c:pt>
                <c:pt idx="1201">
                  <c:v>18.5</c:v>
                </c:pt>
                <c:pt idx="1202">
                  <c:v>19.5</c:v>
                </c:pt>
                <c:pt idx="1203">
                  <c:v>19.899999999999999</c:v>
                </c:pt>
                <c:pt idx="1204">
                  <c:v>21.2</c:v>
                </c:pt>
                <c:pt idx="1205">
                  <c:v>21.6</c:v>
                </c:pt>
                <c:pt idx="1206">
                  <c:v>21.7</c:v>
                </c:pt>
                <c:pt idx="1207">
                  <c:v>20.9</c:v>
                </c:pt>
                <c:pt idx="1208">
                  <c:v>22.2</c:v>
                </c:pt>
                <c:pt idx="1209">
                  <c:v>21.3</c:v>
                </c:pt>
                <c:pt idx="1210">
                  <c:v>20.100000000000001</c:v>
                </c:pt>
                <c:pt idx="1211">
                  <c:v>21.9</c:v>
                </c:pt>
                <c:pt idx="1212">
                  <c:v>21.3</c:v>
                </c:pt>
                <c:pt idx="1213">
                  <c:v>20.2</c:v>
                </c:pt>
                <c:pt idx="1214">
                  <c:v>19.399999999999999</c:v>
                </c:pt>
                <c:pt idx="1215">
                  <c:v>22.5</c:v>
                </c:pt>
                <c:pt idx="1216">
                  <c:v>16.899999999999999</c:v>
                </c:pt>
                <c:pt idx="1217">
                  <c:v>20.7</c:v>
                </c:pt>
                <c:pt idx="1218">
                  <c:v>17.899999999999999</c:v>
                </c:pt>
                <c:pt idx="1219">
                  <c:v>19.899999999999999</c:v>
                </c:pt>
                <c:pt idx="1220">
                  <c:v>18.8</c:v>
                </c:pt>
                <c:pt idx="1221">
                  <c:v>21.8</c:v>
                </c:pt>
                <c:pt idx="1222">
                  <c:v>20</c:v>
                </c:pt>
                <c:pt idx="1223">
                  <c:v>14.9</c:v>
                </c:pt>
                <c:pt idx="1224">
                  <c:v>19.7</c:v>
                </c:pt>
                <c:pt idx="1225">
                  <c:v>19.899999999999999</c:v>
                </c:pt>
                <c:pt idx="1226">
                  <c:v>18.600000000000001</c:v>
                </c:pt>
                <c:pt idx="1227">
                  <c:v>17.3</c:v>
                </c:pt>
                <c:pt idx="1228">
                  <c:v>22.1</c:v>
                </c:pt>
                <c:pt idx="1229">
                  <c:v>22.5</c:v>
                </c:pt>
                <c:pt idx="1230">
                  <c:v>21.2</c:v>
                </c:pt>
                <c:pt idx="1231">
                  <c:v>21</c:v>
                </c:pt>
                <c:pt idx="1232">
                  <c:v>18.100000000000001</c:v>
                </c:pt>
                <c:pt idx="1233">
                  <c:v>21.5</c:v>
                </c:pt>
                <c:pt idx="1234">
                  <c:v>21.6</c:v>
                </c:pt>
                <c:pt idx="1235">
                  <c:v>25.9</c:v>
                </c:pt>
                <c:pt idx="1236">
                  <c:v>22.1</c:v>
                </c:pt>
                <c:pt idx="1237">
                  <c:v>25.7</c:v>
                </c:pt>
                <c:pt idx="1238">
                  <c:v>22.7</c:v>
                </c:pt>
                <c:pt idx="1239">
                  <c:v>22.2</c:v>
                </c:pt>
                <c:pt idx="1240">
                  <c:v>20.9</c:v>
                </c:pt>
                <c:pt idx="1241">
                  <c:v>20</c:v>
                </c:pt>
                <c:pt idx="1242">
                  <c:v>21.7</c:v>
                </c:pt>
                <c:pt idx="1243">
                  <c:v>17.3</c:v>
                </c:pt>
                <c:pt idx="1244">
                  <c:v>18.2</c:v>
                </c:pt>
                <c:pt idx="1245">
                  <c:v>14.8</c:v>
                </c:pt>
                <c:pt idx="1246">
                  <c:v>13.1</c:v>
                </c:pt>
                <c:pt idx="1247">
                  <c:v>20.2</c:v>
                </c:pt>
                <c:pt idx="1248">
                  <c:v>17.600000000000001</c:v>
                </c:pt>
                <c:pt idx="1249">
                  <c:v>15.7</c:v>
                </c:pt>
                <c:pt idx="1250">
                  <c:v>16.7</c:v>
                </c:pt>
                <c:pt idx="1251">
                  <c:v>19</c:v>
                </c:pt>
                <c:pt idx="1252">
                  <c:v>16.8</c:v>
                </c:pt>
                <c:pt idx="1253">
                  <c:v>15.6</c:v>
                </c:pt>
                <c:pt idx="1254">
                  <c:v>13.8</c:v>
                </c:pt>
                <c:pt idx="1255">
                  <c:v>16</c:v>
                </c:pt>
                <c:pt idx="1256">
                  <c:v>17.2</c:v>
                </c:pt>
                <c:pt idx="1257">
                  <c:v>18</c:v>
                </c:pt>
                <c:pt idx="1258">
                  <c:v>19.8</c:v>
                </c:pt>
                <c:pt idx="1259">
                  <c:v>16.3</c:v>
                </c:pt>
                <c:pt idx="1260">
                  <c:v>17</c:v>
                </c:pt>
                <c:pt idx="1261">
                  <c:v>19.100000000000001</c:v>
                </c:pt>
                <c:pt idx="1262">
                  <c:v>19.600000000000001</c:v>
                </c:pt>
                <c:pt idx="1263">
                  <c:v>20.399999999999999</c:v>
                </c:pt>
                <c:pt idx="1264">
                  <c:v>16.399999999999999</c:v>
                </c:pt>
                <c:pt idx="1265">
                  <c:v>16.399999999999999</c:v>
                </c:pt>
                <c:pt idx="1266">
                  <c:v>13.8</c:v>
                </c:pt>
                <c:pt idx="1267">
                  <c:v>11.1</c:v>
                </c:pt>
                <c:pt idx="1268">
                  <c:v>13.9</c:v>
                </c:pt>
                <c:pt idx="1269">
                  <c:v>18.100000000000001</c:v>
                </c:pt>
                <c:pt idx="1270">
                  <c:v>14.8</c:v>
                </c:pt>
                <c:pt idx="1271">
                  <c:v>15.2</c:v>
                </c:pt>
                <c:pt idx="1272">
                  <c:v>14.3</c:v>
                </c:pt>
                <c:pt idx="1273">
                  <c:v>12.1</c:v>
                </c:pt>
                <c:pt idx="1274">
                  <c:v>10.6</c:v>
                </c:pt>
                <c:pt idx="1275">
                  <c:v>10</c:v>
                </c:pt>
                <c:pt idx="1276">
                  <c:v>10.1</c:v>
                </c:pt>
                <c:pt idx="1277">
                  <c:v>10.4</c:v>
                </c:pt>
                <c:pt idx="1278">
                  <c:v>12.8</c:v>
                </c:pt>
                <c:pt idx="1279">
                  <c:v>11</c:v>
                </c:pt>
                <c:pt idx="1280">
                  <c:v>6.9</c:v>
                </c:pt>
                <c:pt idx="1281">
                  <c:v>6.8</c:v>
                </c:pt>
                <c:pt idx="1282">
                  <c:v>8.3000000000000007</c:v>
                </c:pt>
                <c:pt idx="1283">
                  <c:v>11.6</c:v>
                </c:pt>
                <c:pt idx="1284">
                  <c:v>10.6</c:v>
                </c:pt>
                <c:pt idx="1285">
                  <c:v>10.7</c:v>
                </c:pt>
                <c:pt idx="1286">
                  <c:v>9.9</c:v>
                </c:pt>
                <c:pt idx="1287">
                  <c:v>11.2</c:v>
                </c:pt>
                <c:pt idx="1288">
                  <c:v>9.6999999999999993</c:v>
                </c:pt>
                <c:pt idx="1289">
                  <c:v>6.8</c:v>
                </c:pt>
                <c:pt idx="1290">
                  <c:v>4.7</c:v>
                </c:pt>
                <c:pt idx="1291">
                  <c:v>5.7</c:v>
                </c:pt>
                <c:pt idx="1292">
                  <c:v>5.2</c:v>
                </c:pt>
                <c:pt idx="1293">
                  <c:v>8.6</c:v>
                </c:pt>
                <c:pt idx="1294">
                  <c:v>1.1000000000000001</c:v>
                </c:pt>
                <c:pt idx="1295">
                  <c:v>3.6</c:v>
                </c:pt>
                <c:pt idx="1296">
                  <c:v>3.4</c:v>
                </c:pt>
                <c:pt idx="1297">
                  <c:v>4</c:v>
                </c:pt>
                <c:pt idx="1298">
                  <c:v>5.3</c:v>
                </c:pt>
                <c:pt idx="1299">
                  <c:v>5.2</c:v>
                </c:pt>
                <c:pt idx="1300">
                  <c:v>4</c:v>
                </c:pt>
                <c:pt idx="1301">
                  <c:v>2.8</c:v>
                </c:pt>
                <c:pt idx="1302">
                  <c:v>1.5</c:v>
                </c:pt>
                <c:pt idx="1303">
                  <c:v>2.8</c:v>
                </c:pt>
                <c:pt idx="1304">
                  <c:v>5.6</c:v>
                </c:pt>
                <c:pt idx="1305">
                  <c:v>7.5</c:v>
                </c:pt>
                <c:pt idx="1306">
                  <c:v>5.2</c:v>
                </c:pt>
                <c:pt idx="1307">
                  <c:v>5</c:v>
                </c:pt>
                <c:pt idx="1308">
                  <c:v>0</c:v>
                </c:pt>
                <c:pt idx="1309">
                  <c:v>-0.4</c:v>
                </c:pt>
                <c:pt idx="1310">
                  <c:v>3</c:v>
                </c:pt>
                <c:pt idx="1311">
                  <c:v>1.2</c:v>
                </c:pt>
                <c:pt idx="1312">
                  <c:v>2.9</c:v>
                </c:pt>
                <c:pt idx="1313">
                  <c:v>0.6</c:v>
                </c:pt>
                <c:pt idx="1314">
                  <c:v>2.5</c:v>
                </c:pt>
                <c:pt idx="1315">
                  <c:v>3.2</c:v>
                </c:pt>
                <c:pt idx="1316">
                  <c:v>2.5</c:v>
                </c:pt>
                <c:pt idx="1317">
                  <c:v>-3.8</c:v>
                </c:pt>
                <c:pt idx="1318">
                  <c:v>-1.4</c:v>
                </c:pt>
                <c:pt idx="1319">
                  <c:v>1.3</c:v>
                </c:pt>
                <c:pt idx="1320">
                  <c:v>-1</c:v>
                </c:pt>
                <c:pt idx="1321">
                  <c:v>-1.5</c:v>
                </c:pt>
                <c:pt idx="1322">
                  <c:v>1.3</c:v>
                </c:pt>
                <c:pt idx="1323">
                  <c:v>-0.4</c:v>
                </c:pt>
                <c:pt idx="1324">
                  <c:v>-0.3</c:v>
                </c:pt>
                <c:pt idx="1325">
                  <c:v>0.3</c:v>
                </c:pt>
                <c:pt idx="1326">
                  <c:v>-0.6</c:v>
                </c:pt>
                <c:pt idx="1327">
                  <c:v>0.3</c:v>
                </c:pt>
                <c:pt idx="1328">
                  <c:v>-0.3</c:v>
                </c:pt>
                <c:pt idx="1329">
                  <c:v>-0.8</c:v>
                </c:pt>
                <c:pt idx="1330">
                  <c:v>-5.2</c:v>
                </c:pt>
                <c:pt idx="1331">
                  <c:v>-3.3</c:v>
                </c:pt>
                <c:pt idx="1332">
                  <c:v>-11</c:v>
                </c:pt>
                <c:pt idx="1333">
                  <c:v>-12.4</c:v>
                </c:pt>
                <c:pt idx="1334">
                  <c:v>-11.2</c:v>
                </c:pt>
                <c:pt idx="1335">
                  <c:v>-3.6</c:v>
                </c:pt>
                <c:pt idx="1336">
                  <c:v>-5.5</c:v>
                </c:pt>
                <c:pt idx="1337">
                  <c:v>-9.3000000000000007</c:v>
                </c:pt>
                <c:pt idx="1338">
                  <c:v>-16.5</c:v>
                </c:pt>
                <c:pt idx="1339">
                  <c:v>-8.1</c:v>
                </c:pt>
                <c:pt idx="1340">
                  <c:v>-11.8</c:v>
                </c:pt>
                <c:pt idx="1341">
                  <c:v>-15.2</c:v>
                </c:pt>
                <c:pt idx="1342">
                  <c:v>-23.3</c:v>
                </c:pt>
                <c:pt idx="1343">
                  <c:v>-20.8</c:v>
                </c:pt>
                <c:pt idx="1344">
                  <c:v>-19</c:v>
                </c:pt>
                <c:pt idx="1345">
                  <c:v>-8.6999999999999993</c:v>
                </c:pt>
                <c:pt idx="1346">
                  <c:v>-13.4</c:v>
                </c:pt>
                <c:pt idx="1347">
                  <c:v>-25.2</c:v>
                </c:pt>
                <c:pt idx="1348">
                  <c:v>-20.9</c:v>
                </c:pt>
                <c:pt idx="1349">
                  <c:v>-14.3</c:v>
                </c:pt>
                <c:pt idx="1350">
                  <c:v>-15.8</c:v>
                </c:pt>
                <c:pt idx="1351">
                  <c:v>-19.100000000000001</c:v>
                </c:pt>
                <c:pt idx="1352">
                  <c:v>-18.100000000000001</c:v>
                </c:pt>
                <c:pt idx="1353">
                  <c:v>-25.9</c:v>
                </c:pt>
                <c:pt idx="1354">
                  <c:v>-28.8</c:v>
                </c:pt>
                <c:pt idx="1355">
                  <c:v>-26.2</c:v>
                </c:pt>
                <c:pt idx="1356">
                  <c:v>-16</c:v>
                </c:pt>
                <c:pt idx="1357">
                  <c:v>-24.7</c:v>
                </c:pt>
                <c:pt idx="1358">
                  <c:v>-28.5</c:v>
                </c:pt>
                <c:pt idx="1359">
                  <c:v>-18.899999999999999</c:v>
                </c:pt>
                <c:pt idx="1360">
                  <c:v>-18</c:v>
                </c:pt>
                <c:pt idx="1361">
                  <c:v>-22.8</c:v>
                </c:pt>
                <c:pt idx="1362">
                  <c:v>-19.8</c:v>
                </c:pt>
                <c:pt idx="1363">
                  <c:v>-28.4</c:v>
                </c:pt>
                <c:pt idx="1364">
                  <c:v>-21.9</c:v>
                </c:pt>
                <c:pt idx="1365">
                  <c:v>-17.2</c:v>
                </c:pt>
                <c:pt idx="1366">
                  <c:v>-27.6</c:v>
                </c:pt>
                <c:pt idx="1367">
                  <c:v>-29.3</c:v>
                </c:pt>
                <c:pt idx="1368">
                  <c:v>-23.3</c:v>
                </c:pt>
                <c:pt idx="1369">
                  <c:v>-30.2</c:v>
                </c:pt>
                <c:pt idx="1370">
                  <c:v>-32.200000000000003</c:v>
                </c:pt>
                <c:pt idx="1371">
                  <c:v>-32.799999999999997</c:v>
                </c:pt>
                <c:pt idx="1372">
                  <c:v>-34.6</c:v>
                </c:pt>
                <c:pt idx="1373">
                  <c:v>-36.799999999999997</c:v>
                </c:pt>
                <c:pt idx="1374">
                  <c:v>-35.4</c:v>
                </c:pt>
                <c:pt idx="1375">
                  <c:v>-37.1</c:v>
                </c:pt>
                <c:pt idx="1376">
                  <c:v>-36.700000000000003</c:v>
                </c:pt>
                <c:pt idx="1377">
                  <c:v>-35</c:v>
                </c:pt>
                <c:pt idx="1378">
                  <c:v>-36</c:v>
                </c:pt>
                <c:pt idx="1379">
                  <c:v>-25.9</c:v>
                </c:pt>
                <c:pt idx="1380">
                  <c:v>-25.3</c:v>
                </c:pt>
                <c:pt idx="1381">
                  <c:v>-31.7</c:v>
                </c:pt>
                <c:pt idx="1382">
                  <c:v>-36.4</c:v>
                </c:pt>
                <c:pt idx="1383">
                  <c:v>-26.9</c:v>
                </c:pt>
                <c:pt idx="1384">
                  <c:v>-35</c:v>
                </c:pt>
                <c:pt idx="1385">
                  <c:v>-37.299999999999997</c:v>
                </c:pt>
                <c:pt idx="1386">
                  <c:v>-34.1</c:v>
                </c:pt>
                <c:pt idx="1387">
                  <c:v>-29.7</c:v>
                </c:pt>
                <c:pt idx="1388">
                  <c:v>-28.6</c:v>
                </c:pt>
                <c:pt idx="1389">
                  <c:v>-24.8</c:v>
                </c:pt>
                <c:pt idx="1390">
                  <c:v>-32.299999999999997</c:v>
                </c:pt>
                <c:pt idx="1391">
                  <c:v>-31.1</c:v>
                </c:pt>
                <c:pt idx="1392">
                  <c:v>-28.2</c:v>
                </c:pt>
                <c:pt idx="1393">
                  <c:v>-26.9</c:v>
                </c:pt>
                <c:pt idx="1394">
                  <c:v>-29.9</c:v>
                </c:pt>
                <c:pt idx="1395">
                  <c:v>-30.7</c:v>
                </c:pt>
                <c:pt idx="1396">
                  <c:v>-31.8</c:v>
                </c:pt>
                <c:pt idx="1397">
                  <c:v>-27.7</c:v>
                </c:pt>
                <c:pt idx="1398">
                  <c:v>-24.6</c:v>
                </c:pt>
                <c:pt idx="1399">
                  <c:v>-25.9</c:v>
                </c:pt>
                <c:pt idx="1400">
                  <c:v>-21.7</c:v>
                </c:pt>
                <c:pt idx="1401">
                  <c:v>-22.7</c:v>
                </c:pt>
                <c:pt idx="1402">
                  <c:v>-29.2</c:v>
                </c:pt>
                <c:pt idx="1403">
                  <c:v>-22.9</c:v>
                </c:pt>
                <c:pt idx="1404">
                  <c:v>-33.6</c:v>
                </c:pt>
                <c:pt idx="1405">
                  <c:v>-34.4</c:v>
                </c:pt>
                <c:pt idx="1406">
                  <c:v>-30.6</c:v>
                </c:pt>
                <c:pt idx="1407">
                  <c:v>-27</c:v>
                </c:pt>
                <c:pt idx="1408">
                  <c:v>-27.9</c:v>
                </c:pt>
                <c:pt idx="1409">
                  <c:v>-30.4</c:v>
                </c:pt>
                <c:pt idx="1410">
                  <c:v>-29.4</c:v>
                </c:pt>
                <c:pt idx="1411">
                  <c:v>-29.5</c:v>
                </c:pt>
                <c:pt idx="1412">
                  <c:v>-30.2</c:v>
                </c:pt>
                <c:pt idx="1413">
                  <c:v>-26.7</c:v>
                </c:pt>
                <c:pt idx="1414">
                  <c:v>-28.8</c:v>
                </c:pt>
                <c:pt idx="1415">
                  <c:v>-33</c:v>
                </c:pt>
                <c:pt idx="1416">
                  <c:v>-36.700000000000003</c:v>
                </c:pt>
                <c:pt idx="1417">
                  <c:v>-34.1</c:v>
                </c:pt>
                <c:pt idx="1418">
                  <c:v>-27.2</c:v>
                </c:pt>
                <c:pt idx="1419">
                  <c:v>-22.1</c:v>
                </c:pt>
                <c:pt idx="1420">
                  <c:v>-18.7</c:v>
                </c:pt>
                <c:pt idx="1421">
                  <c:v>-29.2</c:v>
                </c:pt>
                <c:pt idx="1422">
                  <c:v>-32.299999999999997</c:v>
                </c:pt>
                <c:pt idx="1423">
                  <c:v>-29.2</c:v>
                </c:pt>
                <c:pt idx="1424">
                  <c:v>-32</c:v>
                </c:pt>
                <c:pt idx="1425">
                  <c:v>-35.4</c:v>
                </c:pt>
                <c:pt idx="1426">
                  <c:v>-36.4</c:v>
                </c:pt>
                <c:pt idx="1427">
                  <c:v>-32.4</c:v>
                </c:pt>
                <c:pt idx="1428">
                  <c:v>-26.7</c:v>
                </c:pt>
                <c:pt idx="1429">
                  <c:v>-31.7</c:v>
                </c:pt>
                <c:pt idx="1430">
                  <c:v>-25.7</c:v>
                </c:pt>
                <c:pt idx="1431">
                  <c:v>-30.6</c:v>
                </c:pt>
                <c:pt idx="1432">
                  <c:v>-27.2</c:v>
                </c:pt>
                <c:pt idx="1433">
                  <c:v>-23.4</c:v>
                </c:pt>
                <c:pt idx="1434">
                  <c:v>-23.3</c:v>
                </c:pt>
                <c:pt idx="1435">
                  <c:v>-25.5</c:v>
                </c:pt>
                <c:pt idx="1436">
                  <c:v>-25.2</c:v>
                </c:pt>
                <c:pt idx="1437">
                  <c:v>-25.2</c:v>
                </c:pt>
                <c:pt idx="1438">
                  <c:v>-30</c:v>
                </c:pt>
                <c:pt idx="1439">
                  <c:v>-26.6</c:v>
                </c:pt>
                <c:pt idx="1440">
                  <c:v>-26.8</c:v>
                </c:pt>
                <c:pt idx="1441">
                  <c:v>-19.100000000000001</c:v>
                </c:pt>
                <c:pt idx="1442">
                  <c:v>-25.6</c:v>
                </c:pt>
                <c:pt idx="1443">
                  <c:v>-29.2</c:v>
                </c:pt>
                <c:pt idx="1444">
                  <c:v>-30.4</c:v>
                </c:pt>
                <c:pt idx="1445">
                  <c:v>-30.9</c:v>
                </c:pt>
                <c:pt idx="1446">
                  <c:v>-31.3</c:v>
                </c:pt>
                <c:pt idx="1447">
                  <c:v>-25.6</c:v>
                </c:pt>
                <c:pt idx="1448">
                  <c:v>-28.5</c:v>
                </c:pt>
                <c:pt idx="1449">
                  <c:v>-25.2</c:v>
                </c:pt>
                <c:pt idx="1450">
                  <c:v>-27.6</c:v>
                </c:pt>
                <c:pt idx="1451">
                  <c:v>-25.5</c:v>
                </c:pt>
                <c:pt idx="1452">
                  <c:v>-24.2</c:v>
                </c:pt>
                <c:pt idx="1453">
                  <c:v>-23.4</c:v>
                </c:pt>
                <c:pt idx="1454">
                  <c:v>-23.4</c:v>
                </c:pt>
                <c:pt idx="1455">
                  <c:v>-24.3</c:v>
                </c:pt>
                <c:pt idx="1456">
                  <c:v>-21.1</c:v>
                </c:pt>
                <c:pt idx="1457">
                  <c:v>-17.8</c:v>
                </c:pt>
                <c:pt idx="1458">
                  <c:v>-15.7</c:v>
                </c:pt>
                <c:pt idx="1459">
                  <c:v>-17.7</c:v>
                </c:pt>
                <c:pt idx="1460">
                  <c:v>-17.7</c:v>
                </c:pt>
                <c:pt idx="1461">
                  <c:v>-20.100000000000001</c:v>
                </c:pt>
                <c:pt idx="1462">
                  <c:v>-19.3</c:v>
                </c:pt>
                <c:pt idx="1463">
                  <c:v>-13.4</c:v>
                </c:pt>
                <c:pt idx="1464">
                  <c:v>-21.4</c:v>
                </c:pt>
                <c:pt idx="1465">
                  <c:v>-18.899999999999999</c:v>
                </c:pt>
                <c:pt idx="1466">
                  <c:v>-11.9</c:v>
                </c:pt>
                <c:pt idx="1467">
                  <c:v>-20.100000000000001</c:v>
                </c:pt>
                <c:pt idx="1468">
                  <c:v>-15.8</c:v>
                </c:pt>
                <c:pt idx="1469">
                  <c:v>-10.199999999999999</c:v>
                </c:pt>
                <c:pt idx="1470">
                  <c:v>-16.8</c:v>
                </c:pt>
                <c:pt idx="1471">
                  <c:v>-22.5</c:v>
                </c:pt>
                <c:pt idx="1472">
                  <c:v>-21</c:v>
                </c:pt>
                <c:pt idx="1473">
                  <c:v>-22.3</c:v>
                </c:pt>
                <c:pt idx="1474">
                  <c:v>-18</c:v>
                </c:pt>
                <c:pt idx="1475">
                  <c:v>-16.100000000000001</c:v>
                </c:pt>
                <c:pt idx="1476">
                  <c:v>-17.7</c:v>
                </c:pt>
                <c:pt idx="1477">
                  <c:v>-15.4</c:v>
                </c:pt>
                <c:pt idx="1478">
                  <c:v>-15.7</c:v>
                </c:pt>
                <c:pt idx="1479">
                  <c:v>-6.2</c:v>
                </c:pt>
                <c:pt idx="1480">
                  <c:v>-6.8</c:v>
                </c:pt>
                <c:pt idx="1481">
                  <c:v>-11.7</c:v>
                </c:pt>
                <c:pt idx="1482">
                  <c:v>-7.9</c:v>
                </c:pt>
                <c:pt idx="1483">
                  <c:v>-5.4</c:v>
                </c:pt>
                <c:pt idx="1484">
                  <c:v>-5.4</c:v>
                </c:pt>
                <c:pt idx="1485">
                  <c:v>-3.6</c:v>
                </c:pt>
                <c:pt idx="1486">
                  <c:v>2.2999999999999998</c:v>
                </c:pt>
                <c:pt idx="1487">
                  <c:v>-1.4</c:v>
                </c:pt>
                <c:pt idx="1488">
                  <c:v>1.5</c:v>
                </c:pt>
                <c:pt idx="1489">
                  <c:v>1.2</c:v>
                </c:pt>
                <c:pt idx="1490">
                  <c:v>0.9</c:v>
                </c:pt>
                <c:pt idx="1491">
                  <c:v>0.5</c:v>
                </c:pt>
                <c:pt idx="1492">
                  <c:v>3.1</c:v>
                </c:pt>
                <c:pt idx="1493">
                  <c:v>3.3</c:v>
                </c:pt>
                <c:pt idx="1494">
                  <c:v>3.2</c:v>
                </c:pt>
                <c:pt idx="1495">
                  <c:v>-1.3</c:v>
                </c:pt>
                <c:pt idx="1496">
                  <c:v>1.2</c:v>
                </c:pt>
                <c:pt idx="1497">
                  <c:v>2</c:v>
                </c:pt>
                <c:pt idx="1498">
                  <c:v>-3.1</c:v>
                </c:pt>
                <c:pt idx="1499">
                  <c:v>-3.9</c:v>
                </c:pt>
                <c:pt idx="1500">
                  <c:v>-7.1</c:v>
                </c:pt>
                <c:pt idx="1501">
                  <c:v>-3.4</c:v>
                </c:pt>
                <c:pt idx="1502">
                  <c:v>0.3</c:v>
                </c:pt>
                <c:pt idx="1503">
                  <c:v>3.2</c:v>
                </c:pt>
                <c:pt idx="1504">
                  <c:v>2.9</c:v>
                </c:pt>
                <c:pt idx="1505">
                  <c:v>2.8</c:v>
                </c:pt>
                <c:pt idx="1506">
                  <c:v>3.8</c:v>
                </c:pt>
                <c:pt idx="1507">
                  <c:v>2.8</c:v>
                </c:pt>
                <c:pt idx="1508">
                  <c:v>3.4</c:v>
                </c:pt>
                <c:pt idx="1509">
                  <c:v>4.4000000000000004</c:v>
                </c:pt>
                <c:pt idx="1510">
                  <c:v>5.7</c:v>
                </c:pt>
                <c:pt idx="1511">
                  <c:v>1.7</c:v>
                </c:pt>
                <c:pt idx="1512">
                  <c:v>6.7</c:v>
                </c:pt>
                <c:pt idx="1513">
                  <c:v>8.4</c:v>
                </c:pt>
                <c:pt idx="1514">
                  <c:v>11.8</c:v>
                </c:pt>
                <c:pt idx="1515">
                  <c:v>9.6999999999999993</c:v>
                </c:pt>
                <c:pt idx="1516">
                  <c:v>7.4</c:v>
                </c:pt>
                <c:pt idx="1517">
                  <c:v>3.5</c:v>
                </c:pt>
                <c:pt idx="1518">
                  <c:v>7.1</c:v>
                </c:pt>
                <c:pt idx="1519">
                  <c:v>4.4000000000000004</c:v>
                </c:pt>
                <c:pt idx="1520">
                  <c:v>10</c:v>
                </c:pt>
                <c:pt idx="1521">
                  <c:v>11.5</c:v>
                </c:pt>
                <c:pt idx="1522">
                  <c:v>7</c:v>
                </c:pt>
                <c:pt idx="1523">
                  <c:v>4.5999999999999996</c:v>
                </c:pt>
                <c:pt idx="1524">
                  <c:v>5</c:v>
                </c:pt>
                <c:pt idx="1525">
                  <c:v>10</c:v>
                </c:pt>
                <c:pt idx="1526">
                  <c:v>8.1999999999999993</c:v>
                </c:pt>
                <c:pt idx="1527">
                  <c:v>5.8</c:v>
                </c:pt>
                <c:pt idx="1528">
                  <c:v>6.8</c:v>
                </c:pt>
                <c:pt idx="1529">
                  <c:v>12.8</c:v>
                </c:pt>
                <c:pt idx="1530">
                  <c:v>16.2</c:v>
                </c:pt>
                <c:pt idx="1531">
                  <c:v>16.100000000000001</c:v>
                </c:pt>
                <c:pt idx="1532">
                  <c:v>7.3</c:v>
                </c:pt>
                <c:pt idx="1533">
                  <c:v>9.1</c:v>
                </c:pt>
                <c:pt idx="1534">
                  <c:v>9.4</c:v>
                </c:pt>
                <c:pt idx="1535">
                  <c:v>11.7</c:v>
                </c:pt>
                <c:pt idx="1536">
                  <c:v>10.6</c:v>
                </c:pt>
                <c:pt idx="1537">
                  <c:v>18.8</c:v>
                </c:pt>
                <c:pt idx="1538">
                  <c:v>14</c:v>
                </c:pt>
                <c:pt idx="1539">
                  <c:v>12.5</c:v>
                </c:pt>
                <c:pt idx="1540">
                  <c:v>12.1</c:v>
                </c:pt>
                <c:pt idx="1541">
                  <c:v>10.4</c:v>
                </c:pt>
                <c:pt idx="1542">
                  <c:v>17.7</c:v>
                </c:pt>
                <c:pt idx="1543">
                  <c:v>16.8</c:v>
                </c:pt>
                <c:pt idx="1544">
                  <c:v>10.1</c:v>
                </c:pt>
                <c:pt idx="1545">
                  <c:v>7.3</c:v>
                </c:pt>
                <c:pt idx="1546">
                  <c:v>9.4</c:v>
                </c:pt>
                <c:pt idx="1547">
                  <c:v>9.1</c:v>
                </c:pt>
                <c:pt idx="1548">
                  <c:v>13.6</c:v>
                </c:pt>
                <c:pt idx="1549">
                  <c:v>13.7</c:v>
                </c:pt>
                <c:pt idx="1550">
                  <c:v>12.2</c:v>
                </c:pt>
                <c:pt idx="1551">
                  <c:v>13.9</c:v>
                </c:pt>
                <c:pt idx="1552">
                  <c:v>13.7</c:v>
                </c:pt>
                <c:pt idx="1553">
                  <c:v>14.5</c:v>
                </c:pt>
                <c:pt idx="1554">
                  <c:v>13.2</c:v>
                </c:pt>
                <c:pt idx="1555">
                  <c:v>11.2</c:v>
                </c:pt>
                <c:pt idx="1556">
                  <c:v>8.1999999999999993</c:v>
                </c:pt>
                <c:pt idx="1557">
                  <c:v>12.7</c:v>
                </c:pt>
                <c:pt idx="1558">
                  <c:v>13.3</c:v>
                </c:pt>
                <c:pt idx="1559">
                  <c:v>17.5</c:v>
                </c:pt>
                <c:pt idx="1560">
                  <c:v>15.6</c:v>
                </c:pt>
                <c:pt idx="1561">
                  <c:v>16.8</c:v>
                </c:pt>
                <c:pt idx="1562">
                  <c:v>16.3</c:v>
                </c:pt>
                <c:pt idx="1563">
                  <c:v>16.100000000000001</c:v>
                </c:pt>
                <c:pt idx="1564">
                  <c:v>13.7</c:v>
                </c:pt>
                <c:pt idx="1565">
                  <c:v>14.2</c:v>
                </c:pt>
                <c:pt idx="1566">
                  <c:v>13.5</c:v>
                </c:pt>
                <c:pt idx="1567">
                  <c:v>15.4</c:v>
                </c:pt>
                <c:pt idx="1568">
                  <c:v>15.8</c:v>
                </c:pt>
                <c:pt idx="1569">
                  <c:v>16.399999999999999</c:v>
                </c:pt>
                <c:pt idx="1570">
                  <c:v>14.1</c:v>
                </c:pt>
                <c:pt idx="1571">
                  <c:v>15.2</c:v>
                </c:pt>
                <c:pt idx="1572">
                  <c:v>18.8</c:v>
                </c:pt>
                <c:pt idx="1573">
                  <c:v>15.7</c:v>
                </c:pt>
                <c:pt idx="1574">
                  <c:v>15.2</c:v>
                </c:pt>
                <c:pt idx="1575">
                  <c:v>16.899999999999999</c:v>
                </c:pt>
                <c:pt idx="1576">
                  <c:v>16.3</c:v>
                </c:pt>
                <c:pt idx="1577">
                  <c:v>18.100000000000001</c:v>
                </c:pt>
                <c:pt idx="1578">
                  <c:v>16.8</c:v>
                </c:pt>
                <c:pt idx="1579">
                  <c:v>14.5</c:v>
                </c:pt>
                <c:pt idx="1580">
                  <c:v>18.600000000000001</c:v>
                </c:pt>
                <c:pt idx="1581">
                  <c:v>19.3</c:v>
                </c:pt>
                <c:pt idx="1582">
                  <c:v>17.899999999999999</c:v>
                </c:pt>
                <c:pt idx="1583">
                  <c:v>16.8</c:v>
                </c:pt>
                <c:pt idx="1584">
                  <c:v>17.100000000000001</c:v>
                </c:pt>
                <c:pt idx="1585">
                  <c:v>16.600000000000001</c:v>
                </c:pt>
                <c:pt idx="1586">
                  <c:v>18.3</c:v>
                </c:pt>
                <c:pt idx="1587">
                  <c:v>14</c:v>
                </c:pt>
                <c:pt idx="1588">
                  <c:v>14.3</c:v>
                </c:pt>
                <c:pt idx="1589">
                  <c:v>17.2</c:v>
                </c:pt>
                <c:pt idx="1590">
                  <c:v>15.6</c:v>
                </c:pt>
                <c:pt idx="1591">
                  <c:v>15</c:v>
                </c:pt>
                <c:pt idx="1592">
                  <c:v>14.6</c:v>
                </c:pt>
                <c:pt idx="1593">
                  <c:v>15</c:v>
                </c:pt>
                <c:pt idx="1594">
                  <c:v>14.1</c:v>
                </c:pt>
                <c:pt idx="1595">
                  <c:v>14.7</c:v>
                </c:pt>
                <c:pt idx="1596">
                  <c:v>12.3</c:v>
                </c:pt>
                <c:pt idx="1597">
                  <c:v>16.8</c:v>
                </c:pt>
                <c:pt idx="1598">
                  <c:v>16.600000000000001</c:v>
                </c:pt>
                <c:pt idx="1599">
                  <c:v>16.7</c:v>
                </c:pt>
                <c:pt idx="1600">
                  <c:v>17.7</c:v>
                </c:pt>
                <c:pt idx="1601">
                  <c:v>20.399999999999999</c:v>
                </c:pt>
                <c:pt idx="1602">
                  <c:v>18.600000000000001</c:v>
                </c:pt>
                <c:pt idx="1603">
                  <c:v>21.9</c:v>
                </c:pt>
                <c:pt idx="1604">
                  <c:v>23.1</c:v>
                </c:pt>
                <c:pt idx="1605">
                  <c:v>22</c:v>
                </c:pt>
                <c:pt idx="1606">
                  <c:v>20.5</c:v>
                </c:pt>
                <c:pt idx="1607">
                  <c:v>18</c:v>
                </c:pt>
                <c:pt idx="1608">
                  <c:v>17.399999999999999</c:v>
                </c:pt>
                <c:pt idx="1609">
                  <c:v>17.3</c:v>
                </c:pt>
                <c:pt idx="1610">
                  <c:v>18</c:v>
                </c:pt>
                <c:pt idx="1611">
                  <c:v>13.5</c:v>
                </c:pt>
                <c:pt idx="1612">
                  <c:v>15.8</c:v>
                </c:pt>
                <c:pt idx="1613">
                  <c:v>16.899999999999999</c:v>
                </c:pt>
                <c:pt idx="1614">
                  <c:v>19</c:v>
                </c:pt>
                <c:pt idx="1615">
                  <c:v>18.399999999999999</c:v>
                </c:pt>
                <c:pt idx="1616">
                  <c:v>20</c:v>
                </c:pt>
                <c:pt idx="1617">
                  <c:v>22.3</c:v>
                </c:pt>
                <c:pt idx="1618">
                  <c:v>17.899999999999999</c:v>
                </c:pt>
                <c:pt idx="1619">
                  <c:v>17.600000000000001</c:v>
                </c:pt>
                <c:pt idx="1620">
                  <c:v>16.5</c:v>
                </c:pt>
                <c:pt idx="1621">
                  <c:v>17.399999999999999</c:v>
                </c:pt>
                <c:pt idx="1622">
                  <c:v>14.5</c:v>
                </c:pt>
                <c:pt idx="1623">
                  <c:v>16</c:v>
                </c:pt>
                <c:pt idx="1624">
                  <c:v>17</c:v>
                </c:pt>
                <c:pt idx="1625">
                  <c:v>16.2</c:v>
                </c:pt>
                <c:pt idx="1626">
                  <c:v>17.600000000000001</c:v>
                </c:pt>
                <c:pt idx="1627">
                  <c:v>15</c:v>
                </c:pt>
                <c:pt idx="1628">
                  <c:v>16</c:v>
                </c:pt>
                <c:pt idx="1629">
                  <c:v>17</c:v>
                </c:pt>
                <c:pt idx="1630">
                  <c:v>14.7</c:v>
                </c:pt>
                <c:pt idx="1631">
                  <c:v>14.8</c:v>
                </c:pt>
                <c:pt idx="1632">
                  <c:v>15.4</c:v>
                </c:pt>
                <c:pt idx="1633">
                  <c:v>14.7</c:v>
                </c:pt>
                <c:pt idx="1634">
                  <c:v>9</c:v>
                </c:pt>
                <c:pt idx="1635">
                  <c:v>9.8000000000000007</c:v>
                </c:pt>
                <c:pt idx="1636">
                  <c:v>11.5</c:v>
                </c:pt>
                <c:pt idx="1637">
                  <c:v>12.7</c:v>
                </c:pt>
                <c:pt idx="1638">
                  <c:v>11.2</c:v>
                </c:pt>
                <c:pt idx="1639">
                  <c:v>13.8</c:v>
                </c:pt>
                <c:pt idx="1640">
                  <c:v>14.6</c:v>
                </c:pt>
                <c:pt idx="1641">
                  <c:v>15.7</c:v>
                </c:pt>
                <c:pt idx="1642">
                  <c:v>15</c:v>
                </c:pt>
                <c:pt idx="1643">
                  <c:v>13.2</c:v>
                </c:pt>
                <c:pt idx="1644">
                  <c:v>8.1</c:v>
                </c:pt>
                <c:pt idx="1645">
                  <c:v>9.6999999999999993</c:v>
                </c:pt>
                <c:pt idx="1646">
                  <c:v>13</c:v>
                </c:pt>
                <c:pt idx="1647">
                  <c:v>11.1</c:v>
                </c:pt>
                <c:pt idx="1648">
                  <c:v>7.7</c:v>
                </c:pt>
                <c:pt idx="1649">
                  <c:v>9</c:v>
                </c:pt>
                <c:pt idx="1650">
                  <c:v>10</c:v>
                </c:pt>
                <c:pt idx="1651">
                  <c:v>10.1</c:v>
                </c:pt>
                <c:pt idx="1652">
                  <c:v>11.5</c:v>
                </c:pt>
                <c:pt idx="1653">
                  <c:v>8.6</c:v>
                </c:pt>
                <c:pt idx="1654">
                  <c:v>4.7</c:v>
                </c:pt>
                <c:pt idx="1655">
                  <c:v>4.0999999999999996</c:v>
                </c:pt>
                <c:pt idx="1656">
                  <c:v>3.5</c:v>
                </c:pt>
                <c:pt idx="1657">
                  <c:v>8.6999999999999993</c:v>
                </c:pt>
                <c:pt idx="1658">
                  <c:v>6.6</c:v>
                </c:pt>
                <c:pt idx="1659">
                  <c:v>5.3</c:v>
                </c:pt>
                <c:pt idx="1660">
                  <c:v>5.6</c:v>
                </c:pt>
                <c:pt idx="1661">
                  <c:v>3.8</c:v>
                </c:pt>
                <c:pt idx="1662">
                  <c:v>5.5</c:v>
                </c:pt>
                <c:pt idx="1663">
                  <c:v>9.1</c:v>
                </c:pt>
                <c:pt idx="1664">
                  <c:v>5.2</c:v>
                </c:pt>
                <c:pt idx="1665">
                  <c:v>4.7</c:v>
                </c:pt>
                <c:pt idx="1666">
                  <c:v>4.5999999999999996</c:v>
                </c:pt>
                <c:pt idx="1667">
                  <c:v>7</c:v>
                </c:pt>
                <c:pt idx="1668">
                  <c:v>4.0999999999999996</c:v>
                </c:pt>
                <c:pt idx="1669">
                  <c:v>8.1999999999999993</c:v>
                </c:pt>
                <c:pt idx="1670">
                  <c:v>7.1</c:v>
                </c:pt>
                <c:pt idx="1671">
                  <c:v>6.8</c:v>
                </c:pt>
                <c:pt idx="1672">
                  <c:v>4.4000000000000004</c:v>
                </c:pt>
                <c:pt idx="1673">
                  <c:v>6.1</c:v>
                </c:pt>
                <c:pt idx="1674">
                  <c:v>2.2999999999999998</c:v>
                </c:pt>
                <c:pt idx="1675">
                  <c:v>2</c:v>
                </c:pt>
                <c:pt idx="1676">
                  <c:v>2.6</c:v>
                </c:pt>
                <c:pt idx="1677">
                  <c:v>2.7</c:v>
                </c:pt>
                <c:pt idx="1678">
                  <c:v>1.5</c:v>
                </c:pt>
                <c:pt idx="1679">
                  <c:v>2.2000000000000002</c:v>
                </c:pt>
                <c:pt idx="1680">
                  <c:v>6.2</c:v>
                </c:pt>
                <c:pt idx="1681">
                  <c:v>5.4</c:v>
                </c:pt>
                <c:pt idx="1682">
                  <c:v>2.2999999999999998</c:v>
                </c:pt>
                <c:pt idx="1683">
                  <c:v>0.5</c:v>
                </c:pt>
                <c:pt idx="1684">
                  <c:v>1</c:v>
                </c:pt>
                <c:pt idx="1685">
                  <c:v>0.3</c:v>
                </c:pt>
                <c:pt idx="1686">
                  <c:v>-2.6</c:v>
                </c:pt>
                <c:pt idx="1687">
                  <c:v>-1.9</c:v>
                </c:pt>
                <c:pt idx="1688">
                  <c:v>-7.2</c:v>
                </c:pt>
                <c:pt idx="1689">
                  <c:v>-6.9</c:v>
                </c:pt>
                <c:pt idx="1690">
                  <c:v>-5.5</c:v>
                </c:pt>
                <c:pt idx="1691">
                  <c:v>-0.3</c:v>
                </c:pt>
                <c:pt idx="1692">
                  <c:v>-1.7</c:v>
                </c:pt>
                <c:pt idx="1693">
                  <c:v>-3.7</c:v>
                </c:pt>
                <c:pt idx="1694">
                  <c:v>-7.4</c:v>
                </c:pt>
                <c:pt idx="1695">
                  <c:v>-9.6999999999999993</c:v>
                </c:pt>
                <c:pt idx="1696">
                  <c:v>-6</c:v>
                </c:pt>
                <c:pt idx="1697">
                  <c:v>-13.7</c:v>
                </c:pt>
                <c:pt idx="1698">
                  <c:v>-18.100000000000001</c:v>
                </c:pt>
                <c:pt idx="1699">
                  <c:v>-20.2</c:v>
                </c:pt>
                <c:pt idx="1700">
                  <c:v>-17.899999999999999</c:v>
                </c:pt>
                <c:pt idx="1701">
                  <c:v>-13</c:v>
                </c:pt>
                <c:pt idx="1702">
                  <c:v>-8.4</c:v>
                </c:pt>
                <c:pt idx="1703">
                  <c:v>-8.6999999999999993</c:v>
                </c:pt>
                <c:pt idx="1704">
                  <c:v>-6.5</c:v>
                </c:pt>
                <c:pt idx="1705">
                  <c:v>-3.7</c:v>
                </c:pt>
                <c:pt idx="1706">
                  <c:v>-13.9</c:v>
                </c:pt>
                <c:pt idx="1707">
                  <c:v>-21</c:v>
                </c:pt>
                <c:pt idx="1708">
                  <c:v>-25.2</c:v>
                </c:pt>
                <c:pt idx="1709">
                  <c:v>-24.6</c:v>
                </c:pt>
                <c:pt idx="1710">
                  <c:v>-21.4</c:v>
                </c:pt>
                <c:pt idx="1711">
                  <c:v>-21.3</c:v>
                </c:pt>
                <c:pt idx="1712">
                  <c:v>-20.100000000000001</c:v>
                </c:pt>
                <c:pt idx="1713">
                  <c:v>-22.8</c:v>
                </c:pt>
                <c:pt idx="1714">
                  <c:v>-22.1</c:v>
                </c:pt>
                <c:pt idx="1715">
                  <c:v>-23.2</c:v>
                </c:pt>
                <c:pt idx="1716">
                  <c:v>-23</c:v>
                </c:pt>
                <c:pt idx="1717">
                  <c:v>-19.3</c:v>
                </c:pt>
                <c:pt idx="1718">
                  <c:v>-24.8</c:v>
                </c:pt>
                <c:pt idx="1719">
                  <c:v>-18.5</c:v>
                </c:pt>
                <c:pt idx="1720">
                  <c:v>-25.8</c:v>
                </c:pt>
                <c:pt idx="1721">
                  <c:v>-25.3</c:v>
                </c:pt>
                <c:pt idx="1722">
                  <c:v>-28.9</c:v>
                </c:pt>
                <c:pt idx="1723">
                  <c:v>-32.299999999999997</c:v>
                </c:pt>
                <c:pt idx="1724">
                  <c:v>-32.799999999999997</c:v>
                </c:pt>
                <c:pt idx="1725">
                  <c:v>-30.4</c:v>
                </c:pt>
                <c:pt idx="1726">
                  <c:v>-29.9</c:v>
                </c:pt>
                <c:pt idx="1727">
                  <c:v>-20.6</c:v>
                </c:pt>
                <c:pt idx="1728">
                  <c:v>-21.2</c:v>
                </c:pt>
                <c:pt idx="1729">
                  <c:v>-26.3</c:v>
                </c:pt>
                <c:pt idx="1730">
                  <c:v>-31.1</c:v>
                </c:pt>
                <c:pt idx="1731">
                  <c:v>-35.700000000000003</c:v>
                </c:pt>
                <c:pt idx="1732">
                  <c:v>-26</c:v>
                </c:pt>
                <c:pt idx="1733">
                  <c:v>-26.4</c:v>
                </c:pt>
                <c:pt idx="1734">
                  <c:v>-31</c:v>
                </c:pt>
                <c:pt idx="1735">
                  <c:v>-32.5</c:v>
                </c:pt>
                <c:pt idx="1736">
                  <c:v>-30.2</c:v>
                </c:pt>
                <c:pt idx="1737">
                  <c:v>-21.5</c:v>
                </c:pt>
                <c:pt idx="1738">
                  <c:v>-30.9</c:v>
                </c:pt>
                <c:pt idx="1739">
                  <c:v>-29.7</c:v>
                </c:pt>
                <c:pt idx="1740">
                  <c:v>-20.100000000000001</c:v>
                </c:pt>
                <c:pt idx="1741">
                  <c:v>-22.9</c:v>
                </c:pt>
                <c:pt idx="1742">
                  <c:v>-28.2</c:v>
                </c:pt>
                <c:pt idx="1743">
                  <c:v>-33.9</c:v>
                </c:pt>
                <c:pt idx="1744">
                  <c:v>-24.8</c:v>
                </c:pt>
                <c:pt idx="1745">
                  <c:v>-21.3</c:v>
                </c:pt>
                <c:pt idx="1746">
                  <c:v>-18.3</c:v>
                </c:pt>
                <c:pt idx="1747">
                  <c:v>-17</c:v>
                </c:pt>
                <c:pt idx="1748">
                  <c:v>-12.7</c:v>
                </c:pt>
                <c:pt idx="1749">
                  <c:v>-26.8</c:v>
                </c:pt>
                <c:pt idx="1750">
                  <c:v>-32.200000000000003</c:v>
                </c:pt>
                <c:pt idx="1751">
                  <c:v>-34.4</c:v>
                </c:pt>
                <c:pt idx="1752">
                  <c:v>-36.799999999999997</c:v>
                </c:pt>
                <c:pt idx="1753">
                  <c:v>-29.1</c:v>
                </c:pt>
                <c:pt idx="1754">
                  <c:v>-20.6</c:v>
                </c:pt>
                <c:pt idx="1755">
                  <c:v>-22.2</c:v>
                </c:pt>
                <c:pt idx="1756">
                  <c:v>-29.4</c:v>
                </c:pt>
                <c:pt idx="1757">
                  <c:v>-35.1</c:v>
                </c:pt>
                <c:pt idx="1758">
                  <c:v>-35.6</c:v>
                </c:pt>
                <c:pt idx="1759">
                  <c:v>-37.4</c:v>
                </c:pt>
                <c:pt idx="1760">
                  <c:v>-38</c:v>
                </c:pt>
                <c:pt idx="1761">
                  <c:v>-30.1</c:v>
                </c:pt>
                <c:pt idx="1762">
                  <c:v>-30.1</c:v>
                </c:pt>
                <c:pt idx="1763">
                  <c:v>-27.6</c:v>
                </c:pt>
                <c:pt idx="1764">
                  <c:v>-28.1</c:v>
                </c:pt>
                <c:pt idx="1765">
                  <c:v>-22.8</c:v>
                </c:pt>
                <c:pt idx="1766">
                  <c:v>-18.3</c:v>
                </c:pt>
                <c:pt idx="1767">
                  <c:v>-22.3</c:v>
                </c:pt>
                <c:pt idx="1768">
                  <c:v>-28.8</c:v>
                </c:pt>
                <c:pt idx="1769">
                  <c:v>-31.8</c:v>
                </c:pt>
                <c:pt idx="1770">
                  <c:v>-29.3</c:v>
                </c:pt>
                <c:pt idx="1771">
                  <c:v>-32.4</c:v>
                </c:pt>
                <c:pt idx="1772">
                  <c:v>-25.1</c:v>
                </c:pt>
                <c:pt idx="1773">
                  <c:v>-32.5</c:v>
                </c:pt>
                <c:pt idx="1774">
                  <c:v>-34.5</c:v>
                </c:pt>
                <c:pt idx="1775">
                  <c:v>-28.1</c:v>
                </c:pt>
                <c:pt idx="1776">
                  <c:v>-32.299999999999997</c:v>
                </c:pt>
                <c:pt idx="1777">
                  <c:v>-32.5</c:v>
                </c:pt>
                <c:pt idx="1778">
                  <c:v>-28.9</c:v>
                </c:pt>
                <c:pt idx="1779">
                  <c:v>-22.9</c:v>
                </c:pt>
                <c:pt idx="1780">
                  <c:v>-27.7</c:v>
                </c:pt>
                <c:pt idx="1781">
                  <c:v>-32.5</c:v>
                </c:pt>
                <c:pt idx="1782">
                  <c:v>-26.7</c:v>
                </c:pt>
                <c:pt idx="1783">
                  <c:v>-15.4</c:v>
                </c:pt>
                <c:pt idx="1784">
                  <c:v>-27</c:v>
                </c:pt>
                <c:pt idx="1785">
                  <c:v>-30.9</c:v>
                </c:pt>
                <c:pt idx="1786">
                  <c:v>-32.200000000000003</c:v>
                </c:pt>
                <c:pt idx="1787">
                  <c:v>-24.2</c:v>
                </c:pt>
                <c:pt idx="1788">
                  <c:v>-28.8</c:v>
                </c:pt>
                <c:pt idx="1789">
                  <c:v>-27.1</c:v>
                </c:pt>
                <c:pt idx="1790">
                  <c:v>-32.1</c:v>
                </c:pt>
                <c:pt idx="1791">
                  <c:v>-32.1</c:v>
                </c:pt>
                <c:pt idx="1792">
                  <c:v>-27</c:v>
                </c:pt>
                <c:pt idx="1793">
                  <c:v>-30.2</c:v>
                </c:pt>
                <c:pt idx="1794">
                  <c:v>-29.1</c:v>
                </c:pt>
                <c:pt idx="1795">
                  <c:v>-21.4</c:v>
                </c:pt>
                <c:pt idx="1796">
                  <c:v>-17.8</c:v>
                </c:pt>
                <c:pt idx="1797">
                  <c:v>-25.4</c:v>
                </c:pt>
                <c:pt idx="1798">
                  <c:v>-27.6</c:v>
                </c:pt>
                <c:pt idx="1799">
                  <c:v>-22</c:v>
                </c:pt>
                <c:pt idx="1800">
                  <c:v>-25.8</c:v>
                </c:pt>
                <c:pt idx="1801">
                  <c:v>-27.4</c:v>
                </c:pt>
                <c:pt idx="1802">
                  <c:v>-25.7</c:v>
                </c:pt>
                <c:pt idx="1803">
                  <c:v>-29.3</c:v>
                </c:pt>
                <c:pt idx="1804">
                  <c:v>-31.8</c:v>
                </c:pt>
                <c:pt idx="1805">
                  <c:v>-29.8</c:v>
                </c:pt>
                <c:pt idx="1806">
                  <c:v>-27</c:v>
                </c:pt>
                <c:pt idx="1807">
                  <c:v>-27.7</c:v>
                </c:pt>
                <c:pt idx="1808">
                  <c:v>-23.7</c:v>
                </c:pt>
                <c:pt idx="1809">
                  <c:v>-26.7</c:v>
                </c:pt>
                <c:pt idx="1810">
                  <c:v>-25.4</c:v>
                </c:pt>
                <c:pt idx="1811">
                  <c:v>-28</c:v>
                </c:pt>
                <c:pt idx="1812">
                  <c:v>-24.1</c:v>
                </c:pt>
                <c:pt idx="1813">
                  <c:v>-21.2</c:v>
                </c:pt>
                <c:pt idx="1814">
                  <c:v>-22.4</c:v>
                </c:pt>
                <c:pt idx="1815">
                  <c:v>-13.3</c:v>
                </c:pt>
                <c:pt idx="1816">
                  <c:v>-22.6</c:v>
                </c:pt>
                <c:pt idx="1817">
                  <c:v>-25.3</c:v>
                </c:pt>
                <c:pt idx="1818">
                  <c:v>-24.1</c:v>
                </c:pt>
                <c:pt idx="1819">
                  <c:v>-27.2</c:v>
                </c:pt>
                <c:pt idx="1820">
                  <c:v>-27.6</c:v>
                </c:pt>
                <c:pt idx="1821">
                  <c:v>-25.4</c:v>
                </c:pt>
                <c:pt idx="1822">
                  <c:v>-27.7</c:v>
                </c:pt>
                <c:pt idx="1823">
                  <c:v>-26.2</c:v>
                </c:pt>
                <c:pt idx="1824">
                  <c:v>-25.6</c:v>
                </c:pt>
                <c:pt idx="1825">
                  <c:v>-22.4</c:v>
                </c:pt>
                <c:pt idx="1826">
                  <c:v>-23.2</c:v>
                </c:pt>
                <c:pt idx="1827">
                  <c:v>-22.7</c:v>
                </c:pt>
                <c:pt idx="1828">
                  <c:v>-19.2</c:v>
                </c:pt>
                <c:pt idx="1829">
                  <c:v>-13.7</c:v>
                </c:pt>
                <c:pt idx="1830">
                  <c:v>-16.899999999999999</c:v>
                </c:pt>
                <c:pt idx="1831">
                  <c:v>-20.9</c:v>
                </c:pt>
                <c:pt idx="1832">
                  <c:v>-21.2</c:v>
                </c:pt>
                <c:pt idx="1833">
                  <c:v>-21.9</c:v>
                </c:pt>
                <c:pt idx="1834">
                  <c:v>-23.4</c:v>
                </c:pt>
                <c:pt idx="1835">
                  <c:v>-18.2</c:v>
                </c:pt>
                <c:pt idx="1836">
                  <c:v>-13.8</c:v>
                </c:pt>
                <c:pt idx="1837">
                  <c:v>-17.8</c:v>
                </c:pt>
                <c:pt idx="1838">
                  <c:v>-15</c:v>
                </c:pt>
                <c:pt idx="1839">
                  <c:v>-14.3</c:v>
                </c:pt>
                <c:pt idx="1840">
                  <c:v>-13.6</c:v>
                </c:pt>
                <c:pt idx="1841">
                  <c:v>-14.3</c:v>
                </c:pt>
                <c:pt idx="1842">
                  <c:v>-14.7</c:v>
                </c:pt>
                <c:pt idx="1843">
                  <c:v>-16</c:v>
                </c:pt>
                <c:pt idx="1844">
                  <c:v>-18.899999999999999</c:v>
                </c:pt>
                <c:pt idx="1845">
                  <c:v>-15.2</c:v>
                </c:pt>
                <c:pt idx="1846">
                  <c:v>-13.7</c:v>
                </c:pt>
                <c:pt idx="1847">
                  <c:v>-12.5</c:v>
                </c:pt>
                <c:pt idx="1848">
                  <c:v>-3.1</c:v>
                </c:pt>
                <c:pt idx="1849">
                  <c:v>-0.4</c:v>
                </c:pt>
                <c:pt idx="1850">
                  <c:v>-2.2999999999999998</c:v>
                </c:pt>
                <c:pt idx="1851">
                  <c:v>-2.7</c:v>
                </c:pt>
                <c:pt idx="1852">
                  <c:v>-8.9</c:v>
                </c:pt>
                <c:pt idx="1853">
                  <c:v>-9.8000000000000007</c:v>
                </c:pt>
                <c:pt idx="1854">
                  <c:v>-10.6</c:v>
                </c:pt>
                <c:pt idx="1855">
                  <c:v>-10.3</c:v>
                </c:pt>
                <c:pt idx="1856">
                  <c:v>-3.8</c:v>
                </c:pt>
                <c:pt idx="1857">
                  <c:v>1.4</c:v>
                </c:pt>
                <c:pt idx="1858">
                  <c:v>2.2000000000000002</c:v>
                </c:pt>
                <c:pt idx="1859">
                  <c:v>-6</c:v>
                </c:pt>
                <c:pt idx="1860">
                  <c:v>-5.5</c:v>
                </c:pt>
                <c:pt idx="1861">
                  <c:v>-6.3</c:v>
                </c:pt>
                <c:pt idx="1862">
                  <c:v>-9.1999999999999993</c:v>
                </c:pt>
                <c:pt idx="1863">
                  <c:v>-9.4</c:v>
                </c:pt>
                <c:pt idx="1864">
                  <c:v>-6.3</c:v>
                </c:pt>
                <c:pt idx="1865">
                  <c:v>-6.2</c:v>
                </c:pt>
                <c:pt idx="1866">
                  <c:v>-3.1</c:v>
                </c:pt>
                <c:pt idx="1867">
                  <c:v>-2.1</c:v>
                </c:pt>
                <c:pt idx="1868">
                  <c:v>-1.2</c:v>
                </c:pt>
                <c:pt idx="1869">
                  <c:v>0.6</c:v>
                </c:pt>
                <c:pt idx="1870">
                  <c:v>3.3</c:v>
                </c:pt>
                <c:pt idx="1871">
                  <c:v>2.4</c:v>
                </c:pt>
                <c:pt idx="1872">
                  <c:v>-0.7</c:v>
                </c:pt>
                <c:pt idx="1873">
                  <c:v>4.5999999999999996</c:v>
                </c:pt>
                <c:pt idx="1874">
                  <c:v>5.0999999999999996</c:v>
                </c:pt>
                <c:pt idx="1875">
                  <c:v>7.2</c:v>
                </c:pt>
                <c:pt idx="1876">
                  <c:v>11.4</c:v>
                </c:pt>
                <c:pt idx="1877">
                  <c:v>4.8</c:v>
                </c:pt>
                <c:pt idx="1878">
                  <c:v>2.1</c:v>
                </c:pt>
                <c:pt idx="1879">
                  <c:v>6.5</c:v>
                </c:pt>
                <c:pt idx="1880">
                  <c:v>6</c:v>
                </c:pt>
                <c:pt idx="1881">
                  <c:v>7.9</c:v>
                </c:pt>
                <c:pt idx="1882">
                  <c:v>6.4</c:v>
                </c:pt>
                <c:pt idx="1883">
                  <c:v>4.8</c:v>
                </c:pt>
                <c:pt idx="1884">
                  <c:v>6.2</c:v>
                </c:pt>
                <c:pt idx="1885">
                  <c:v>5.0999999999999996</c:v>
                </c:pt>
                <c:pt idx="1886">
                  <c:v>7.9</c:v>
                </c:pt>
                <c:pt idx="1887">
                  <c:v>10.9</c:v>
                </c:pt>
                <c:pt idx="1888">
                  <c:v>10.6</c:v>
                </c:pt>
                <c:pt idx="1889">
                  <c:v>8.1999999999999993</c:v>
                </c:pt>
                <c:pt idx="1890">
                  <c:v>9.9</c:v>
                </c:pt>
                <c:pt idx="1891">
                  <c:v>10.199999999999999</c:v>
                </c:pt>
                <c:pt idx="1892">
                  <c:v>8.8000000000000007</c:v>
                </c:pt>
                <c:pt idx="1893">
                  <c:v>12.7</c:v>
                </c:pt>
                <c:pt idx="1894">
                  <c:v>15</c:v>
                </c:pt>
                <c:pt idx="1895">
                  <c:v>9.8000000000000007</c:v>
                </c:pt>
                <c:pt idx="1896">
                  <c:v>10.1</c:v>
                </c:pt>
                <c:pt idx="1897">
                  <c:v>9</c:v>
                </c:pt>
                <c:pt idx="1898">
                  <c:v>16.899999999999999</c:v>
                </c:pt>
                <c:pt idx="1899">
                  <c:v>12.6</c:v>
                </c:pt>
                <c:pt idx="1900">
                  <c:v>11.4</c:v>
                </c:pt>
                <c:pt idx="1901">
                  <c:v>9.1</c:v>
                </c:pt>
                <c:pt idx="1902">
                  <c:v>11.5</c:v>
                </c:pt>
                <c:pt idx="1903">
                  <c:v>17.3</c:v>
                </c:pt>
                <c:pt idx="1904">
                  <c:v>14</c:v>
                </c:pt>
                <c:pt idx="1905">
                  <c:v>10.8</c:v>
                </c:pt>
                <c:pt idx="1906">
                  <c:v>12.2</c:v>
                </c:pt>
                <c:pt idx="1907">
                  <c:v>12.4</c:v>
                </c:pt>
                <c:pt idx="1908">
                  <c:v>16.399999999999999</c:v>
                </c:pt>
                <c:pt idx="1909">
                  <c:v>14.9</c:v>
                </c:pt>
                <c:pt idx="1910">
                  <c:v>13.9</c:v>
                </c:pt>
                <c:pt idx="1911">
                  <c:v>15.2</c:v>
                </c:pt>
                <c:pt idx="1912">
                  <c:v>19.600000000000001</c:v>
                </c:pt>
                <c:pt idx="1913">
                  <c:v>18.399999999999999</c:v>
                </c:pt>
                <c:pt idx="1914">
                  <c:v>19.5</c:v>
                </c:pt>
                <c:pt idx="1915">
                  <c:v>17.399999999999999</c:v>
                </c:pt>
                <c:pt idx="1916">
                  <c:v>14.5</c:v>
                </c:pt>
                <c:pt idx="1917">
                  <c:v>14.9</c:v>
                </c:pt>
                <c:pt idx="1918">
                  <c:v>15.7</c:v>
                </c:pt>
                <c:pt idx="1919">
                  <c:v>14.5</c:v>
                </c:pt>
                <c:pt idx="1920">
                  <c:v>14.9</c:v>
                </c:pt>
                <c:pt idx="1921">
                  <c:v>19.2</c:v>
                </c:pt>
                <c:pt idx="1922">
                  <c:v>21.7</c:v>
                </c:pt>
                <c:pt idx="1923">
                  <c:v>17.8</c:v>
                </c:pt>
                <c:pt idx="1924">
                  <c:v>15.5</c:v>
                </c:pt>
                <c:pt idx="1925">
                  <c:v>16.100000000000001</c:v>
                </c:pt>
                <c:pt idx="1926">
                  <c:v>17.7</c:v>
                </c:pt>
                <c:pt idx="1927">
                  <c:v>17.5</c:v>
                </c:pt>
                <c:pt idx="1928">
                  <c:v>22</c:v>
                </c:pt>
                <c:pt idx="1929">
                  <c:v>16.8</c:v>
                </c:pt>
                <c:pt idx="1930">
                  <c:v>13.7</c:v>
                </c:pt>
                <c:pt idx="1931">
                  <c:v>10</c:v>
                </c:pt>
                <c:pt idx="1932">
                  <c:v>11.1</c:v>
                </c:pt>
                <c:pt idx="1933">
                  <c:v>20.6</c:v>
                </c:pt>
                <c:pt idx="1934">
                  <c:v>21.9</c:v>
                </c:pt>
                <c:pt idx="1935">
                  <c:v>24.1</c:v>
                </c:pt>
                <c:pt idx="1936">
                  <c:v>24.8</c:v>
                </c:pt>
                <c:pt idx="1937">
                  <c:v>24</c:v>
                </c:pt>
                <c:pt idx="1938">
                  <c:v>27.4</c:v>
                </c:pt>
                <c:pt idx="1939">
                  <c:v>28.1</c:v>
                </c:pt>
                <c:pt idx="1940">
                  <c:v>25</c:v>
                </c:pt>
                <c:pt idx="1941">
                  <c:v>24.1</c:v>
                </c:pt>
                <c:pt idx="1942">
                  <c:v>22.6</c:v>
                </c:pt>
                <c:pt idx="1943">
                  <c:v>19.2</c:v>
                </c:pt>
                <c:pt idx="1944">
                  <c:v>18.2</c:v>
                </c:pt>
                <c:pt idx="1945">
                  <c:v>16.100000000000001</c:v>
                </c:pt>
                <c:pt idx="1946">
                  <c:v>15.4</c:v>
                </c:pt>
                <c:pt idx="1947">
                  <c:v>15.1</c:v>
                </c:pt>
                <c:pt idx="1948">
                  <c:v>16.899999999999999</c:v>
                </c:pt>
                <c:pt idx="1949">
                  <c:v>18</c:v>
                </c:pt>
                <c:pt idx="1950">
                  <c:v>19.399999999999999</c:v>
                </c:pt>
                <c:pt idx="1951">
                  <c:v>16.100000000000001</c:v>
                </c:pt>
                <c:pt idx="1952">
                  <c:v>17.8</c:v>
                </c:pt>
                <c:pt idx="1953">
                  <c:v>18.8</c:v>
                </c:pt>
                <c:pt idx="1954">
                  <c:v>18.5</c:v>
                </c:pt>
                <c:pt idx="1955">
                  <c:v>18.399999999999999</c:v>
                </c:pt>
                <c:pt idx="1956">
                  <c:v>18</c:v>
                </c:pt>
                <c:pt idx="1957">
                  <c:v>17.2</c:v>
                </c:pt>
                <c:pt idx="1958">
                  <c:v>17.399999999999999</c:v>
                </c:pt>
                <c:pt idx="1959">
                  <c:v>19.5</c:v>
                </c:pt>
                <c:pt idx="1960">
                  <c:v>19.600000000000001</c:v>
                </c:pt>
                <c:pt idx="1961">
                  <c:v>21.2</c:v>
                </c:pt>
                <c:pt idx="1962">
                  <c:v>21.6</c:v>
                </c:pt>
                <c:pt idx="1963">
                  <c:v>20</c:v>
                </c:pt>
                <c:pt idx="1964">
                  <c:v>21.1</c:v>
                </c:pt>
                <c:pt idx="1965">
                  <c:v>21.3</c:v>
                </c:pt>
                <c:pt idx="1966">
                  <c:v>20</c:v>
                </c:pt>
                <c:pt idx="1967">
                  <c:v>15.2</c:v>
                </c:pt>
                <c:pt idx="1968">
                  <c:v>16.8</c:v>
                </c:pt>
                <c:pt idx="1969">
                  <c:v>17.2</c:v>
                </c:pt>
                <c:pt idx="1970">
                  <c:v>19.399999999999999</c:v>
                </c:pt>
                <c:pt idx="1971">
                  <c:v>21</c:v>
                </c:pt>
                <c:pt idx="1972">
                  <c:v>14.7</c:v>
                </c:pt>
                <c:pt idx="1973">
                  <c:v>16.5</c:v>
                </c:pt>
                <c:pt idx="1974">
                  <c:v>16.5</c:v>
                </c:pt>
                <c:pt idx="1975">
                  <c:v>14</c:v>
                </c:pt>
                <c:pt idx="1976">
                  <c:v>14.4</c:v>
                </c:pt>
                <c:pt idx="1977">
                  <c:v>13.8</c:v>
                </c:pt>
                <c:pt idx="1978">
                  <c:v>14.7</c:v>
                </c:pt>
                <c:pt idx="1979">
                  <c:v>17.5</c:v>
                </c:pt>
                <c:pt idx="1980">
                  <c:v>15.5</c:v>
                </c:pt>
                <c:pt idx="1981">
                  <c:v>15.3</c:v>
                </c:pt>
                <c:pt idx="1982">
                  <c:v>17.600000000000001</c:v>
                </c:pt>
                <c:pt idx="1983">
                  <c:v>17.600000000000001</c:v>
                </c:pt>
                <c:pt idx="1984">
                  <c:v>16.8</c:v>
                </c:pt>
                <c:pt idx="1985">
                  <c:v>17.100000000000001</c:v>
                </c:pt>
                <c:pt idx="1986">
                  <c:v>16.3</c:v>
                </c:pt>
                <c:pt idx="1987">
                  <c:v>15.9</c:v>
                </c:pt>
                <c:pt idx="1988">
                  <c:v>17.2</c:v>
                </c:pt>
                <c:pt idx="1989">
                  <c:v>15</c:v>
                </c:pt>
                <c:pt idx="1990">
                  <c:v>17.100000000000001</c:v>
                </c:pt>
                <c:pt idx="1991">
                  <c:v>17.399999999999999</c:v>
                </c:pt>
                <c:pt idx="1992">
                  <c:v>15</c:v>
                </c:pt>
                <c:pt idx="1993">
                  <c:v>16.7</c:v>
                </c:pt>
                <c:pt idx="1994">
                  <c:v>15.5</c:v>
                </c:pt>
                <c:pt idx="1995">
                  <c:v>16.600000000000001</c:v>
                </c:pt>
                <c:pt idx="1996">
                  <c:v>16.3</c:v>
                </c:pt>
                <c:pt idx="1997">
                  <c:v>16.5</c:v>
                </c:pt>
                <c:pt idx="1998">
                  <c:v>17.7</c:v>
                </c:pt>
                <c:pt idx="1999">
                  <c:v>16.399999999999999</c:v>
                </c:pt>
                <c:pt idx="2000">
                  <c:v>17.899999999999999</c:v>
                </c:pt>
                <c:pt idx="2001">
                  <c:v>15</c:v>
                </c:pt>
                <c:pt idx="2002">
                  <c:v>11.8</c:v>
                </c:pt>
                <c:pt idx="2003">
                  <c:v>13.1</c:v>
                </c:pt>
                <c:pt idx="2004">
                  <c:v>16.3</c:v>
                </c:pt>
                <c:pt idx="2005">
                  <c:v>14.5</c:v>
                </c:pt>
                <c:pt idx="2006">
                  <c:v>15.4</c:v>
                </c:pt>
                <c:pt idx="2007">
                  <c:v>15.3</c:v>
                </c:pt>
                <c:pt idx="2008">
                  <c:v>15.2</c:v>
                </c:pt>
                <c:pt idx="2009">
                  <c:v>7.9</c:v>
                </c:pt>
                <c:pt idx="2010">
                  <c:v>7.9</c:v>
                </c:pt>
                <c:pt idx="2011">
                  <c:v>11.9</c:v>
                </c:pt>
                <c:pt idx="2012">
                  <c:v>12.5</c:v>
                </c:pt>
                <c:pt idx="2013">
                  <c:v>11</c:v>
                </c:pt>
                <c:pt idx="2014">
                  <c:v>16.3</c:v>
                </c:pt>
                <c:pt idx="2015">
                  <c:v>14.2</c:v>
                </c:pt>
                <c:pt idx="2016">
                  <c:v>13.4</c:v>
                </c:pt>
                <c:pt idx="2017">
                  <c:v>13.9</c:v>
                </c:pt>
                <c:pt idx="2018">
                  <c:v>6.1</c:v>
                </c:pt>
                <c:pt idx="2019">
                  <c:v>3.3</c:v>
                </c:pt>
                <c:pt idx="2020">
                  <c:v>7.8</c:v>
                </c:pt>
                <c:pt idx="2021">
                  <c:v>5.0999999999999996</c:v>
                </c:pt>
                <c:pt idx="2022">
                  <c:v>5.2</c:v>
                </c:pt>
                <c:pt idx="2023">
                  <c:v>4.0999999999999996</c:v>
                </c:pt>
                <c:pt idx="2024">
                  <c:v>1</c:v>
                </c:pt>
                <c:pt idx="2025">
                  <c:v>1.2</c:v>
                </c:pt>
                <c:pt idx="2026">
                  <c:v>-1.1000000000000001</c:v>
                </c:pt>
                <c:pt idx="2027">
                  <c:v>4</c:v>
                </c:pt>
                <c:pt idx="2028">
                  <c:v>3.2</c:v>
                </c:pt>
                <c:pt idx="2029">
                  <c:v>8.5</c:v>
                </c:pt>
                <c:pt idx="2030">
                  <c:v>7.7</c:v>
                </c:pt>
                <c:pt idx="2031">
                  <c:v>2.8</c:v>
                </c:pt>
                <c:pt idx="2032">
                  <c:v>3.9</c:v>
                </c:pt>
                <c:pt idx="2033">
                  <c:v>2.9</c:v>
                </c:pt>
                <c:pt idx="2034">
                  <c:v>-0.3</c:v>
                </c:pt>
                <c:pt idx="2035">
                  <c:v>0.5</c:v>
                </c:pt>
                <c:pt idx="2036">
                  <c:v>3</c:v>
                </c:pt>
                <c:pt idx="2037">
                  <c:v>7.9</c:v>
                </c:pt>
                <c:pt idx="2038">
                  <c:v>6.5</c:v>
                </c:pt>
                <c:pt idx="2039">
                  <c:v>8.1999999999999993</c:v>
                </c:pt>
                <c:pt idx="2040">
                  <c:v>-2.9</c:v>
                </c:pt>
                <c:pt idx="2041">
                  <c:v>0.6</c:v>
                </c:pt>
                <c:pt idx="2042">
                  <c:v>0</c:v>
                </c:pt>
                <c:pt idx="2043">
                  <c:v>-0.8</c:v>
                </c:pt>
                <c:pt idx="2044">
                  <c:v>-3.6</c:v>
                </c:pt>
                <c:pt idx="2045">
                  <c:v>-0.1</c:v>
                </c:pt>
                <c:pt idx="2046">
                  <c:v>-0.8</c:v>
                </c:pt>
                <c:pt idx="2047">
                  <c:v>-1</c:v>
                </c:pt>
                <c:pt idx="2048">
                  <c:v>-4</c:v>
                </c:pt>
                <c:pt idx="2049">
                  <c:v>-2.8</c:v>
                </c:pt>
                <c:pt idx="2050">
                  <c:v>-4.2</c:v>
                </c:pt>
                <c:pt idx="2051">
                  <c:v>-4.4000000000000004</c:v>
                </c:pt>
                <c:pt idx="2052">
                  <c:v>-7.8</c:v>
                </c:pt>
                <c:pt idx="2053">
                  <c:v>-7.8</c:v>
                </c:pt>
                <c:pt idx="2054">
                  <c:v>0.5</c:v>
                </c:pt>
                <c:pt idx="2055">
                  <c:v>-0.9</c:v>
                </c:pt>
                <c:pt idx="2056">
                  <c:v>-2.7</c:v>
                </c:pt>
                <c:pt idx="2057">
                  <c:v>-13.5</c:v>
                </c:pt>
                <c:pt idx="2058">
                  <c:v>-12.5</c:v>
                </c:pt>
                <c:pt idx="2059">
                  <c:v>-15.9</c:v>
                </c:pt>
                <c:pt idx="2060">
                  <c:v>-12.8</c:v>
                </c:pt>
                <c:pt idx="2061">
                  <c:v>-13</c:v>
                </c:pt>
                <c:pt idx="2062">
                  <c:v>-11.9</c:v>
                </c:pt>
                <c:pt idx="2063">
                  <c:v>-8.5</c:v>
                </c:pt>
                <c:pt idx="2064">
                  <c:v>-4.8</c:v>
                </c:pt>
                <c:pt idx="2065">
                  <c:v>-11.9</c:v>
                </c:pt>
                <c:pt idx="2066">
                  <c:v>-18.600000000000001</c:v>
                </c:pt>
                <c:pt idx="2067">
                  <c:v>-11.4</c:v>
                </c:pt>
                <c:pt idx="2068">
                  <c:v>-10.6</c:v>
                </c:pt>
                <c:pt idx="2069">
                  <c:v>-8.5</c:v>
                </c:pt>
                <c:pt idx="2070">
                  <c:v>-3.9</c:v>
                </c:pt>
                <c:pt idx="2071">
                  <c:v>-16</c:v>
                </c:pt>
                <c:pt idx="2072">
                  <c:v>-15.6</c:v>
                </c:pt>
                <c:pt idx="2073">
                  <c:v>-15.5</c:v>
                </c:pt>
                <c:pt idx="2074">
                  <c:v>-15.2</c:v>
                </c:pt>
                <c:pt idx="2075">
                  <c:v>-10</c:v>
                </c:pt>
                <c:pt idx="2076">
                  <c:v>-8.1999999999999993</c:v>
                </c:pt>
                <c:pt idx="2077">
                  <c:v>-12.7</c:v>
                </c:pt>
                <c:pt idx="2078">
                  <c:v>-15.7</c:v>
                </c:pt>
                <c:pt idx="2079">
                  <c:v>-23.2</c:v>
                </c:pt>
                <c:pt idx="2080">
                  <c:v>-23.9</c:v>
                </c:pt>
                <c:pt idx="2081">
                  <c:v>-15</c:v>
                </c:pt>
                <c:pt idx="2082">
                  <c:v>-8.3000000000000007</c:v>
                </c:pt>
                <c:pt idx="2083">
                  <c:v>-11.8</c:v>
                </c:pt>
                <c:pt idx="2084">
                  <c:v>-17</c:v>
                </c:pt>
                <c:pt idx="2085">
                  <c:v>-12.8</c:v>
                </c:pt>
                <c:pt idx="2086">
                  <c:v>-15.3</c:v>
                </c:pt>
                <c:pt idx="2087">
                  <c:v>-23.9</c:v>
                </c:pt>
                <c:pt idx="2088">
                  <c:v>-12.5</c:v>
                </c:pt>
                <c:pt idx="2089">
                  <c:v>-19.3</c:v>
                </c:pt>
                <c:pt idx="2090">
                  <c:v>-31.2</c:v>
                </c:pt>
                <c:pt idx="2091">
                  <c:v>-33.799999999999997</c:v>
                </c:pt>
                <c:pt idx="2092">
                  <c:v>-31.6</c:v>
                </c:pt>
                <c:pt idx="2093">
                  <c:v>-33.299999999999997</c:v>
                </c:pt>
                <c:pt idx="2094">
                  <c:v>-36.1</c:v>
                </c:pt>
                <c:pt idx="2095">
                  <c:v>-36.299999999999997</c:v>
                </c:pt>
                <c:pt idx="2096">
                  <c:v>-35.799999999999997</c:v>
                </c:pt>
                <c:pt idx="2097">
                  <c:v>-34.799999999999997</c:v>
                </c:pt>
                <c:pt idx="2098">
                  <c:v>-24</c:v>
                </c:pt>
                <c:pt idx="2099">
                  <c:v>-16</c:v>
                </c:pt>
                <c:pt idx="2100">
                  <c:v>-22</c:v>
                </c:pt>
                <c:pt idx="2101">
                  <c:v>-25.1</c:v>
                </c:pt>
                <c:pt idx="2102">
                  <c:v>-36.700000000000003</c:v>
                </c:pt>
                <c:pt idx="2103">
                  <c:v>-36.200000000000003</c:v>
                </c:pt>
                <c:pt idx="2104">
                  <c:v>-32.799999999999997</c:v>
                </c:pt>
                <c:pt idx="2105">
                  <c:v>-30.4</c:v>
                </c:pt>
                <c:pt idx="2106">
                  <c:v>-25.7</c:v>
                </c:pt>
                <c:pt idx="2107">
                  <c:v>-25.3</c:v>
                </c:pt>
                <c:pt idx="2108">
                  <c:v>-21.7</c:v>
                </c:pt>
                <c:pt idx="2109">
                  <c:v>-22.7</c:v>
                </c:pt>
                <c:pt idx="2110">
                  <c:v>-36</c:v>
                </c:pt>
                <c:pt idx="2111">
                  <c:v>-39.5</c:v>
                </c:pt>
                <c:pt idx="2112">
                  <c:v>-38.5</c:v>
                </c:pt>
                <c:pt idx="2113">
                  <c:v>-38.4</c:v>
                </c:pt>
                <c:pt idx="2114">
                  <c:v>-41.7</c:v>
                </c:pt>
                <c:pt idx="2115">
                  <c:v>-41.5</c:v>
                </c:pt>
                <c:pt idx="2116">
                  <c:v>-38.799999999999997</c:v>
                </c:pt>
                <c:pt idx="2117">
                  <c:v>-34.9</c:v>
                </c:pt>
                <c:pt idx="2118">
                  <c:v>-35</c:v>
                </c:pt>
                <c:pt idx="2119">
                  <c:v>-24.4</c:v>
                </c:pt>
                <c:pt idx="2120">
                  <c:v>-17.8</c:v>
                </c:pt>
                <c:pt idx="2121">
                  <c:v>-23.5</c:v>
                </c:pt>
                <c:pt idx="2122">
                  <c:v>-15.9</c:v>
                </c:pt>
                <c:pt idx="2123">
                  <c:v>-11.4</c:v>
                </c:pt>
                <c:pt idx="2124">
                  <c:v>-13.2</c:v>
                </c:pt>
                <c:pt idx="2125">
                  <c:v>-25</c:v>
                </c:pt>
                <c:pt idx="2126">
                  <c:v>-32.1</c:v>
                </c:pt>
                <c:pt idx="2127">
                  <c:v>-26.8</c:v>
                </c:pt>
                <c:pt idx="2128">
                  <c:v>-25.3</c:v>
                </c:pt>
                <c:pt idx="2129">
                  <c:v>-16.899999999999999</c:v>
                </c:pt>
                <c:pt idx="2130">
                  <c:v>-16.8</c:v>
                </c:pt>
                <c:pt idx="2131">
                  <c:v>-14</c:v>
                </c:pt>
                <c:pt idx="2132">
                  <c:v>-21.7</c:v>
                </c:pt>
                <c:pt idx="2133">
                  <c:v>-31.9</c:v>
                </c:pt>
                <c:pt idx="2134">
                  <c:v>-34.6</c:v>
                </c:pt>
                <c:pt idx="2135">
                  <c:v>-38.9</c:v>
                </c:pt>
                <c:pt idx="2136">
                  <c:v>-39.200000000000003</c:v>
                </c:pt>
                <c:pt idx="2137">
                  <c:v>-38.1</c:v>
                </c:pt>
                <c:pt idx="2138">
                  <c:v>-38</c:v>
                </c:pt>
                <c:pt idx="2139">
                  <c:v>-36.200000000000003</c:v>
                </c:pt>
                <c:pt idx="2140">
                  <c:v>-35.299999999999997</c:v>
                </c:pt>
                <c:pt idx="2141">
                  <c:v>-25.7</c:v>
                </c:pt>
                <c:pt idx="2142">
                  <c:v>-22.9</c:v>
                </c:pt>
                <c:pt idx="2143">
                  <c:v>-22.7</c:v>
                </c:pt>
                <c:pt idx="2144">
                  <c:v>-23.6</c:v>
                </c:pt>
                <c:pt idx="2145">
                  <c:v>-15.5</c:v>
                </c:pt>
                <c:pt idx="2146">
                  <c:v>-16.8</c:v>
                </c:pt>
                <c:pt idx="2147">
                  <c:v>-16.8</c:v>
                </c:pt>
                <c:pt idx="2148">
                  <c:v>-17.2</c:v>
                </c:pt>
                <c:pt idx="2149">
                  <c:v>-25.5</c:v>
                </c:pt>
                <c:pt idx="2150">
                  <c:v>-27.2</c:v>
                </c:pt>
                <c:pt idx="2151">
                  <c:v>-29.8</c:v>
                </c:pt>
                <c:pt idx="2152">
                  <c:v>-24.6</c:v>
                </c:pt>
                <c:pt idx="2153">
                  <c:v>-24</c:v>
                </c:pt>
                <c:pt idx="2154">
                  <c:v>-26.8</c:v>
                </c:pt>
                <c:pt idx="2155">
                  <c:v>-21.9</c:v>
                </c:pt>
                <c:pt idx="2156">
                  <c:v>-21.8</c:v>
                </c:pt>
                <c:pt idx="2157">
                  <c:v>-24.2</c:v>
                </c:pt>
                <c:pt idx="2158">
                  <c:v>-26.1</c:v>
                </c:pt>
                <c:pt idx="2159">
                  <c:v>-16.100000000000001</c:v>
                </c:pt>
                <c:pt idx="2160">
                  <c:v>-16.600000000000001</c:v>
                </c:pt>
                <c:pt idx="2161">
                  <c:v>-23.3</c:v>
                </c:pt>
                <c:pt idx="2162">
                  <c:v>-22.9</c:v>
                </c:pt>
                <c:pt idx="2163">
                  <c:v>-30.3</c:v>
                </c:pt>
                <c:pt idx="2164">
                  <c:v>-31.1</c:v>
                </c:pt>
                <c:pt idx="2165">
                  <c:v>-24.8</c:v>
                </c:pt>
                <c:pt idx="2166">
                  <c:v>-21</c:v>
                </c:pt>
                <c:pt idx="2167">
                  <c:v>-22</c:v>
                </c:pt>
                <c:pt idx="2168">
                  <c:v>-28.4</c:v>
                </c:pt>
                <c:pt idx="2169">
                  <c:v>-29.8</c:v>
                </c:pt>
                <c:pt idx="2170">
                  <c:v>-27.6</c:v>
                </c:pt>
                <c:pt idx="2171">
                  <c:v>-25.5</c:v>
                </c:pt>
                <c:pt idx="2172">
                  <c:v>-23.2</c:v>
                </c:pt>
                <c:pt idx="2173">
                  <c:v>-24.7</c:v>
                </c:pt>
                <c:pt idx="2174">
                  <c:v>-25.7</c:v>
                </c:pt>
                <c:pt idx="2175">
                  <c:v>-25.1</c:v>
                </c:pt>
                <c:pt idx="2176">
                  <c:v>-14.9</c:v>
                </c:pt>
                <c:pt idx="2177">
                  <c:v>-17.100000000000001</c:v>
                </c:pt>
                <c:pt idx="2178">
                  <c:v>-14.4</c:v>
                </c:pt>
                <c:pt idx="2179">
                  <c:v>-10.6</c:v>
                </c:pt>
                <c:pt idx="2180">
                  <c:v>-17</c:v>
                </c:pt>
                <c:pt idx="2181">
                  <c:v>-25.2</c:v>
                </c:pt>
                <c:pt idx="2182">
                  <c:v>-18.100000000000001</c:v>
                </c:pt>
                <c:pt idx="2183">
                  <c:v>-25.2</c:v>
                </c:pt>
                <c:pt idx="2184">
                  <c:v>-16.7</c:v>
                </c:pt>
                <c:pt idx="2185">
                  <c:v>-21.6</c:v>
                </c:pt>
                <c:pt idx="2186">
                  <c:v>-24.9</c:v>
                </c:pt>
                <c:pt idx="2187">
                  <c:v>-20.2</c:v>
                </c:pt>
                <c:pt idx="2188">
                  <c:v>-15.2</c:v>
                </c:pt>
                <c:pt idx="2189">
                  <c:v>-15.2</c:v>
                </c:pt>
                <c:pt idx="2190">
                  <c:v>-19</c:v>
                </c:pt>
                <c:pt idx="2191">
                  <c:v>-11.8</c:v>
                </c:pt>
                <c:pt idx="2192">
                  <c:v>-16.2</c:v>
                </c:pt>
                <c:pt idx="2193">
                  <c:v>-17.100000000000001</c:v>
                </c:pt>
                <c:pt idx="2194">
                  <c:v>-16.399999999999999</c:v>
                </c:pt>
                <c:pt idx="2195">
                  <c:v>-15.2</c:v>
                </c:pt>
                <c:pt idx="2196">
                  <c:v>-13.6</c:v>
                </c:pt>
                <c:pt idx="2197">
                  <c:v>-12.5</c:v>
                </c:pt>
                <c:pt idx="2198">
                  <c:v>-16.100000000000001</c:v>
                </c:pt>
                <c:pt idx="2199">
                  <c:v>-18.399999999999999</c:v>
                </c:pt>
                <c:pt idx="2200">
                  <c:v>-13.4</c:v>
                </c:pt>
                <c:pt idx="2201">
                  <c:v>-11.7</c:v>
                </c:pt>
                <c:pt idx="2202">
                  <c:v>-4.0999999999999996</c:v>
                </c:pt>
                <c:pt idx="2203">
                  <c:v>-9.6999999999999993</c:v>
                </c:pt>
                <c:pt idx="2204">
                  <c:v>-15.3</c:v>
                </c:pt>
                <c:pt idx="2205">
                  <c:v>-13.3</c:v>
                </c:pt>
                <c:pt idx="2206">
                  <c:v>-9.1</c:v>
                </c:pt>
                <c:pt idx="2207">
                  <c:v>-12</c:v>
                </c:pt>
                <c:pt idx="2208">
                  <c:v>-10.8</c:v>
                </c:pt>
                <c:pt idx="2209">
                  <c:v>-8.3000000000000007</c:v>
                </c:pt>
                <c:pt idx="2210">
                  <c:v>-4.4000000000000004</c:v>
                </c:pt>
                <c:pt idx="2211">
                  <c:v>-3.1</c:v>
                </c:pt>
                <c:pt idx="2212">
                  <c:v>-0.1</c:v>
                </c:pt>
                <c:pt idx="2213">
                  <c:v>1.9</c:v>
                </c:pt>
                <c:pt idx="2214">
                  <c:v>-2.2999999999999998</c:v>
                </c:pt>
                <c:pt idx="2215">
                  <c:v>-1.2</c:v>
                </c:pt>
                <c:pt idx="2216">
                  <c:v>-3.6</c:v>
                </c:pt>
                <c:pt idx="2217">
                  <c:v>-5.9</c:v>
                </c:pt>
                <c:pt idx="2218">
                  <c:v>-1.1000000000000001</c:v>
                </c:pt>
                <c:pt idx="2219">
                  <c:v>5.4</c:v>
                </c:pt>
                <c:pt idx="2220">
                  <c:v>0.4</c:v>
                </c:pt>
                <c:pt idx="2221">
                  <c:v>-1.2</c:v>
                </c:pt>
                <c:pt idx="2222">
                  <c:v>-4.2</c:v>
                </c:pt>
                <c:pt idx="2223">
                  <c:v>0.7</c:v>
                </c:pt>
                <c:pt idx="2224">
                  <c:v>-5.3</c:v>
                </c:pt>
                <c:pt idx="2225">
                  <c:v>-1.1000000000000001</c:v>
                </c:pt>
                <c:pt idx="2226">
                  <c:v>-1.8</c:v>
                </c:pt>
                <c:pt idx="2227">
                  <c:v>0.9</c:v>
                </c:pt>
                <c:pt idx="2228">
                  <c:v>-1.8</c:v>
                </c:pt>
                <c:pt idx="2229">
                  <c:v>-1.6</c:v>
                </c:pt>
                <c:pt idx="2230">
                  <c:v>-3.8</c:v>
                </c:pt>
                <c:pt idx="2231">
                  <c:v>-1.3</c:v>
                </c:pt>
                <c:pt idx="2232">
                  <c:v>-0.3</c:v>
                </c:pt>
                <c:pt idx="2233">
                  <c:v>-0.8</c:v>
                </c:pt>
                <c:pt idx="2234">
                  <c:v>4.9000000000000004</c:v>
                </c:pt>
                <c:pt idx="2235">
                  <c:v>4.0999999999999996</c:v>
                </c:pt>
                <c:pt idx="2236">
                  <c:v>3.1</c:v>
                </c:pt>
                <c:pt idx="2237">
                  <c:v>0.9</c:v>
                </c:pt>
                <c:pt idx="2238">
                  <c:v>2.2999999999999998</c:v>
                </c:pt>
                <c:pt idx="2239">
                  <c:v>4.3</c:v>
                </c:pt>
                <c:pt idx="2240">
                  <c:v>3.3</c:v>
                </c:pt>
                <c:pt idx="2241">
                  <c:v>3.8</c:v>
                </c:pt>
                <c:pt idx="2242">
                  <c:v>4</c:v>
                </c:pt>
                <c:pt idx="2243">
                  <c:v>2.9</c:v>
                </c:pt>
                <c:pt idx="2244">
                  <c:v>6.1</c:v>
                </c:pt>
                <c:pt idx="2245">
                  <c:v>7.3</c:v>
                </c:pt>
                <c:pt idx="2246">
                  <c:v>7.1</c:v>
                </c:pt>
                <c:pt idx="2247">
                  <c:v>8.9</c:v>
                </c:pt>
                <c:pt idx="2248">
                  <c:v>6.5</c:v>
                </c:pt>
                <c:pt idx="2249">
                  <c:v>7.3</c:v>
                </c:pt>
                <c:pt idx="2250">
                  <c:v>9.8000000000000007</c:v>
                </c:pt>
                <c:pt idx="2251">
                  <c:v>6.2</c:v>
                </c:pt>
                <c:pt idx="2252">
                  <c:v>5.6</c:v>
                </c:pt>
                <c:pt idx="2253">
                  <c:v>6.2</c:v>
                </c:pt>
                <c:pt idx="2254">
                  <c:v>6.7</c:v>
                </c:pt>
                <c:pt idx="2255">
                  <c:v>6.2</c:v>
                </c:pt>
                <c:pt idx="2256">
                  <c:v>5.9</c:v>
                </c:pt>
                <c:pt idx="2257">
                  <c:v>7.3</c:v>
                </c:pt>
                <c:pt idx="2258">
                  <c:v>9.4</c:v>
                </c:pt>
                <c:pt idx="2259">
                  <c:v>9.1</c:v>
                </c:pt>
                <c:pt idx="2260">
                  <c:v>9.3000000000000007</c:v>
                </c:pt>
                <c:pt idx="2261">
                  <c:v>13.9</c:v>
                </c:pt>
                <c:pt idx="2262">
                  <c:v>13</c:v>
                </c:pt>
                <c:pt idx="2263">
                  <c:v>9.4</c:v>
                </c:pt>
                <c:pt idx="2264">
                  <c:v>4.5999999999999996</c:v>
                </c:pt>
                <c:pt idx="2265">
                  <c:v>6.6</c:v>
                </c:pt>
                <c:pt idx="2266">
                  <c:v>5.5</c:v>
                </c:pt>
                <c:pt idx="2267">
                  <c:v>6.6</c:v>
                </c:pt>
                <c:pt idx="2268">
                  <c:v>7.9</c:v>
                </c:pt>
                <c:pt idx="2269">
                  <c:v>11</c:v>
                </c:pt>
                <c:pt idx="2270">
                  <c:v>12.1</c:v>
                </c:pt>
                <c:pt idx="2271">
                  <c:v>10.7</c:v>
                </c:pt>
                <c:pt idx="2272">
                  <c:v>9.8000000000000007</c:v>
                </c:pt>
                <c:pt idx="2273">
                  <c:v>13.8</c:v>
                </c:pt>
                <c:pt idx="2274">
                  <c:v>12.3</c:v>
                </c:pt>
                <c:pt idx="2275">
                  <c:v>10.8</c:v>
                </c:pt>
                <c:pt idx="2276">
                  <c:v>9.1999999999999993</c:v>
                </c:pt>
                <c:pt idx="2277">
                  <c:v>11.1</c:v>
                </c:pt>
                <c:pt idx="2278">
                  <c:v>12.3</c:v>
                </c:pt>
                <c:pt idx="2279">
                  <c:v>13.9</c:v>
                </c:pt>
                <c:pt idx="2280">
                  <c:v>10.4</c:v>
                </c:pt>
                <c:pt idx="2281">
                  <c:v>14</c:v>
                </c:pt>
                <c:pt idx="2282">
                  <c:v>11.7</c:v>
                </c:pt>
                <c:pt idx="2283">
                  <c:v>13.7</c:v>
                </c:pt>
                <c:pt idx="2284">
                  <c:v>13.7</c:v>
                </c:pt>
                <c:pt idx="2285">
                  <c:v>16.399999999999999</c:v>
                </c:pt>
                <c:pt idx="2286">
                  <c:v>13.1</c:v>
                </c:pt>
                <c:pt idx="2287">
                  <c:v>14.1</c:v>
                </c:pt>
                <c:pt idx="2288">
                  <c:v>16.3</c:v>
                </c:pt>
                <c:pt idx="2289">
                  <c:v>16.8</c:v>
                </c:pt>
                <c:pt idx="2290">
                  <c:v>16.5</c:v>
                </c:pt>
                <c:pt idx="2291">
                  <c:v>19.600000000000001</c:v>
                </c:pt>
                <c:pt idx="2292">
                  <c:v>18.2</c:v>
                </c:pt>
                <c:pt idx="2293">
                  <c:v>18.3</c:v>
                </c:pt>
                <c:pt idx="2294">
                  <c:v>16.5</c:v>
                </c:pt>
                <c:pt idx="2295">
                  <c:v>19</c:v>
                </c:pt>
                <c:pt idx="2296">
                  <c:v>14</c:v>
                </c:pt>
                <c:pt idx="2297">
                  <c:v>15.4</c:v>
                </c:pt>
                <c:pt idx="2298">
                  <c:v>15.6</c:v>
                </c:pt>
                <c:pt idx="2299">
                  <c:v>16.600000000000001</c:v>
                </c:pt>
                <c:pt idx="2300">
                  <c:v>18</c:v>
                </c:pt>
                <c:pt idx="2301">
                  <c:v>21.1</c:v>
                </c:pt>
                <c:pt idx="2302">
                  <c:v>22.8</c:v>
                </c:pt>
                <c:pt idx="2303">
                  <c:v>21.7</c:v>
                </c:pt>
                <c:pt idx="2304">
                  <c:v>17.5</c:v>
                </c:pt>
                <c:pt idx="2305">
                  <c:v>22.6</c:v>
                </c:pt>
                <c:pt idx="2306">
                  <c:v>19.2</c:v>
                </c:pt>
                <c:pt idx="2307">
                  <c:v>16</c:v>
                </c:pt>
                <c:pt idx="2308">
                  <c:v>16.600000000000001</c:v>
                </c:pt>
                <c:pt idx="2309">
                  <c:v>16.3</c:v>
                </c:pt>
                <c:pt idx="2310">
                  <c:v>15.4</c:v>
                </c:pt>
                <c:pt idx="2311">
                  <c:v>19.899999999999999</c:v>
                </c:pt>
                <c:pt idx="2312">
                  <c:v>19.2</c:v>
                </c:pt>
                <c:pt idx="2313">
                  <c:v>19.100000000000001</c:v>
                </c:pt>
                <c:pt idx="2314">
                  <c:v>20.2</c:v>
                </c:pt>
                <c:pt idx="2315">
                  <c:v>18.7</c:v>
                </c:pt>
                <c:pt idx="2316">
                  <c:v>18.3</c:v>
                </c:pt>
                <c:pt idx="2317">
                  <c:v>18.899999999999999</c:v>
                </c:pt>
                <c:pt idx="2318">
                  <c:v>18.3</c:v>
                </c:pt>
                <c:pt idx="2319">
                  <c:v>17.899999999999999</c:v>
                </c:pt>
                <c:pt idx="2320">
                  <c:v>16.600000000000001</c:v>
                </c:pt>
                <c:pt idx="2321">
                  <c:v>19.100000000000001</c:v>
                </c:pt>
                <c:pt idx="2322">
                  <c:v>22.7</c:v>
                </c:pt>
                <c:pt idx="2323">
                  <c:v>21.2</c:v>
                </c:pt>
                <c:pt idx="2324">
                  <c:v>21.7</c:v>
                </c:pt>
                <c:pt idx="2325">
                  <c:v>22.5</c:v>
                </c:pt>
                <c:pt idx="2326">
                  <c:v>20.8</c:v>
                </c:pt>
                <c:pt idx="2327">
                  <c:v>24.3</c:v>
                </c:pt>
                <c:pt idx="2328">
                  <c:v>20.7</c:v>
                </c:pt>
                <c:pt idx="2329">
                  <c:v>22.5</c:v>
                </c:pt>
                <c:pt idx="2330">
                  <c:v>25.1</c:v>
                </c:pt>
                <c:pt idx="2331">
                  <c:v>18.600000000000001</c:v>
                </c:pt>
                <c:pt idx="2332">
                  <c:v>19.100000000000001</c:v>
                </c:pt>
                <c:pt idx="2333">
                  <c:v>22.3</c:v>
                </c:pt>
                <c:pt idx="2334">
                  <c:v>24</c:v>
                </c:pt>
                <c:pt idx="2335">
                  <c:v>20.5</c:v>
                </c:pt>
                <c:pt idx="2336">
                  <c:v>16.600000000000001</c:v>
                </c:pt>
                <c:pt idx="2337">
                  <c:v>20</c:v>
                </c:pt>
                <c:pt idx="2338">
                  <c:v>20.100000000000001</c:v>
                </c:pt>
                <c:pt idx="2339">
                  <c:v>19.8</c:v>
                </c:pt>
                <c:pt idx="2340">
                  <c:v>15.1</c:v>
                </c:pt>
                <c:pt idx="2341">
                  <c:v>17.2</c:v>
                </c:pt>
                <c:pt idx="2342">
                  <c:v>19</c:v>
                </c:pt>
                <c:pt idx="2343">
                  <c:v>19.100000000000001</c:v>
                </c:pt>
                <c:pt idx="2344">
                  <c:v>19.8</c:v>
                </c:pt>
                <c:pt idx="2345">
                  <c:v>19.899999999999999</c:v>
                </c:pt>
                <c:pt idx="2346">
                  <c:v>19.100000000000001</c:v>
                </c:pt>
                <c:pt idx="2347">
                  <c:v>18.2</c:v>
                </c:pt>
                <c:pt idx="2348">
                  <c:v>15.9</c:v>
                </c:pt>
                <c:pt idx="2349">
                  <c:v>15.5</c:v>
                </c:pt>
                <c:pt idx="2350">
                  <c:v>13.3</c:v>
                </c:pt>
                <c:pt idx="2351">
                  <c:v>15.5</c:v>
                </c:pt>
                <c:pt idx="2352">
                  <c:v>14.9</c:v>
                </c:pt>
                <c:pt idx="2353">
                  <c:v>12.6</c:v>
                </c:pt>
                <c:pt idx="2354">
                  <c:v>12.7</c:v>
                </c:pt>
                <c:pt idx="2355">
                  <c:v>16.399999999999999</c:v>
                </c:pt>
                <c:pt idx="2356">
                  <c:v>15.5</c:v>
                </c:pt>
                <c:pt idx="2357">
                  <c:v>15.8</c:v>
                </c:pt>
                <c:pt idx="2358">
                  <c:v>16</c:v>
                </c:pt>
                <c:pt idx="2359">
                  <c:v>16.2</c:v>
                </c:pt>
                <c:pt idx="2360">
                  <c:v>19.600000000000001</c:v>
                </c:pt>
                <c:pt idx="2361">
                  <c:v>17.7</c:v>
                </c:pt>
                <c:pt idx="2362">
                  <c:v>18</c:v>
                </c:pt>
                <c:pt idx="2363">
                  <c:v>18.7</c:v>
                </c:pt>
                <c:pt idx="2364">
                  <c:v>19.3</c:v>
                </c:pt>
                <c:pt idx="2365">
                  <c:v>19.600000000000001</c:v>
                </c:pt>
                <c:pt idx="2366">
                  <c:v>20.6</c:v>
                </c:pt>
                <c:pt idx="2367">
                  <c:v>8.5</c:v>
                </c:pt>
                <c:pt idx="2368">
                  <c:v>11</c:v>
                </c:pt>
                <c:pt idx="2369">
                  <c:v>7.3</c:v>
                </c:pt>
                <c:pt idx="2370">
                  <c:v>9.4</c:v>
                </c:pt>
                <c:pt idx="2371">
                  <c:v>7</c:v>
                </c:pt>
                <c:pt idx="2372">
                  <c:v>9.3000000000000007</c:v>
                </c:pt>
                <c:pt idx="2373">
                  <c:v>7.7</c:v>
                </c:pt>
                <c:pt idx="2374">
                  <c:v>9.1999999999999993</c:v>
                </c:pt>
                <c:pt idx="2375">
                  <c:v>10.1</c:v>
                </c:pt>
                <c:pt idx="2376">
                  <c:v>9</c:v>
                </c:pt>
                <c:pt idx="2377">
                  <c:v>3.8</c:v>
                </c:pt>
                <c:pt idx="2378">
                  <c:v>8.5</c:v>
                </c:pt>
                <c:pt idx="2379">
                  <c:v>11.7</c:v>
                </c:pt>
                <c:pt idx="2380">
                  <c:v>10.6</c:v>
                </c:pt>
                <c:pt idx="2381">
                  <c:v>4.7</c:v>
                </c:pt>
                <c:pt idx="2382">
                  <c:v>3.9</c:v>
                </c:pt>
                <c:pt idx="2383">
                  <c:v>3.6</c:v>
                </c:pt>
                <c:pt idx="2384">
                  <c:v>5.4</c:v>
                </c:pt>
                <c:pt idx="2385">
                  <c:v>5.6</c:v>
                </c:pt>
                <c:pt idx="2386">
                  <c:v>6.2</c:v>
                </c:pt>
                <c:pt idx="2387">
                  <c:v>7.8</c:v>
                </c:pt>
                <c:pt idx="2388">
                  <c:v>8</c:v>
                </c:pt>
                <c:pt idx="2389">
                  <c:v>9.3000000000000007</c:v>
                </c:pt>
                <c:pt idx="2390">
                  <c:v>6.7</c:v>
                </c:pt>
                <c:pt idx="2391">
                  <c:v>8.8000000000000007</c:v>
                </c:pt>
                <c:pt idx="2392">
                  <c:v>8.1999999999999993</c:v>
                </c:pt>
                <c:pt idx="2393">
                  <c:v>3.5</c:v>
                </c:pt>
                <c:pt idx="2394">
                  <c:v>4.3</c:v>
                </c:pt>
                <c:pt idx="2395">
                  <c:v>-2.2000000000000002</c:v>
                </c:pt>
                <c:pt idx="2396">
                  <c:v>-2.5</c:v>
                </c:pt>
                <c:pt idx="2397">
                  <c:v>-3.2</c:v>
                </c:pt>
                <c:pt idx="2398">
                  <c:v>-1.2</c:v>
                </c:pt>
                <c:pt idx="2399">
                  <c:v>1.3</c:v>
                </c:pt>
                <c:pt idx="2400">
                  <c:v>8.3000000000000007</c:v>
                </c:pt>
                <c:pt idx="2401">
                  <c:v>2.9</c:v>
                </c:pt>
                <c:pt idx="2402">
                  <c:v>2.8</c:v>
                </c:pt>
                <c:pt idx="2403">
                  <c:v>4.2</c:v>
                </c:pt>
                <c:pt idx="2404">
                  <c:v>5.2</c:v>
                </c:pt>
                <c:pt idx="2405">
                  <c:v>1.3</c:v>
                </c:pt>
                <c:pt idx="2406">
                  <c:v>7.4</c:v>
                </c:pt>
                <c:pt idx="2407">
                  <c:v>6.6</c:v>
                </c:pt>
                <c:pt idx="2408">
                  <c:v>1.7</c:v>
                </c:pt>
                <c:pt idx="2409">
                  <c:v>1.6</c:v>
                </c:pt>
                <c:pt idx="2410">
                  <c:v>4.3</c:v>
                </c:pt>
                <c:pt idx="2411">
                  <c:v>4.5999999999999996</c:v>
                </c:pt>
                <c:pt idx="2412">
                  <c:v>1.9</c:v>
                </c:pt>
                <c:pt idx="2413">
                  <c:v>1.5</c:v>
                </c:pt>
                <c:pt idx="2414">
                  <c:v>-2.5</c:v>
                </c:pt>
                <c:pt idx="2415">
                  <c:v>-3.9</c:v>
                </c:pt>
                <c:pt idx="2416">
                  <c:v>-3.6</c:v>
                </c:pt>
                <c:pt idx="2417">
                  <c:v>-0.6</c:v>
                </c:pt>
                <c:pt idx="2418">
                  <c:v>-0.6</c:v>
                </c:pt>
                <c:pt idx="2419">
                  <c:v>0.1</c:v>
                </c:pt>
                <c:pt idx="2420">
                  <c:v>-4.4000000000000004</c:v>
                </c:pt>
                <c:pt idx="2421">
                  <c:v>-0.2</c:v>
                </c:pt>
                <c:pt idx="2422">
                  <c:v>-3.7</c:v>
                </c:pt>
                <c:pt idx="2423">
                  <c:v>-7.6</c:v>
                </c:pt>
                <c:pt idx="2424">
                  <c:v>-7.3</c:v>
                </c:pt>
                <c:pt idx="2425">
                  <c:v>-5.8</c:v>
                </c:pt>
                <c:pt idx="2426">
                  <c:v>-4.5999999999999996</c:v>
                </c:pt>
                <c:pt idx="2427">
                  <c:v>0.1</c:v>
                </c:pt>
                <c:pt idx="2428">
                  <c:v>-2</c:v>
                </c:pt>
                <c:pt idx="2429">
                  <c:v>-0.5</c:v>
                </c:pt>
                <c:pt idx="2430">
                  <c:v>-0.9</c:v>
                </c:pt>
                <c:pt idx="2431">
                  <c:v>-5.2</c:v>
                </c:pt>
                <c:pt idx="2432">
                  <c:v>-8</c:v>
                </c:pt>
                <c:pt idx="2433">
                  <c:v>-12.4</c:v>
                </c:pt>
                <c:pt idx="2434">
                  <c:v>-11.8</c:v>
                </c:pt>
                <c:pt idx="2435">
                  <c:v>-10.4</c:v>
                </c:pt>
                <c:pt idx="2436">
                  <c:v>-9.6999999999999993</c:v>
                </c:pt>
                <c:pt idx="2437">
                  <c:v>-10.6</c:v>
                </c:pt>
                <c:pt idx="2438">
                  <c:v>-8.6999999999999993</c:v>
                </c:pt>
                <c:pt idx="2439">
                  <c:v>-6.1</c:v>
                </c:pt>
                <c:pt idx="2440">
                  <c:v>-8.6</c:v>
                </c:pt>
                <c:pt idx="2441">
                  <c:v>-20.8</c:v>
                </c:pt>
                <c:pt idx="2442">
                  <c:v>-20.399999999999999</c:v>
                </c:pt>
                <c:pt idx="2443">
                  <c:v>-23.1</c:v>
                </c:pt>
                <c:pt idx="2444">
                  <c:v>-24.2</c:v>
                </c:pt>
                <c:pt idx="2445">
                  <c:v>-24.6</c:v>
                </c:pt>
                <c:pt idx="2446">
                  <c:v>-21.3</c:v>
                </c:pt>
                <c:pt idx="2447">
                  <c:v>-14.7</c:v>
                </c:pt>
                <c:pt idx="2448">
                  <c:v>-16.899999999999999</c:v>
                </c:pt>
                <c:pt idx="2449">
                  <c:v>-23.3</c:v>
                </c:pt>
                <c:pt idx="2450">
                  <c:v>-15.8</c:v>
                </c:pt>
                <c:pt idx="2451">
                  <c:v>-16.899999999999999</c:v>
                </c:pt>
                <c:pt idx="2452">
                  <c:v>-20.3</c:v>
                </c:pt>
                <c:pt idx="2453">
                  <c:v>-25.1</c:v>
                </c:pt>
                <c:pt idx="2454">
                  <c:v>-21.3</c:v>
                </c:pt>
                <c:pt idx="2455">
                  <c:v>-26.5</c:v>
                </c:pt>
                <c:pt idx="2456">
                  <c:v>-25.1</c:v>
                </c:pt>
                <c:pt idx="2457">
                  <c:v>-19.399999999999999</c:v>
                </c:pt>
                <c:pt idx="2458">
                  <c:v>-25.9</c:v>
                </c:pt>
                <c:pt idx="2459">
                  <c:v>-29.8</c:v>
                </c:pt>
                <c:pt idx="2460">
                  <c:v>-28</c:v>
                </c:pt>
                <c:pt idx="2461">
                  <c:v>-27.1</c:v>
                </c:pt>
                <c:pt idx="2462">
                  <c:v>-22.9</c:v>
                </c:pt>
                <c:pt idx="2463">
                  <c:v>-22.5</c:v>
                </c:pt>
                <c:pt idx="2464">
                  <c:v>-25.6</c:v>
                </c:pt>
                <c:pt idx="2465">
                  <c:v>-22.7</c:v>
                </c:pt>
                <c:pt idx="2466">
                  <c:v>-28</c:v>
                </c:pt>
                <c:pt idx="2467">
                  <c:v>-27.3</c:v>
                </c:pt>
                <c:pt idx="2468">
                  <c:v>-18.2</c:v>
                </c:pt>
                <c:pt idx="2469">
                  <c:v>-19.899999999999999</c:v>
                </c:pt>
                <c:pt idx="2470">
                  <c:v>-21.6</c:v>
                </c:pt>
                <c:pt idx="2471">
                  <c:v>-26.1</c:v>
                </c:pt>
                <c:pt idx="2472">
                  <c:v>-31.2</c:v>
                </c:pt>
                <c:pt idx="2473">
                  <c:v>-28.7</c:v>
                </c:pt>
                <c:pt idx="2474">
                  <c:v>-28.1</c:v>
                </c:pt>
                <c:pt idx="2475">
                  <c:v>-23.1</c:v>
                </c:pt>
                <c:pt idx="2476">
                  <c:v>-18.600000000000001</c:v>
                </c:pt>
                <c:pt idx="2477">
                  <c:v>-23</c:v>
                </c:pt>
                <c:pt idx="2478">
                  <c:v>-30.7</c:v>
                </c:pt>
                <c:pt idx="2479">
                  <c:v>-26.6</c:v>
                </c:pt>
                <c:pt idx="2480">
                  <c:v>-22</c:v>
                </c:pt>
                <c:pt idx="2481">
                  <c:v>-31.5</c:v>
                </c:pt>
                <c:pt idx="2482">
                  <c:v>-36.1</c:v>
                </c:pt>
                <c:pt idx="2483">
                  <c:v>-39.1</c:v>
                </c:pt>
                <c:pt idx="2484">
                  <c:v>-37.4</c:v>
                </c:pt>
                <c:pt idx="2485">
                  <c:v>-38</c:v>
                </c:pt>
                <c:pt idx="2486">
                  <c:v>-31.2</c:v>
                </c:pt>
                <c:pt idx="2487">
                  <c:v>-35.700000000000003</c:v>
                </c:pt>
                <c:pt idx="2488">
                  <c:v>-34.4</c:v>
                </c:pt>
                <c:pt idx="2489">
                  <c:v>-30.7</c:v>
                </c:pt>
                <c:pt idx="2490">
                  <c:v>-31.7</c:v>
                </c:pt>
                <c:pt idx="2491">
                  <c:v>-31</c:v>
                </c:pt>
                <c:pt idx="2492">
                  <c:v>-31.4</c:v>
                </c:pt>
                <c:pt idx="2493">
                  <c:v>-28.5</c:v>
                </c:pt>
                <c:pt idx="2494">
                  <c:v>-32.1</c:v>
                </c:pt>
                <c:pt idx="2495">
                  <c:v>-30.3</c:v>
                </c:pt>
                <c:pt idx="2496">
                  <c:v>-31.2</c:v>
                </c:pt>
                <c:pt idx="2497">
                  <c:v>-30.6</c:v>
                </c:pt>
                <c:pt idx="2498">
                  <c:v>-27.2</c:v>
                </c:pt>
                <c:pt idx="2499">
                  <c:v>-35.799999999999997</c:v>
                </c:pt>
                <c:pt idx="2500">
                  <c:v>-37.200000000000003</c:v>
                </c:pt>
                <c:pt idx="2501">
                  <c:v>-36.6</c:v>
                </c:pt>
                <c:pt idx="2502">
                  <c:v>-36.4</c:v>
                </c:pt>
                <c:pt idx="2503">
                  <c:v>-38</c:v>
                </c:pt>
                <c:pt idx="2504">
                  <c:v>-35.299999999999997</c:v>
                </c:pt>
                <c:pt idx="2505">
                  <c:v>-34.6</c:v>
                </c:pt>
                <c:pt idx="2506">
                  <c:v>-34.799999999999997</c:v>
                </c:pt>
                <c:pt idx="2507">
                  <c:v>-33.299999999999997</c:v>
                </c:pt>
                <c:pt idx="2508">
                  <c:v>-34.5</c:v>
                </c:pt>
                <c:pt idx="2509">
                  <c:v>-32.700000000000003</c:v>
                </c:pt>
                <c:pt idx="2510">
                  <c:v>-34.1</c:v>
                </c:pt>
                <c:pt idx="2511">
                  <c:v>-24.9</c:v>
                </c:pt>
                <c:pt idx="2512">
                  <c:v>-28.3</c:v>
                </c:pt>
                <c:pt idx="2513">
                  <c:v>-33.799999999999997</c:v>
                </c:pt>
                <c:pt idx="2514">
                  <c:v>-32.9</c:v>
                </c:pt>
                <c:pt idx="2515">
                  <c:v>-37</c:v>
                </c:pt>
                <c:pt idx="2516">
                  <c:v>-32.4</c:v>
                </c:pt>
                <c:pt idx="2517">
                  <c:v>-32</c:v>
                </c:pt>
                <c:pt idx="2518">
                  <c:v>-26.2</c:v>
                </c:pt>
                <c:pt idx="2519">
                  <c:v>-28.2</c:v>
                </c:pt>
                <c:pt idx="2520">
                  <c:v>-24</c:v>
                </c:pt>
                <c:pt idx="2521">
                  <c:v>-30.4</c:v>
                </c:pt>
                <c:pt idx="2522">
                  <c:v>-32.1</c:v>
                </c:pt>
                <c:pt idx="2523">
                  <c:v>-28.4</c:v>
                </c:pt>
                <c:pt idx="2524">
                  <c:v>-19.7</c:v>
                </c:pt>
                <c:pt idx="2525">
                  <c:v>-18.2</c:v>
                </c:pt>
                <c:pt idx="2526">
                  <c:v>-16.600000000000001</c:v>
                </c:pt>
                <c:pt idx="2527">
                  <c:v>-26</c:v>
                </c:pt>
                <c:pt idx="2528">
                  <c:v>-27.5</c:v>
                </c:pt>
                <c:pt idx="2529">
                  <c:v>-24.6</c:v>
                </c:pt>
                <c:pt idx="2530">
                  <c:v>-26.9</c:v>
                </c:pt>
                <c:pt idx="2531">
                  <c:v>-31.5</c:v>
                </c:pt>
                <c:pt idx="2532">
                  <c:v>-27.4</c:v>
                </c:pt>
                <c:pt idx="2533">
                  <c:v>-29.1</c:v>
                </c:pt>
                <c:pt idx="2534">
                  <c:v>-29.8</c:v>
                </c:pt>
                <c:pt idx="2535">
                  <c:v>-27.1</c:v>
                </c:pt>
                <c:pt idx="2536">
                  <c:v>-21.7</c:v>
                </c:pt>
                <c:pt idx="2537">
                  <c:v>-21.6</c:v>
                </c:pt>
                <c:pt idx="2538">
                  <c:v>-21.3</c:v>
                </c:pt>
                <c:pt idx="2539">
                  <c:v>-22.5</c:v>
                </c:pt>
                <c:pt idx="2540">
                  <c:v>-21.3</c:v>
                </c:pt>
                <c:pt idx="2541">
                  <c:v>-19.2</c:v>
                </c:pt>
                <c:pt idx="2542">
                  <c:v>-27.9</c:v>
                </c:pt>
                <c:pt idx="2543">
                  <c:v>-27.1</c:v>
                </c:pt>
                <c:pt idx="2544">
                  <c:v>-25.2</c:v>
                </c:pt>
                <c:pt idx="2545">
                  <c:v>-22.8</c:v>
                </c:pt>
                <c:pt idx="2546">
                  <c:v>-20.9</c:v>
                </c:pt>
                <c:pt idx="2547">
                  <c:v>-25</c:v>
                </c:pt>
                <c:pt idx="2548">
                  <c:v>-19.2</c:v>
                </c:pt>
                <c:pt idx="2549">
                  <c:v>-19.8</c:v>
                </c:pt>
                <c:pt idx="2550">
                  <c:v>-21.7</c:v>
                </c:pt>
                <c:pt idx="2551">
                  <c:v>-20.8</c:v>
                </c:pt>
                <c:pt idx="2552">
                  <c:v>-24.8</c:v>
                </c:pt>
                <c:pt idx="2553">
                  <c:v>-23.9</c:v>
                </c:pt>
                <c:pt idx="2554">
                  <c:v>-18.600000000000001</c:v>
                </c:pt>
                <c:pt idx="2555">
                  <c:v>-22</c:v>
                </c:pt>
                <c:pt idx="2556">
                  <c:v>-16.899999999999999</c:v>
                </c:pt>
                <c:pt idx="2557">
                  <c:v>-14</c:v>
                </c:pt>
                <c:pt idx="2558">
                  <c:v>-14.6</c:v>
                </c:pt>
                <c:pt idx="2559">
                  <c:v>-19.600000000000001</c:v>
                </c:pt>
                <c:pt idx="2560">
                  <c:v>-19.8</c:v>
                </c:pt>
                <c:pt idx="2561">
                  <c:v>-15.9</c:v>
                </c:pt>
                <c:pt idx="2562">
                  <c:v>-16.899999999999999</c:v>
                </c:pt>
                <c:pt idx="2563">
                  <c:v>-13.9</c:v>
                </c:pt>
                <c:pt idx="2564">
                  <c:v>-19.8</c:v>
                </c:pt>
                <c:pt idx="2565">
                  <c:v>-12.4</c:v>
                </c:pt>
                <c:pt idx="2566">
                  <c:v>-17.2</c:v>
                </c:pt>
                <c:pt idx="2567">
                  <c:v>-24.8</c:v>
                </c:pt>
                <c:pt idx="2568">
                  <c:v>-20</c:v>
                </c:pt>
                <c:pt idx="2569">
                  <c:v>-14.3</c:v>
                </c:pt>
                <c:pt idx="2570">
                  <c:v>-18</c:v>
                </c:pt>
                <c:pt idx="2571">
                  <c:v>-9.1999999999999993</c:v>
                </c:pt>
                <c:pt idx="2572">
                  <c:v>-8.9</c:v>
                </c:pt>
                <c:pt idx="2573">
                  <c:v>-9</c:v>
                </c:pt>
                <c:pt idx="2574">
                  <c:v>-9.1999999999999993</c:v>
                </c:pt>
                <c:pt idx="2575">
                  <c:v>-12</c:v>
                </c:pt>
                <c:pt idx="2576">
                  <c:v>-5.9</c:v>
                </c:pt>
                <c:pt idx="2577">
                  <c:v>0.5</c:v>
                </c:pt>
                <c:pt idx="2578">
                  <c:v>1.1000000000000001</c:v>
                </c:pt>
                <c:pt idx="2579">
                  <c:v>-2.4</c:v>
                </c:pt>
                <c:pt idx="2580">
                  <c:v>-9</c:v>
                </c:pt>
                <c:pt idx="2581">
                  <c:v>-12.8</c:v>
                </c:pt>
                <c:pt idx="2582">
                  <c:v>-14</c:v>
                </c:pt>
                <c:pt idx="2583">
                  <c:v>-11.7</c:v>
                </c:pt>
                <c:pt idx="2584">
                  <c:v>-8</c:v>
                </c:pt>
                <c:pt idx="2585">
                  <c:v>-8.9</c:v>
                </c:pt>
                <c:pt idx="2586">
                  <c:v>-9.6999999999999993</c:v>
                </c:pt>
                <c:pt idx="2587">
                  <c:v>-8.4</c:v>
                </c:pt>
                <c:pt idx="2588">
                  <c:v>-0.1</c:v>
                </c:pt>
                <c:pt idx="2589">
                  <c:v>1.3</c:v>
                </c:pt>
                <c:pt idx="2590">
                  <c:v>1.5</c:v>
                </c:pt>
                <c:pt idx="2591">
                  <c:v>-0.3</c:v>
                </c:pt>
                <c:pt idx="2592">
                  <c:v>-1.6</c:v>
                </c:pt>
                <c:pt idx="2593">
                  <c:v>1.5</c:v>
                </c:pt>
                <c:pt idx="2594">
                  <c:v>1.1000000000000001</c:v>
                </c:pt>
                <c:pt idx="2595">
                  <c:v>-0.4</c:v>
                </c:pt>
                <c:pt idx="2596">
                  <c:v>-4</c:v>
                </c:pt>
                <c:pt idx="2597">
                  <c:v>-0.1</c:v>
                </c:pt>
                <c:pt idx="2598">
                  <c:v>6.7</c:v>
                </c:pt>
                <c:pt idx="2599">
                  <c:v>7.6</c:v>
                </c:pt>
                <c:pt idx="2600">
                  <c:v>14.4</c:v>
                </c:pt>
                <c:pt idx="2601">
                  <c:v>12.3</c:v>
                </c:pt>
                <c:pt idx="2602">
                  <c:v>4.2</c:v>
                </c:pt>
                <c:pt idx="2603">
                  <c:v>0.5</c:v>
                </c:pt>
                <c:pt idx="2604">
                  <c:v>7.2</c:v>
                </c:pt>
                <c:pt idx="2605">
                  <c:v>14.5</c:v>
                </c:pt>
                <c:pt idx="2606">
                  <c:v>2.5</c:v>
                </c:pt>
                <c:pt idx="2607">
                  <c:v>4.2</c:v>
                </c:pt>
                <c:pt idx="2608">
                  <c:v>1.7</c:v>
                </c:pt>
                <c:pt idx="2609">
                  <c:v>0.7</c:v>
                </c:pt>
                <c:pt idx="2610">
                  <c:v>3.5</c:v>
                </c:pt>
                <c:pt idx="2611">
                  <c:v>1.6</c:v>
                </c:pt>
                <c:pt idx="2612">
                  <c:v>2.5</c:v>
                </c:pt>
                <c:pt idx="2613">
                  <c:v>3.9</c:v>
                </c:pt>
                <c:pt idx="2614">
                  <c:v>7.5</c:v>
                </c:pt>
                <c:pt idx="2615">
                  <c:v>10.4</c:v>
                </c:pt>
                <c:pt idx="2616">
                  <c:v>7.4</c:v>
                </c:pt>
                <c:pt idx="2617">
                  <c:v>8.5</c:v>
                </c:pt>
                <c:pt idx="2618">
                  <c:v>5.2</c:v>
                </c:pt>
                <c:pt idx="2619">
                  <c:v>9.3000000000000007</c:v>
                </c:pt>
                <c:pt idx="2620">
                  <c:v>11.8</c:v>
                </c:pt>
                <c:pt idx="2621">
                  <c:v>13.5</c:v>
                </c:pt>
                <c:pt idx="2622">
                  <c:v>10.6</c:v>
                </c:pt>
                <c:pt idx="2623">
                  <c:v>16.600000000000001</c:v>
                </c:pt>
                <c:pt idx="2624">
                  <c:v>13.6</c:v>
                </c:pt>
                <c:pt idx="2625">
                  <c:v>6.5</c:v>
                </c:pt>
                <c:pt idx="2626">
                  <c:v>9</c:v>
                </c:pt>
                <c:pt idx="2627">
                  <c:v>12</c:v>
                </c:pt>
                <c:pt idx="2628">
                  <c:v>13</c:v>
                </c:pt>
                <c:pt idx="2629">
                  <c:v>16.3</c:v>
                </c:pt>
                <c:pt idx="2630">
                  <c:v>7.5</c:v>
                </c:pt>
                <c:pt idx="2631">
                  <c:v>5</c:v>
                </c:pt>
                <c:pt idx="2632">
                  <c:v>9.1999999999999993</c:v>
                </c:pt>
                <c:pt idx="2633">
                  <c:v>10.9</c:v>
                </c:pt>
                <c:pt idx="2634">
                  <c:v>7.2</c:v>
                </c:pt>
                <c:pt idx="2635">
                  <c:v>5.7</c:v>
                </c:pt>
                <c:pt idx="2636">
                  <c:v>6.3</c:v>
                </c:pt>
                <c:pt idx="2637">
                  <c:v>10.1</c:v>
                </c:pt>
                <c:pt idx="2638">
                  <c:v>10.3</c:v>
                </c:pt>
                <c:pt idx="2639">
                  <c:v>12.2</c:v>
                </c:pt>
                <c:pt idx="2640">
                  <c:v>18.600000000000001</c:v>
                </c:pt>
                <c:pt idx="2641">
                  <c:v>19.3</c:v>
                </c:pt>
                <c:pt idx="2642">
                  <c:v>13.5</c:v>
                </c:pt>
                <c:pt idx="2643">
                  <c:v>13</c:v>
                </c:pt>
                <c:pt idx="2644">
                  <c:v>19.3</c:v>
                </c:pt>
                <c:pt idx="2645">
                  <c:v>16.3</c:v>
                </c:pt>
                <c:pt idx="2646">
                  <c:v>13.6</c:v>
                </c:pt>
                <c:pt idx="2647">
                  <c:v>17.899999999999999</c:v>
                </c:pt>
                <c:pt idx="2648">
                  <c:v>12.7</c:v>
                </c:pt>
                <c:pt idx="2649">
                  <c:v>12.7</c:v>
                </c:pt>
                <c:pt idx="2650">
                  <c:v>14.2</c:v>
                </c:pt>
                <c:pt idx="2651">
                  <c:v>8</c:v>
                </c:pt>
                <c:pt idx="2652">
                  <c:v>12.9</c:v>
                </c:pt>
                <c:pt idx="2653">
                  <c:v>13.5</c:v>
                </c:pt>
                <c:pt idx="2654">
                  <c:v>14.2</c:v>
                </c:pt>
                <c:pt idx="2655">
                  <c:v>11.6</c:v>
                </c:pt>
                <c:pt idx="2656">
                  <c:v>13.1</c:v>
                </c:pt>
                <c:pt idx="2657">
                  <c:v>12</c:v>
                </c:pt>
                <c:pt idx="2658">
                  <c:v>14.7</c:v>
                </c:pt>
                <c:pt idx="2659">
                  <c:v>18</c:v>
                </c:pt>
                <c:pt idx="2660">
                  <c:v>14.2</c:v>
                </c:pt>
                <c:pt idx="2661">
                  <c:v>19</c:v>
                </c:pt>
                <c:pt idx="2662">
                  <c:v>18.8</c:v>
                </c:pt>
                <c:pt idx="2663">
                  <c:v>21.9</c:v>
                </c:pt>
                <c:pt idx="2664">
                  <c:v>22.6</c:v>
                </c:pt>
                <c:pt idx="2665">
                  <c:v>16.600000000000001</c:v>
                </c:pt>
                <c:pt idx="2666">
                  <c:v>14.8</c:v>
                </c:pt>
                <c:pt idx="2667">
                  <c:v>19</c:v>
                </c:pt>
                <c:pt idx="2668">
                  <c:v>20.8</c:v>
                </c:pt>
                <c:pt idx="2669">
                  <c:v>19.8</c:v>
                </c:pt>
                <c:pt idx="2670">
                  <c:v>16.899999999999999</c:v>
                </c:pt>
                <c:pt idx="2671">
                  <c:v>18.7</c:v>
                </c:pt>
                <c:pt idx="2672">
                  <c:v>16.399999999999999</c:v>
                </c:pt>
                <c:pt idx="2673">
                  <c:v>16.5</c:v>
                </c:pt>
                <c:pt idx="2674">
                  <c:v>18.600000000000001</c:v>
                </c:pt>
                <c:pt idx="2675">
                  <c:v>15.9</c:v>
                </c:pt>
                <c:pt idx="2676">
                  <c:v>17.600000000000001</c:v>
                </c:pt>
                <c:pt idx="2677">
                  <c:v>17.2</c:v>
                </c:pt>
                <c:pt idx="2678">
                  <c:v>17.5</c:v>
                </c:pt>
                <c:pt idx="2679">
                  <c:v>22.7</c:v>
                </c:pt>
                <c:pt idx="2680">
                  <c:v>21.5</c:v>
                </c:pt>
                <c:pt idx="2681">
                  <c:v>21.2</c:v>
                </c:pt>
                <c:pt idx="2682">
                  <c:v>18.600000000000001</c:v>
                </c:pt>
                <c:pt idx="2683">
                  <c:v>21.2</c:v>
                </c:pt>
                <c:pt idx="2684">
                  <c:v>20.2</c:v>
                </c:pt>
                <c:pt idx="2685">
                  <c:v>20.9</c:v>
                </c:pt>
                <c:pt idx="2686">
                  <c:v>16.7</c:v>
                </c:pt>
                <c:pt idx="2687">
                  <c:v>18.100000000000001</c:v>
                </c:pt>
                <c:pt idx="2688">
                  <c:v>19.3</c:v>
                </c:pt>
                <c:pt idx="2689">
                  <c:v>20.6</c:v>
                </c:pt>
                <c:pt idx="2690">
                  <c:v>20.399999999999999</c:v>
                </c:pt>
                <c:pt idx="2691">
                  <c:v>18.899999999999999</c:v>
                </c:pt>
                <c:pt idx="2692">
                  <c:v>23</c:v>
                </c:pt>
                <c:pt idx="2693">
                  <c:v>23.7</c:v>
                </c:pt>
                <c:pt idx="2694">
                  <c:v>19.399999999999999</c:v>
                </c:pt>
                <c:pt idx="2695">
                  <c:v>19.600000000000001</c:v>
                </c:pt>
                <c:pt idx="2696">
                  <c:v>18.8</c:v>
                </c:pt>
                <c:pt idx="2697">
                  <c:v>18.2</c:v>
                </c:pt>
                <c:pt idx="2698">
                  <c:v>18.7</c:v>
                </c:pt>
                <c:pt idx="2699">
                  <c:v>19.5</c:v>
                </c:pt>
                <c:pt idx="2700">
                  <c:v>18.5</c:v>
                </c:pt>
                <c:pt idx="2701">
                  <c:v>18.5</c:v>
                </c:pt>
                <c:pt idx="2702">
                  <c:v>19.399999999999999</c:v>
                </c:pt>
                <c:pt idx="2703">
                  <c:v>18</c:v>
                </c:pt>
                <c:pt idx="2704">
                  <c:v>18.600000000000001</c:v>
                </c:pt>
                <c:pt idx="2705">
                  <c:v>19.399999999999999</c:v>
                </c:pt>
                <c:pt idx="2706">
                  <c:v>18.600000000000001</c:v>
                </c:pt>
                <c:pt idx="2707">
                  <c:v>20.8</c:v>
                </c:pt>
                <c:pt idx="2708">
                  <c:v>21.9</c:v>
                </c:pt>
                <c:pt idx="2709">
                  <c:v>19.100000000000001</c:v>
                </c:pt>
                <c:pt idx="2710">
                  <c:v>14.8</c:v>
                </c:pt>
                <c:pt idx="2711">
                  <c:v>15.4</c:v>
                </c:pt>
                <c:pt idx="2712">
                  <c:v>13.4</c:v>
                </c:pt>
                <c:pt idx="2713">
                  <c:v>14.2</c:v>
                </c:pt>
                <c:pt idx="2714">
                  <c:v>14.3</c:v>
                </c:pt>
                <c:pt idx="2715">
                  <c:v>15.4</c:v>
                </c:pt>
                <c:pt idx="2716">
                  <c:v>14.1</c:v>
                </c:pt>
                <c:pt idx="2717">
                  <c:v>16.2</c:v>
                </c:pt>
                <c:pt idx="2718">
                  <c:v>11.8</c:v>
                </c:pt>
                <c:pt idx="2719">
                  <c:v>13</c:v>
                </c:pt>
                <c:pt idx="2720">
                  <c:v>16.399999999999999</c:v>
                </c:pt>
                <c:pt idx="2721">
                  <c:v>17.8</c:v>
                </c:pt>
                <c:pt idx="2722">
                  <c:v>11.4</c:v>
                </c:pt>
                <c:pt idx="2723">
                  <c:v>10.199999999999999</c:v>
                </c:pt>
                <c:pt idx="2724">
                  <c:v>10.9</c:v>
                </c:pt>
                <c:pt idx="2725">
                  <c:v>9</c:v>
                </c:pt>
                <c:pt idx="2726">
                  <c:v>10.8</c:v>
                </c:pt>
                <c:pt idx="2727">
                  <c:v>12.6</c:v>
                </c:pt>
                <c:pt idx="2728">
                  <c:v>15.6</c:v>
                </c:pt>
                <c:pt idx="2729">
                  <c:v>10.8</c:v>
                </c:pt>
                <c:pt idx="2730">
                  <c:v>13.4</c:v>
                </c:pt>
                <c:pt idx="2731">
                  <c:v>16.2</c:v>
                </c:pt>
                <c:pt idx="2732">
                  <c:v>11.2</c:v>
                </c:pt>
                <c:pt idx="2733">
                  <c:v>11.6</c:v>
                </c:pt>
                <c:pt idx="2734">
                  <c:v>13.8</c:v>
                </c:pt>
                <c:pt idx="2735">
                  <c:v>7.6</c:v>
                </c:pt>
                <c:pt idx="2736">
                  <c:v>9.6999999999999993</c:v>
                </c:pt>
                <c:pt idx="2737">
                  <c:v>8.5</c:v>
                </c:pt>
                <c:pt idx="2738">
                  <c:v>10.8</c:v>
                </c:pt>
                <c:pt idx="2739">
                  <c:v>10.3</c:v>
                </c:pt>
                <c:pt idx="2740">
                  <c:v>13.1</c:v>
                </c:pt>
                <c:pt idx="2741">
                  <c:v>13</c:v>
                </c:pt>
                <c:pt idx="2742">
                  <c:v>15.7</c:v>
                </c:pt>
                <c:pt idx="2743">
                  <c:v>15.1</c:v>
                </c:pt>
                <c:pt idx="2744">
                  <c:v>11</c:v>
                </c:pt>
                <c:pt idx="2745">
                  <c:v>7.8</c:v>
                </c:pt>
                <c:pt idx="2746">
                  <c:v>8.5</c:v>
                </c:pt>
                <c:pt idx="2747">
                  <c:v>8.5</c:v>
                </c:pt>
                <c:pt idx="2748">
                  <c:v>8.8000000000000007</c:v>
                </c:pt>
                <c:pt idx="2749">
                  <c:v>8.8000000000000007</c:v>
                </c:pt>
                <c:pt idx="2750">
                  <c:v>12.4</c:v>
                </c:pt>
                <c:pt idx="2751">
                  <c:v>13.5</c:v>
                </c:pt>
                <c:pt idx="2752">
                  <c:v>10.5</c:v>
                </c:pt>
                <c:pt idx="2753">
                  <c:v>11.9</c:v>
                </c:pt>
                <c:pt idx="2754">
                  <c:v>10.3</c:v>
                </c:pt>
                <c:pt idx="2755">
                  <c:v>8.6</c:v>
                </c:pt>
                <c:pt idx="2756">
                  <c:v>8.8000000000000007</c:v>
                </c:pt>
                <c:pt idx="2757">
                  <c:v>8.6</c:v>
                </c:pt>
                <c:pt idx="2758">
                  <c:v>7.1</c:v>
                </c:pt>
                <c:pt idx="2759">
                  <c:v>11.6</c:v>
                </c:pt>
                <c:pt idx="2760">
                  <c:v>9.9</c:v>
                </c:pt>
                <c:pt idx="2761">
                  <c:v>9.5</c:v>
                </c:pt>
                <c:pt idx="2762">
                  <c:v>5.2</c:v>
                </c:pt>
                <c:pt idx="2763">
                  <c:v>4.3</c:v>
                </c:pt>
                <c:pt idx="2764">
                  <c:v>6.4</c:v>
                </c:pt>
              </c:numCache>
            </c:numRef>
          </c:val>
        </c:ser>
        <c:marker val="1"/>
        <c:axId val="56679424"/>
        <c:axId val="66975232"/>
      </c:lineChart>
      <c:dateAx>
        <c:axId val="56679424"/>
        <c:scaling>
          <c:orientation val="minMax"/>
        </c:scaling>
        <c:axPos val="b"/>
        <c:numFmt formatCode="dd/mm/yyyy" sourceLinked="0"/>
        <c:tickLblPos val="nextTo"/>
        <c:crossAx val="66975232"/>
        <c:crosses val="autoZero"/>
        <c:auto val="1"/>
        <c:lblOffset val="100"/>
        <c:baseTimeUnit val="days"/>
      </c:dateAx>
      <c:valAx>
        <c:axId val="66975232"/>
        <c:scaling>
          <c:orientation val="minMax"/>
        </c:scaling>
        <c:axPos val="l"/>
        <c:majorGridlines/>
        <c:numFmt formatCode="General" sourceLinked="1"/>
        <c:tickLblPos val="nextTo"/>
        <c:crossAx val="56679424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204081632653061"/>
          <c:y val="5.8577405857740586E-2"/>
          <c:w val="0.73098330241187381"/>
          <c:h val="0.87447698744769875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'на лето 2008'!$C$2:$C$73</c:f>
              <c:numCache>
                <c:formatCode>0.00</c:formatCode>
                <c:ptCount val="72"/>
                <c:pt idx="0">
                  <c:v>12.670153061224491</c:v>
                </c:pt>
                <c:pt idx="1">
                  <c:v>16.765357142857138</c:v>
                </c:pt>
                <c:pt idx="2">
                  <c:v>14.502380952380951</c:v>
                </c:pt>
                <c:pt idx="3">
                  <c:v>15.700765306122451</c:v>
                </c:pt>
                <c:pt idx="4">
                  <c:v>16.586904761904762</c:v>
                </c:pt>
                <c:pt idx="5">
                  <c:v>18.163775510204079</c:v>
                </c:pt>
                <c:pt idx="6">
                  <c:v>20.226530612244897</c:v>
                </c:pt>
                <c:pt idx="7">
                  <c:v>19.022619047619049</c:v>
                </c:pt>
                <c:pt idx="8">
                  <c:v>13.65714285714286</c:v>
                </c:pt>
                <c:pt idx="9">
                  <c:v>18.654421768707483</c:v>
                </c:pt>
                <c:pt idx="10">
                  <c:v>19.329591836734696</c:v>
                </c:pt>
                <c:pt idx="11">
                  <c:v>20.490306122448978</c:v>
                </c:pt>
                <c:pt idx="12">
                  <c:v>20.589540816326529</c:v>
                </c:pt>
                <c:pt idx="13">
                  <c:v>15.902210884353741</c:v>
                </c:pt>
                <c:pt idx="14">
                  <c:v>10.935459183673471</c:v>
                </c:pt>
                <c:pt idx="15">
                  <c:v>15.14030612244898</c:v>
                </c:pt>
                <c:pt idx="16">
                  <c:v>11.755952380952381</c:v>
                </c:pt>
                <c:pt idx="17">
                  <c:v>7.7726190476190462</c:v>
                </c:pt>
                <c:pt idx="18">
                  <c:v>6.0857142857142845</c:v>
                </c:pt>
                <c:pt idx="19">
                  <c:v>4.0836734693877554</c:v>
                </c:pt>
                <c:pt idx="20">
                  <c:v>-0.17074829931972785</c:v>
                </c:pt>
                <c:pt idx="21">
                  <c:v>-3.5778061224489792</c:v>
                </c:pt>
                <c:pt idx="22">
                  <c:v>-8.8558673469387763</c:v>
                </c:pt>
                <c:pt idx="23">
                  <c:v>-9.9423639455782329</c:v>
                </c:pt>
                <c:pt idx="24">
                  <c:v>-8.9637755102040817</c:v>
                </c:pt>
                <c:pt idx="25">
                  <c:v>-17.790170068027212</c:v>
                </c:pt>
                <c:pt idx="26">
                  <c:v>-23.731428571428577</c:v>
                </c:pt>
                <c:pt idx="27">
                  <c:v>-20.148214285714285</c:v>
                </c:pt>
                <c:pt idx="28">
                  <c:v>-16.665986394557823</c:v>
                </c:pt>
                <c:pt idx="29">
                  <c:v>-28.605510204081636</c:v>
                </c:pt>
                <c:pt idx="30">
                  <c:v>-32.539795918367354</c:v>
                </c:pt>
                <c:pt idx="31">
                  <c:v>-24.894727891156464</c:v>
                </c:pt>
                <c:pt idx="32">
                  <c:v>-27.535816326530611</c:v>
                </c:pt>
                <c:pt idx="33">
                  <c:v>-32.806632653061222</c:v>
                </c:pt>
                <c:pt idx="34">
                  <c:v>-29.045153061224486</c:v>
                </c:pt>
                <c:pt idx="35">
                  <c:v>-27.511479591836736</c:v>
                </c:pt>
                <c:pt idx="36">
                  <c:v>-22.927040816326532</c:v>
                </c:pt>
                <c:pt idx="37">
                  <c:v>-21.910714285714285</c:v>
                </c:pt>
                <c:pt idx="38">
                  <c:v>-24.641428571428577</c:v>
                </c:pt>
                <c:pt idx="39">
                  <c:v>-21.38154761904762</c:v>
                </c:pt>
                <c:pt idx="40">
                  <c:v>-13.769642857142859</c:v>
                </c:pt>
                <c:pt idx="41">
                  <c:v>-7.8370748299319724</c:v>
                </c:pt>
                <c:pt idx="42">
                  <c:v>-7.6982142857142861</c:v>
                </c:pt>
                <c:pt idx="43">
                  <c:v>-7.6033163265306118</c:v>
                </c:pt>
                <c:pt idx="44">
                  <c:v>-1.3468537414965986</c:v>
                </c:pt>
                <c:pt idx="45">
                  <c:v>0.97499999999999998</c:v>
                </c:pt>
                <c:pt idx="46">
                  <c:v>-0.96530612244897973</c:v>
                </c:pt>
                <c:pt idx="47">
                  <c:v>1.8729591836734691</c:v>
                </c:pt>
                <c:pt idx="48">
                  <c:v>0.27874149659863934</c:v>
                </c:pt>
                <c:pt idx="49">
                  <c:v>5.7506802721088439</c:v>
                </c:pt>
                <c:pt idx="50">
                  <c:v>6.757142857142858</c:v>
                </c:pt>
                <c:pt idx="51">
                  <c:v>11.227551020408162</c:v>
                </c:pt>
                <c:pt idx="52">
                  <c:v>11.008333333333335</c:v>
                </c:pt>
                <c:pt idx="53">
                  <c:v>11.01454081632653</c:v>
                </c:pt>
                <c:pt idx="54">
                  <c:v>15.747959183673467</c:v>
                </c:pt>
                <c:pt idx="55">
                  <c:v>18.907568027210885</c:v>
                </c:pt>
                <c:pt idx="56">
                  <c:v>20.169336734693875</c:v>
                </c:pt>
                <c:pt idx="57">
                  <c:v>21.268282312925173</c:v>
                </c:pt>
                <c:pt idx="58">
                  <c:v>20.391071428571426</c:v>
                </c:pt>
                <c:pt idx="59">
                  <c:v>19.010714285714283</c:v>
                </c:pt>
                <c:pt idx="60">
                  <c:v>20.379030612244897</c:v>
                </c:pt>
                <c:pt idx="61">
                  <c:v>22.530833333333337</c:v>
                </c:pt>
                <c:pt idx="62">
                  <c:v>19.306649659863947</c:v>
                </c:pt>
                <c:pt idx="63">
                  <c:v>17.003231292517004</c:v>
                </c:pt>
                <c:pt idx="64">
                  <c:v>16.665561224489796</c:v>
                </c:pt>
                <c:pt idx="65">
                  <c:v>17.524319727891157</c:v>
                </c:pt>
                <c:pt idx="66">
                  <c:v>14.226785714285715</c:v>
                </c:pt>
                <c:pt idx="67">
                  <c:v>10.25357142857143</c:v>
                </c:pt>
                <c:pt idx="68">
                  <c:v>9.8575680272108848</c:v>
                </c:pt>
                <c:pt idx="69">
                  <c:v>5.9795238095238101</c:v>
                </c:pt>
                <c:pt idx="70">
                  <c:v>4.0227040816326527</c:v>
                </c:pt>
                <c:pt idx="71">
                  <c:v>3.9428571428571431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'на лето 2008'!$E$2:$E$73</c:f>
              <c:numCache>
                <c:formatCode>0.0000</c:formatCode>
                <c:ptCount val="72"/>
                <c:pt idx="0">
                  <c:v>12.903516179810469</c:v>
                </c:pt>
                <c:pt idx="1">
                  <c:v>13.952114640266249</c:v>
                </c:pt>
                <c:pt idx="2">
                  <c:v>15.356784085302658</c:v>
                </c:pt>
                <c:pt idx="3">
                  <c:v>16.775764824002355</c:v>
                </c:pt>
                <c:pt idx="4">
                  <c:v>17.728798399986925</c:v>
                </c:pt>
                <c:pt idx="5">
                  <c:v>17.984831815370161</c:v>
                </c:pt>
                <c:pt idx="6">
                  <c:v>17.753875771864124</c:v>
                </c:pt>
                <c:pt idx="7">
                  <c:v>17.539385845868619</c:v>
                </c:pt>
                <c:pt idx="8">
                  <c:v>17.763972557054888</c:v>
                </c:pt>
                <c:pt idx="9">
                  <c:v>18.44708578124704</c:v>
                </c:pt>
                <c:pt idx="10">
                  <c:v>19.168991516140682</c:v>
                </c:pt>
                <c:pt idx="11">
                  <c:v>19.341176329828475</c:v>
                </c:pt>
                <c:pt idx="12">
                  <c:v>18.583182072321957</c:v>
                </c:pt>
                <c:pt idx="13">
                  <c:v>16.940375521586432</c:v>
                </c:pt>
                <c:pt idx="14">
                  <c:v>14.80508551392551</c:v>
                </c:pt>
                <c:pt idx="15">
                  <c:v>12.620215647720512</c:v>
                </c:pt>
                <c:pt idx="16">
                  <c:v>10.587869957525767</c:v>
                </c:pt>
                <c:pt idx="17">
                  <c:v>8.5794488411600529</c:v>
                </c:pt>
                <c:pt idx="18">
                  <c:v>6.2828976932029414</c:v>
                </c:pt>
                <c:pt idx="19">
                  <c:v>3.4560405973206456</c:v>
                </c:pt>
                <c:pt idx="20">
                  <c:v>0.10117234613730267</c:v>
                </c:pt>
                <c:pt idx="21">
                  <c:v>-3.5418076083938441</c:v>
                </c:pt>
                <c:pt idx="22">
                  <c:v>-7.1470074427300911</c:v>
                </c:pt>
                <c:pt idx="23">
                  <c:v>-10.473888563295967</c:v>
                </c:pt>
                <c:pt idx="24">
                  <c:v>-13.449235897447686</c:v>
                </c:pt>
                <c:pt idx="25">
                  <c:v>-16.137094439623528</c:v>
                </c:pt>
                <c:pt idx="26">
                  <c:v>-18.651239756075551</c:v>
                </c:pt>
                <c:pt idx="27">
                  <c:v>-21.078024767043868</c:v>
                </c:pt>
                <c:pt idx="28">
                  <c:v>-23.436786857967832</c:v>
                </c:pt>
                <c:pt idx="29">
                  <c:v>-25.66401767239191</c:v>
                </c:pt>
                <c:pt idx="30">
                  <c:v>-27.606718004700951</c:v>
                </c:pt>
                <c:pt idx="31">
                  <c:v>-29.039425729267634</c:v>
                </c:pt>
                <c:pt idx="32">
                  <c:v>-29.732116452827988</c:v>
                </c:pt>
                <c:pt idx="33">
                  <c:v>-29.56215130664647</c:v>
                </c:pt>
                <c:pt idx="34">
                  <c:v>-28.605594559823533</c:v>
                </c:pt>
                <c:pt idx="35">
                  <c:v>-27.12244391993244</c:v>
                </c:pt>
                <c:pt idx="36">
                  <c:v>-25.407536761915111</c:v>
                </c:pt>
                <c:pt idx="37">
                  <c:v>-23.586666160677684</c:v>
                </c:pt>
                <c:pt idx="38">
                  <c:v>-21.509852435610682</c:v>
                </c:pt>
                <c:pt idx="39">
                  <c:v>-18.854503292905182</c:v>
                </c:pt>
                <c:pt idx="40">
                  <c:v>-15.406064559409499</c:v>
                </c:pt>
                <c:pt idx="41">
                  <c:v>-11.332015212008301</c:v>
                </c:pt>
                <c:pt idx="42">
                  <c:v>-7.2310637605430905</c:v>
                </c:pt>
                <c:pt idx="43">
                  <c:v>-3.8719110414358706</c:v>
                </c:pt>
                <c:pt idx="44">
                  <c:v>-1.7565089873823263</c:v>
                </c:pt>
                <c:pt idx="45">
                  <c:v>-0.79217859191126072</c:v>
                </c:pt>
                <c:pt idx="46">
                  <c:v>-0.31247853414461296</c:v>
                </c:pt>
                <c:pt idx="47">
                  <c:v>0.53795399532148891</c:v>
                </c:pt>
                <c:pt idx="48">
                  <c:v>2.2924773278108148</c:v>
                </c:pt>
                <c:pt idx="49">
                  <c:v>4.8608321925091929</c:v>
                </c:pt>
                <c:pt idx="50">
                  <c:v>7.6354268570241484</c:v>
                </c:pt>
                <c:pt idx="51">
                  <c:v>9.9240821321244681</c:v>
                </c:pt>
                <c:pt idx="52">
                  <c:v>11.403849870339076</c:v>
                </c:pt>
                <c:pt idx="53">
                  <c:v>12.284619203256121</c:v>
                </c:pt>
                <c:pt idx="54">
                  <c:v>13.087028054753699</c:v>
                </c:pt>
                <c:pt idx="55">
                  <c:v>14.217856871170717</c:v>
                </c:pt>
                <c:pt idx="56">
                  <c:v>15.663739238368324</c:v>
                </c:pt>
                <c:pt idx="57">
                  <c:v>17.02321494429378</c:v>
                </c:pt>
                <c:pt idx="58">
                  <c:v>17.838043184461828</c:v>
                </c:pt>
                <c:pt idx="59">
                  <c:v>17.962834666916446</c:v>
                </c:pt>
                <c:pt idx="60">
                  <c:v>17.690696812133403</c:v>
                </c:pt>
                <c:pt idx="61">
                  <c:v>17.541831376496209</c:v>
                </c:pt>
                <c:pt idx="62">
                  <c:v>17.875278670466557</c:v>
                </c:pt>
                <c:pt idx="63">
                  <c:v>18.611689952868559</c:v>
                </c:pt>
                <c:pt idx="64">
                  <c:v>19.267057301275635</c:v>
                </c:pt>
                <c:pt idx="65">
                  <c:v>19.266491419519941</c:v>
                </c:pt>
                <c:pt idx="66">
                  <c:v>18.308376390839872</c:v>
                </c:pt>
                <c:pt idx="67">
                  <c:v>16.525524119221938</c:v>
                </c:pt>
                <c:pt idx="68">
                  <c:v>14.348363452441562</c:v>
                </c:pt>
                <c:pt idx="69">
                  <c:v>12.189583363444116</c:v>
                </c:pt>
                <c:pt idx="70">
                  <c:v>10.182106455530375</c:v>
                </c:pt>
                <c:pt idx="71">
                  <c:v>8.1413757665611985</c:v>
                </c:pt>
              </c:numCache>
            </c:numRef>
          </c:val>
        </c:ser>
        <c:marker val="1"/>
        <c:axId val="68648320"/>
        <c:axId val="75556736"/>
      </c:lineChart>
      <c:catAx>
        <c:axId val="68648320"/>
        <c:scaling>
          <c:orientation val="minMax"/>
        </c:scaling>
        <c:axPos val="b"/>
        <c:numFmt formatCode="General" sourceLinked="1"/>
        <c:tickLblPos val="nextTo"/>
        <c:crossAx val="75556736"/>
        <c:crosses val="autoZero"/>
        <c:auto val="1"/>
        <c:lblAlgn val="ctr"/>
        <c:lblOffset val="100"/>
      </c:catAx>
      <c:valAx>
        <c:axId val="75556736"/>
        <c:scaling>
          <c:orientation val="minMax"/>
        </c:scaling>
        <c:axPos val="l"/>
        <c:majorGridlines/>
        <c:numFmt formatCode="0.00" sourceLinked="1"/>
        <c:tickLblPos val="nextTo"/>
        <c:crossAx val="68648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085343228200373"/>
          <c:y val="0.39748953974895396"/>
          <c:w val="0.12430426716141002"/>
          <c:h val="0.20083682008368201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204081632653061"/>
          <c:y val="5.6227104790442649E-2"/>
          <c:w val="0.70500927643784783"/>
          <c:h val="0.87955256779335289"/>
        </c:manualLayout>
      </c:layout>
      <c:lineChart>
        <c:grouping val="standard"/>
        <c:ser>
          <c:idx val="0"/>
          <c:order val="0"/>
          <c:tx>
            <c:v>темп</c:v>
          </c:tx>
          <c:marker>
            <c:symbol val="none"/>
          </c:marker>
          <c:val>
            <c:numRef>
              <c:f>'на лето 2008'!$I$2:$I$125</c:f>
              <c:numCache>
                <c:formatCode>0.00</c:formatCode>
                <c:ptCount val="124"/>
                <c:pt idx="0">
                  <c:v>10.97448979591837</c:v>
                </c:pt>
                <c:pt idx="1">
                  <c:v>16.696428571428573</c:v>
                </c:pt>
                <c:pt idx="2">
                  <c:v>14.311479591836733</c:v>
                </c:pt>
                <c:pt idx="3">
                  <c:v>14.580357142857141</c:v>
                </c:pt>
                <c:pt idx="4">
                  <c:v>17.853571428571428</c:v>
                </c:pt>
                <c:pt idx="5">
                  <c:v>19.378061224489795</c:v>
                </c:pt>
                <c:pt idx="6">
                  <c:v>17.605612244897959</c:v>
                </c:pt>
                <c:pt idx="7">
                  <c:v>17.789166666666667</c:v>
                </c:pt>
                <c:pt idx="8">
                  <c:v>16.704081632653061</c:v>
                </c:pt>
                <c:pt idx="9">
                  <c:v>18.828571428571426</c:v>
                </c:pt>
                <c:pt idx="10">
                  <c:v>20.906122448979591</c:v>
                </c:pt>
                <c:pt idx="11">
                  <c:v>18.432823129251698</c:v>
                </c:pt>
                <c:pt idx="12">
                  <c:v>14.898214285714287</c:v>
                </c:pt>
                <c:pt idx="13">
                  <c:v>12.342602040816328</c:v>
                </c:pt>
                <c:pt idx="14">
                  <c:v>10.23188775510204</c:v>
                </c:pt>
                <c:pt idx="15">
                  <c:v>7.6614795918367333</c:v>
                </c:pt>
                <c:pt idx="16">
                  <c:v>9.8903061224489797</c:v>
                </c:pt>
                <c:pt idx="17">
                  <c:v>7.8142857142857149</c:v>
                </c:pt>
                <c:pt idx="18">
                  <c:v>7.1288265306122449</c:v>
                </c:pt>
                <c:pt idx="19">
                  <c:v>3.063520408163265</c:v>
                </c:pt>
                <c:pt idx="20">
                  <c:v>-3.5640306122448981</c:v>
                </c:pt>
                <c:pt idx="21">
                  <c:v>-7.2517857142857141</c:v>
                </c:pt>
                <c:pt idx="22">
                  <c:v>-8.1727040816326539</c:v>
                </c:pt>
                <c:pt idx="23">
                  <c:v>-8.068112244897959</c:v>
                </c:pt>
                <c:pt idx="24">
                  <c:v>-15.263775510204082</c:v>
                </c:pt>
                <c:pt idx="25">
                  <c:v>-16.310204081632655</c:v>
                </c:pt>
                <c:pt idx="26">
                  <c:v>-25.10408163265306</c:v>
                </c:pt>
                <c:pt idx="27">
                  <c:v>-28.892176870748298</c:v>
                </c:pt>
                <c:pt idx="28">
                  <c:v>-29.952551020408162</c:v>
                </c:pt>
                <c:pt idx="29">
                  <c:v>-30.256887755102039</c:v>
                </c:pt>
                <c:pt idx="30">
                  <c:v>-28.026666666666667</c:v>
                </c:pt>
                <c:pt idx="31">
                  <c:v>-26.068622448979593</c:v>
                </c:pt>
                <c:pt idx="32">
                  <c:v>-27.657312925170068</c:v>
                </c:pt>
                <c:pt idx="33">
                  <c:v>-24.075544217687071</c:v>
                </c:pt>
                <c:pt idx="34">
                  <c:v>-27.61028911564626</c:v>
                </c:pt>
                <c:pt idx="35">
                  <c:v>-21.74719387755102</c:v>
                </c:pt>
                <c:pt idx="36">
                  <c:v>-20.81887755102041</c:v>
                </c:pt>
                <c:pt idx="37">
                  <c:v>-23.596683673469386</c:v>
                </c:pt>
                <c:pt idx="38">
                  <c:v>-23.089540816326526</c:v>
                </c:pt>
                <c:pt idx="39">
                  <c:v>-27.428571428571434</c:v>
                </c:pt>
                <c:pt idx="40">
                  <c:v>-18.3125</c:v>
                </c:pt>
                <c:pt idx="41">
                  <c:v>-19.550000000000004</c:v>
                </c:pt>
                <c:pt idx="42">
                  <c:v>-18.406717687074831</c:v>
                </c:pt>
                <c:pt idx="43">
                  <c:v>-9.3038265306122447</c:v>
                </c:pt>
                <c:pt idx="44">
                  <c:v>-10.367857142857144</c:v>
                </c:pt>
                <c:pt idx="45">
                  <c:v>-2.9535714285714292</c:v>
                </c:pt>
                <c:pt idx="46">
                  <c:v>0.28392857142857147</c:v>
                </c:pt>
                <c:pt idx="47">
                  <c:v>4.7844387755102042</c:v>
                </c:pt>
                <c:pt idx="48">
                  <c:v>5.3045918367346943</c:v>
                </c:pt>
                <c:pt idx="49">
                  <c:v>7.6801020408163252</c:v>
                </c:pt>
                <c:pt idx="50">
                  <c:v>6.9280612244897952</c:v>
                </c:pt>
                <c:pt idx="51">
                  <c:v>9.65</c:v>
                </c:pt>
                <c:pt idx="52">
                  <c:v>12.670153061224491</c:v>
                </c:pt>
                <c:pt idx="53">
                  <c:v>16.765357142857138</c:v>
                </c:pt>
                <c:pt idx="54">
                  <c:v>14.502380952380951</c:v>
                </c:pt>
                <c:pt idx="55">
                  <c:v>15.700765306122451</c:v>
                </c:pt>
                <c:pt idx="56">
                  <c:v>16.586904761904762</c:v>
                </c:pt>
                <c:pt idx="57">
                  <c:v>18.163775510204079</c:v>
                </c:pt>
                <c:pt idx="58">
                  <c:v>20.226530612244897</c:v>
                </c:pt>
                <c:pt idx="59">
                  <c:v>19.022619047619049</c:v>
                </c:pt>
                <c:pt idx="60">
                  <c:v>13.65714285714286</c:v>
                </c:pt>
                <c:pt idx="61">
                  <c:v>18.654421768707483</c:v>
                </c:pt>
                <c:pt idx="62">
                  <c:v>19.329591836734696</c:v>
                </c:pt>
                <c:pt idx="63">
                  <c:v>20.490306122448978</c:v>
                </c:pt>
                <c:pt idx="64">
                  <c:v>20.589540816326529</c:v>
                </c:pt>
                <c:pt idx="65">
                  <c:v>15.902210884353741</c:v>
                </c:pt>
                <c:pt idx="66">
                  <c:v>10.935459183673471</c:v>
                </c:pt>
                <c:pt idx="67">
                  <c:v>15.14030612244898</c:v>
                </c:pt>
                <c:pt idx="68">
                  <c:v>11.755952380952381</c:v>
                </c:pt>
                <c:pt idx="69">
                  <c:v>7.7726190476190462</c:v>
                </c:pt>
                <c:pt idx="70">
                  <c:v>6.0857142857142845</c:v>
                </c:pt>
                <c:pt idx="71">
                  <c:v>4.0836734693877554</c:v>
                </c:pt>
                <c:pt idx="72">
                  <c:v>-0.17074829931972785</c:v>
                </c:pt>
                <c:pt idx="73">
                  <c:v>-3.5778061224489792</c:v>
                </c:pt>
                <c:pt idx="74">
                  <c:v>-8.8558673469387763</c:v>
                </c:pt>
                <c:pt idx="75">
                  <c:v>-9.9423639455782329</c:v>
                </c:pt>
                <c:pt idx="76">
                  <c:v>-8.9637755102040817</c:v>
                </c:pt>
                <c:pt idx="77">
                  <c:v>-17.790170068027212</c:v>
                </c:pt>
                <c:pt idx="78">
                  <c:v>-23.731428571428577</c:v>
                </c:pt>
                <c:pt idx="79">
                  <c:v>-20.148214285714285</c:v>
                </c:pt>
                <c:pt idx="80">
                  <c:v>-16.665986394557823</c:v>
                </c:pt>
                <c:pt idx="81">
                  <c:v>-28.605510204081636</c:v>
                </c:pt>
                <c:pt idx="82">
                  <c:v>-32.539795918367354</c:v>
                </c:pt>
                <c:pt idx="83">
                  <c:v>-24.894727891156464</c:v>
                </c:pt>
                <c:pt idx="84">
                  <c:v>-27.535816326530611</c:v>
                </c:pt>
                <c:pt idx="85">
                  <c:v>-32.806632653061222</c:v>
                </c:pt>
                <c:pt idx="86">
                  <c:v>-29.045153061224486</c:v>
                </c:pt>
                <c:pt idx="87">
                  <c:v>-27.511479591836736</c:v>
                </c:pt>
                <c:pt idx="88">
                  <c:v>-22.927040816326532</c:v>
                </c:pt>
                <c:pt idx="89">
                  <c:v>-21.910714285714285</c:v>
                </c:pt>
                <c:pt idx="90">
                  <c:v>-24.641428571428577</c:v>
                </c:pt>
                <c:pt idx="91">
                  <c:v>-21.38154761904762</c:v>
                </c:pt>
                <c:pt idx="92">
                  <c:v>-13.769642857142859</c:v>
                </c:pt>
                <c:pt idx="93">
                  <c:v>-7.8370748299319724</c:v>
                </c:pt>
                <c:pt idx="94">
                  <c:v>-7.6982142857142861</c:v>
                </c:pt>
                <c:pt idx="95">
                  <c:v>-7.6033163265306118</c:v>
                </c:pt>
                <c:pt idx="96">
                  <c:v>-1.3468537414965986</c:v>
                </c:pt>
                <c:pt idx="97">
                  <c:v>0.97499999999999998</c:v>
                </c:pt>
                <c:pt idx="98">
                  <c:v>-0.96530612244897973</c:v>
                </c:pt>
                <c:pt idx="99">
                  <c:v>1.8729591836734691</c:v>
                </c:pt>
                <c:pt idx="100">
                  <c:v>0.27874149659863934</c:v>
                </c:pt>
                <c:pt idx="101">
                  <c:v>5.7506802721088439</c:v>
                </c:pt>
                <c:pt idx="102">
                  <c:v>6.757142857142858</c:v>
                </c:pt>
                <c:pt idx="103">
                  <c:v>11.227551020408162</c:v>
                </c:pt>
                <c:pt idx="104">
                  <c:v>11.008333333333335</c:v>
                </c:pt>
                <c:pt idx="105">
                  <c:v>11.01454081632653</c:v>
                </c:pt>
                <c:pt idx="106">
                  <c:v>15.747959183673467</c:v>
                </c:pt>
                <c:pt idx="107">
                  <c:v>18.907568027210885</c:v>
                </c:pt>
                <c:pt idx="108">
                  <c:v>20.169336734693875</c:v>
                </c:pt>
                <c:pt idx="109">
                  <c:v>21.268282312925173</c:v>
                </c:pt>
                <c:pt idx="110">
                  <c:v>20.391071428571426</c:v>
                </c:pt>
                <c:pt idx="111">
                  <c:v>19.010714285714283</c:v>
                </c:pt>
                <c:pt idx="112">
                  <c:v>20.379030612244897</c:v>
                </c:pt>
                <c:pt idx="113">
                  <c:v>22.530833333333337</c:v>
                </c:pt>
                <c:pt idx="114">
                  <c:v>19.306649659863947</c:v>
                </c:pt>
                <c:pt idx="115">
                  <c:v>17.003231292517004</c:v>
                </c:pt>
                <c:pt idx="116">
                  <c:v>16.665561224489796</c:v>
                </c:pt>
                <c:pt idx="117">
                  <c:v>17.524319727891157</c:v>
                </c:pt>
                <c:pt idx="118">
                  <c:v>14.226785714285715</c:v>
                </c:pt>
                <c:pt idx="119">
                  <c:v>10.25357142857143</c:v>
                </c:pt>
                <c:pt idx="120">
                  <c:v>9.8575680272108848</c:v>
                </c:pt>
                <c:pt idx="121">
                  <c:v>5.9795238095238101</c:v>
                </c:pt>
                <c:pt idx="122">
                  <c:v>4.0227040816326527</c:v>
                </c:pt>
                <c:pt idx="123">
                  <c:v>3.9428571428571431</c:v>
                </c:pt>
              </c:numCache>
            </c:numRef>
          </c:val>
        </c:ser>
        <c:ser>
          <c:idx val="1"/>
          <c:order val="1"/>
          <c:tx>
            <c:v>прогноз</c:v>
          </c:tx>
          <c:marker>
            <c:symbol val="none"/>
          </c:marker>
          <c:val>
            <c:numRef>
              <c:f>'на лето 2008'!$K$2:$K$125</c:f>
              <c:numCache>
                <c:formatCode>0.0000</c:formatCode>
                <c:ptCount val="124"/>
                <c:pt idx="0">
                  <c:v>10.60667410695396</c:v>
                </c:pt>
                <c:pt idx="1">
                  <c:v>12.499694206839679</c:v>
                </c:pt>
                <c:pt idx="2">
                  <c:v>14.414170367503345</c:v>
                </c:pt>
                <c:pt idx="3">
                  <c:v>16.216878118866674</c:v>
                </c:pt>
                <c:pt idx="4">
                  <c:v>17.757400377002046</c:v>
                </c:pt>
                <c:pt idx="5">
                  <c:v>18.896160666081951</c:v>
                </c:pt>
                <c:pt idx="6">
                  <c:v>19.531285402481306</c:v>
                </c:pt>
                <c:pt idx="7">
                  <c:v>19.618619796598807</c:v>
                </c:pt>
                <c:pt idx="8">
                  <c:v>19.180427146641481</c:v>
                </c:pt>
                <c:pt idx="9">
                  <c:v>18.300523507773892</c:v>
                </c:pt>
                <c:pt idx="10">
                  <c:v>17.106405429224424</c:v>
                </c:pt>
                <c:pt idx="11">
                  <c:v>15.741737293968054</c:v>
                </c:pt>
                <c:pt idx="12">
                  <c:v>14.334770684999071</c:v>
                </c:pt>
                <c:pt idx="13">
                  <c:v>12.969370868690845</c:v>
                </c:pt>
                <c:pt idx="14">
                  <c:v>11.665043613018472</c:v>
                </c:pt>
                <c:pt idx="15">
                  <c:v>10.370695937270499</c:v>
                </c:pt>
                <c:pt idx="16">
                  <c:v>8.9741304684876049</c:v>
                </c:pt>
                <c:pt idx="17">
                  <c:v>7.3260092030827018</c:v>
                </c:pt>
                <c:pt idx="18">
                  <c:v>5.2739041614566808</c:v>
                </c:pt>
                <c:pt idx="19">
                  <c:v>2.6997451625512179</c:v>
                </c:pt>
                <c:pt idx="20">
                  <c:v>-0.4470086268047781</c:v>
                </c:pt>
                <c:pt idx="21">
                  <c:v>-4.1275602737677541</c:v>
                </c:pt>
                <c:pt idx="22">
                  <c:v>-8.2083391898372646</c:v>
                </c:pt>
                <c:pt idx="23">
                  <c:v>-12.473773381675761</c:v>
                </c:pt>
                <c:pt idx="24">
                  <c:v>-16.655468999092495</c:v>
                </c:pt>
                <c:pt idx="25">
                  <c:v>-20.47264034285752</c:v>
                </c:pt>
                <c:pt idx="26">
                  <c:v>-23.67625596158976</c:v>
                </c:pt>
                <c:pt idx="27">
                  <c:v>-26.088472945311672</c:v>
                </c:pt>
                <c:pt idx="28">
                  <c:v>-27.629726656402084</c:v>
                </c:pt>
                <c:pt idx="29">
                  <c:v>-28.328184557351481</c:v>
                </c:pt>
                <c:pt idx="30">
                  <c:v>-28.30969771098491</c:v>
                </c:pt>
                <c:pt idx="31">
                  <c:v>-27.770202890681851</c:v>
                </c:pt>
                <c:pt idx="32">
                  <c:v>-26.93596884988478</c:v>
                </c:pt>
                <c:pt idx="33">
                  <c:v>-26.019445008577527</c:v>
                </c:pt>
                <c:pt idx="34">
                  <c:v>-25.179282949984266</c:v>
                </c:pt>
                <c:pt idx="35">
                  <c:v>-24.492202721396833</c:v>
                </c:pt>
                <c:pt idx="36">
                  <c:v>-23.941959141981037</c:v>
                </c:pt>
                <c:pt idx="37">
                  <c:v>-23.427228607714223</c:v>
                </c:pt>
                <c:pt idx="38">
                  <c:v>-22.786487304185002</c:v>
                </c:pt>
                <c:pt idx="39">
                  <c:v>-21.834645950324038</c:v>
                </c:pt>
                <c:pt idx="40">
                  <c:v>-20.404001528028566</c:v>
                </c:pt>
                <c:pt idx="41">
                  <c:v>-18.381385103674994</c:v>
                </c:pt>
                <c:pt idx="42">
                  <c:v>-15.734331032244176</c:v>
                </c:pt>
                <c:pt idx="43">
                  <c:v>-12.521437503420444</c:v>
                </c:pt>
                <c:pt idx="44">
                  <c:v>-8.8853235848966285</c:v>
                </c:pt>
                <c:pt idx="45">
                  <c:v>-5.0300380262569764</c:v>
                </c:pt>
                <c:pt idx="46">
                  <c:v>-1.1877403890322578</c:v>
                </c:pt>
                <c:pt idx="47">
                  <c:v>2.4186233461026556</c:v>
                </c:pt>
                <c:pt idx="48">
                  <c:v>5.6094330770801264</c:v>
                </c:pt>
                <c:pt idx="49">
                  <c:v>8.2730308448514762</c:v>
                </c:pt>
                <c:pt idx="50">
                  <c:v>10.376765356991639</c:v>
                </c:pt>
                <c:pt idx="51">
                  <c:v>11.963183662614471</c:v>
                </c:pt>
                <c:pt idx="52">
                  <c:v>13.133058818050756</c:v>
                </c:pt>
                <c:pt idx="53">
                  <c:v>14.019386171120406</c:v>
                </c:pt>
                <c:pt idx="54">
                  <c:v>14.757951539912282</c:v>
                </c:pt>
                <c:pt idx="55">
                  <c:v>15.460330881846513</c:v>
                </c:pt>
                <c:pt idx="56">
                  <c:v>16.194246969089424</c:v>
                </c:pt>
                <c:pt idx="57">
                  <c:v>16.974354227259731</c:v>
                </c:pt>
                <c:pt idx="58">
                  <c:v>17.764193968264639</c:v>
                </c:pt>
                <c:pt idx="59">
                  <c:v>18.487775353414822</c:v>
                </c:pt>
                <c:pt idx="60">
                  <c:v>19.0474655375594</c:v>
                </c:pt>
                <c:pt idx="61">
                  <c:v>19.343946059813334</c:v>
                </c:pt>
                <c:pt idx="62">
                  <c:v>19.294037338476269</c:v>
                </c:pt>
                <c:pt idx="63">
                  <c:v>18.843116061645262</c:v>
                </c:pt>
                <c:pt idx="64">
                  <c:v>17.9703747053188</c:v>
                </c:pt>
                <c:pt idx="65">
                  <c:v>16.686911841448932</c:v>
                </c:pt>
                <c:pt idx="66">
                  <c:v>15.028193653678345</c:v>
                </c:pt>
                <c:pt idx="67">
                  <c:v>13.043463843359667</c:v>
                </c:pt>
                <c:pt idx="68">
                  <c:v>10.785017515921071</c:v>
                </c:pt>
                <c:pt idx="69">
                  <c:v>8.2998865265890824</c:v>
                </c:pt>
                <c:pt idx="70">
                  <c:v>5.6255649623395296</c:v>
                </c:pt>
                <c:pt idx="71">
                  <c:v>2.7902050381903067</c:v>
                </c:pt>
                <c:pt idx="72">
                  <c:v>-0.18345066805629928</c:v>
                </c:pt>
                <c:pt idx="73">
                  <c:v>-3.2719870297038414</c:v>
                </c:pt>
                <c:pt idx="74">
                  <c:v>-6.4450332157277606</c:v>
                </c:pt>
                <c:pt idx="75">
                  <c:v>-9.660559351067489</c:v>
                </c:pt>
                <c:pt idx="76">
                  <c:v>-12.862930772056878</c:v>
                </c:pt>
                <c:pt idx="77">
                  <c:v>-15.984059149919803</c:v>
                </c:pt>
                <c:pt idx="78">
                  <c:v>-18.947160396156555</c:v>
                </c:pt>
                <c:pt idx="79">
                  <c:v>-21.672032399976462</c:v>
                </c:pt>
                <c:pt idx="80">
                  <c:v>-24.080545278037295</c:v>
                </c:pt>
                <c:pt idx="81">
                  <c:v>-26.101222722960475</c:v>
                </c:pt>
                <c:pt idx="82">
                  <c:v>-27.672297462135969</c:v>
                </c:pt>
                <c:pt idx="83">
                  <c:v>-28.743269848924484</c:v>
                </c:pt>
                <c:pt idx="84">
                  <c:v>-29.27557215264806</c:v>
                </c:pt>
                <c:pt idx="85">
                  <c:v>-29.243252742087172</c:v>
                </c:pt>
                <c:pt idx="86">
                  <c:v>-28.634534132008163</c:v>
                </c:pt>
                <c:pt idx="87">
                  <c:v>-27.454669734911405</c:v>
                </c:pt>
                <c:pt idx="88">
                  <c:v>-25.729844606564345</c:v>
                </c:pt>
                <c:pt idx="89">
                  <c:v>-23.511140089608997</c:v>
                </c:pt>
                <c:pt idx="90">
                  <c:v>-20.877047355691055</c:v>
                </c:pt>
                <c:pt idx="91">
                  <c:v>-17.932872766339116</c:v>
                </c:pt>
                <c:pt idx="92">
                  <c:v>-14.80573717020318</c:v>
                </c:pt>
                <c:pt idx="93">
                  <c:v>-11.634708241956654</c:v>
                </c:pt>
                <c:pt idx="94">
                  <c:v>-8.5567591974866133</c:v>
                </c:pt>
                <c:pt idx="95">
                  <c:v>-5.6904519582068191</c:v>
                </c:pt>
                <c:pt idx="96">
                  <c:v>-3.1201860685706579</c:v>
                </c:pt>
                <c:pt idx="97">
                  <c:v>-0.88425617388934907</c:v>
                </c:pt>
                <c:pt idx="98">
                  <c:v>1.0303531059877693</c:v>
                </c:pt>
                <c:pt idx="99">
                  <c:v>2.6845493986087172</c:v>
                </c:pt>
                <c:pt idx="100">
                  <c:v>4.1748155587341973</c:v>
                </c:pt>
                <c:pt idx="101">
                  <c:v>5.6135760212849766</c:v>
                </c:pt>
                <c:pt idx="102">
                  <c:v>7.1055329897997792</c:v>
                </c:pt>
                <c:pt idx="103">
                  <c:v>8.7244034772044561</c:v>
                </c:pt>
                <c:pt idx="104">
                  <c:v>10.494765384549574</c:v>
                </c:pt>
                <c:pt idx="105">
                  <c:v>12.382997505657107</c:v>
                </c:pt>
                <c:pt idx="106">
                  <c:v>14.299659413262647</c:v>
                </c:pt>
                <c:pt idx="107">
                  <c:v>16.113400231407521</c:v>
                </c:pt>
                <c:pt idx="108">
                  <c:v>17.674066222437848</c:v>
                </c:pt>
                <c:pt idx="109">
                  <c:v>18.840616267575978</c:v>
                </c:pt>
                <c:pt idx="110">
                  <c:v>19.508222992394018</c:v>
                </c:pt>
                <c:pt idx="111">
                  <c:v>19.628849495011178</c:v>
                </c:pt>
                <c:pt idx="112">
                  <c:v>19.220726009181579</c:v>
                </c:pt>
                <c:pt idx="113">
                  <c:v>18.364321649337825</c:v>
                </c:pt>
                <c:pt idx="114">
                  <c:v>17.185192280711103</c:v>
                </c:pt>
                <c:pt idx="115">
                  <c:v>15.82691187972479</c:v>
                </c:pt>
                <c:pt idx="116">
                  <c:v>14.419553187905349</c:v>
                </c:pt>
                <c:pt idx="117">
                  <c:v>13.050363774218642</c:v>
                </c:pt>
                <c:pt idx="118">
                  <c:v>11.743088679228624</c:v>
                </c:pt>
                <c:pt idx="119">
                  <c:v>10.450809020080136</c:v>
                </c:pt>
                <c:pt idx="120">
                  <c:v>9.0644836922498939</c:v>
                </c:pt>
                <c:pt idx="121">
                  <c:v>7.436131006874672</c:v>
                </c:pt>
                <c:pt idx="122">
                  <c:v>5.4124401553399908</c:v>
                </c:pt>
                <c:pt idx="123">
                  <c:v>2.8722290998820266</c:v>
                </c:pt>
              </c:numCache>
            </c:numRef>
          </c:val>
        </c:ser>
        <c:marker val="1"/>
        <c:axId val="75581312"/>
        <c:axId val="75582848"/>
      </c:lineChart>
      <c:catAx>
        <c:axId val="75581312"/>
        <c:scaling>
          <c:orientation val="minMax"/>
        </c:scaling>
        <c:axPos val="b"/>
        <c:numFmt formatCode="General" sourceLinked="1"/>
        <c:tickLblPos val="nextTo"/>
        <c:crossAx val="75582848"/>
        <c:crosses val="autoZero"/>
        <c:auto val="1"/>
        <c:lblAlgn val="ctr"/>
        <c:lblOffset val="100"/>
      </c:catAx>
      <c:valAx>
        <c:axId val="75582848"/>
        <c:scaling>
          <c:orientation val="minMax"/>
        </c:scaling>
        <c:axPos val="l"/>
        <c:majorGridlines/>
        <c:numFmt formatCode="0.00" sourceLinked="1"/>
        <c:tickLblPos val="nextTo"/>
        <c:crossAx val="75581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31354359925791"/>
          <c:y val="0.40162217707459036"/>
          <c:w val="0.15769944341372913"/>
          <c:h val="0.19277864499580336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204081632653061"/>
          <c:y val="5.4055073130450847E-2"/>
          <c:w val="0.70500927643784783"/>
          <c:h val="0.88418655334808893"/>
        </c:manualLayout>
      </c:layout>
      <c:lineChart>
        <c:grouping val="standard"/>
        <c:ser>
          <c:idx val="0"/>
          <c:order val="0"/>
          <c:tx>
            <c:v>темп</c:v>
          </c:tx>
          <c:marker>
            <c:symbol val="none"/>
          </c:marker>
          <c:val>
            <c:numRef>
              <c:f>'на лето 2008'!$O$2:$O$177</c:f>
              <c:numCache>
                <c:formatCode>0.00</c:formatCode>
                <c:ptCount val="176"/>
                <c:pt idx="0">
                  <c:v>9.8630102040816325</c:v>
                </c:pt>
                <c:pt idx="1">
                  <c:v>15.002210884353742</c:v>
                </c:pt>
                <c:pt idx="2">
                  <c:v>14.285714285714286</c:v>
                </c:pt>
                <c:pt idx="3">
                  <c:v>16.669404761904762</c:v>
                </c:pt>
                <c:pt idx="4">
                  <c:v>16.99362244897959</c:v>
                </c:pt>
                <c:pt idx="5">
                  <c:v>21.155272108843537</c:v>
                </c:pt>
                <c:pt idx="6">
                  <c:v>19.28622448979592</c:v>
                </c:pt>
                <c:pt idx="7">
                  <c:v>20.218248299319729</c:v>
                </c:pt>
                <c:pt idx="8">
                  <c:v>17.088520408163266</c:v>
                </c:pt>
                <c:pt idx="9">
                  <c:v>20.017346938775511</c:v>
                </c:pt>
                <c:pt idx="10">
                  <c:v>17.813435374149659</c:v>
                </c:pt>
                <c:pt idx="11">
                  <c:v>20.835714285714285</c:v>
                </c:pt>
                <c:pt idx="12">
                  <c:v>13.091071428571428</c:v>
                </c:pt>
                <c:pt idx="13">
                  <c:v>18.260204081632654</c:v>
                </c:pt>
                <c:pt idx="14">
                  <c:v>9.1747448979591848</c:v>
                </c:pt>
                <c:pt idx="15">
                  <c:v>10.779251700680273</c:v>
                </c:pt>
                <c:pt idx="16">
                  <c:v>9.46142857142857</c:v>
                </c:pt>
                <c:pt idx="17">
                  <c:v>7.3755102040816336</c:v>
                </c:pt>
                <c:pt idx="18">
                  <c:v>6.8982142857142845</c:v>
                </c:pt>
                <c:pt idx="19">
                  <c:v>0.14821428571428558</c:v>
                </c:pt>
                <c:pt idx="20">
                  <c:v>1.9017857142857142</c:v>
                </c:pt>
                <c:pt idx="21">
                  <c:v>-4.3267857142857142</c:v>
                </c:pt>
                <c:pt idx="22">
                  <c:v>-5.9183673469387745</c:v>
                </c:pt>
                <c:pt idx="23">
                  <c:v>-6.2946428571428568</c:v>
                </c:pt>
                <c:pt idx="24">
                  <c:v>-12.759268707482994</c:v>
                </c:pt>
                <c:pt idx="25">
                  <c:v>-21.040051020408161</c:v>
                </c:pt>
                <c:pt idx="26">
                  <c:v>-22.153741496598638</c:v>
                </c:pt>
                <c:pt idx="27">
                  <c:v>-24.529336734693878</c:v>
                </c:pt>
                <c:pt idx="28">
                  <c:v>-26.711309523809522</c:v>
                </c:pt>
                <c:pt idx="29">
                  <c:v>-19.37857142857143</c:v>
                </c:pt>
                <c:pt idx="30">
                  <c:v>-32.194387755102042</c:v>
                </c:pt>
                <c:pt idx="31">
                  <c:v>-31.657908163265308</c:v>
                </c:pt>
                <c:pt idx="32">
                  <c:v>-31.641326530612247</c:v>
                </c:pt>
                <c:pt idx="33">
                  <c:v>-33.59013605442177</c:v>
                </c:pt>
                <c:pt idx="34">
                  <c:v>-32.021173469387762</c:v>
                </c:pt>
                <c:pt idx="35">
                  <c:v>-25.616445578231289</c:v>
                </c:pt>
                <c:pt idx="36">
                  <c:v>-27.728826530612245</c:v>
                </c:pt>
                <c:pt idx="37">
                  <c:v>-26.879676870748295</c:v>
                </c:pt>
                <c:pt idx="38">
                  <c:v>-21.77270408163265</c:v>
                </c:pt>
                <c:pt idx="39">
                  <c:v>-23.696428571428573</c:v>
                </c:pt>
                <c:pt idx="40">
                  <c:v>-20.233928571428574</c:v>
                </c:pt>
                <c:pt idx="41">
                  <c:v>-17.785714285714285</c:v>
                </c:pt>
                <c:pt idx="42">
                  <c:v>-11.52984693877551</c:v>
                </c:pt>
                <c:pt idx="43">
                  <c:v>-9.1239795918367328</c:v>
                </c:pt>
                <c:pt idx="44">
                  <c:v>-8.3375000000000004</c:v>
                </c:pt>
                <c:pt idx="45">
                  <c:v>-4.8105612244897955</c:v>
                </c:pt>
                <c:pt idx="46">
                  <c:v>-3.0139625850340139</c:v>
                </c:pt>
                <c:pt idx="47">
                  <c:v>2.8629251700680274</c:v>
                </c:pt>
                <c:pt idx="48">
                  <c:v>4.9104591836734697</c:v>
                </c:pt>
                <c:pt idx="49">
                  <c:v>6.5496598639455783</c:v>
                </c:pt>
                <c:pt idx="50">
                  <c:v>6.1920918367346927</c:v>
                </c:pt>
                <c:pt idx="51">
                  <c:v>12.326785714285716</c:v>
                </c:pt>
                <c:pt idx="52">
                  <c:v>10.97448979591837</c:v>
                </c:pt>
                <c:pt idx="53">
                  <c:v>16.696428571428573</c:v>
                </c:pt>
                <c:pt idx="54">
                  <c:v>14.311479591836733</c:v>
                </c:pt>
                <c:pt idx="55">
                  <c:v>14.580357142857141</c:v>
                </c:pt>
                <c:pt idx="56">
                  <c:v>17.853571428571428</c:v>
                </c:pt>
                <c:pt idx="57">
                  <c:v>19.378061224489795</c:v>
                </c:pt>
                <c:pt idx="58">
                  <c:v>17.605612244897959</c:v>
                </c:pt>
                <c:pt idx="59">
                  <c:v>17.789166666666667</c:v>
                </c:pt>
                <c:pt idx="60">
                  <c:v>16.704081632653061</c:v>
                </c:pt>
                <c:pt idx="61">
                  <c:v>18.828571428571426</c:v>
                </c:pt>
                <c:pt idx="62">
                  <c:v>20.906122448979591</c:v>
                </c:pt>
                <c:pt idx="63">
                  <c:v>18.432823129251698</c:v>
                </c:pt>
                <c:pt idx="64">
                  <c:v>14.898214285714287</c:v>
                </c:pt>
                <c:pt idx="65">
                  <c:v>12.342602040816328</c:v>
                </c:pt>
                <c:pt idx="66">
                  <c:v>10.23188775510204</c:v>
                </c:pt>
                <c:pt idx="67">
                  <c:v>7.6614795918367333</c:v>
                </c:pt>
                <c:pt idx="68">
                  <c:v>9.8903061224489797</c:v>
                </c:pt>
                <c:pt idx="69">
                  <c:v>7.8142857142857149</c:v>
                </c:pt>
                <c:pt idx="70">
                  <c:v>7.1288265306122449</c:v>
                </c:pt>
                <c:pt idx="71">
                  <c:v>3.063520408163265</c:v>
                </c:pt>
                <c:pt idx="72">
                  <c:v>-3.5640306122448981</c:v>
                </c:pt>
                <c:pt idx="73">
                  <c:v>-7.2517857142857141</c:v>
                </c:pt>
                <c:pt idx="74">
                  <c:v>-8.1727040816326539</c:v>
                </c:pt>
                <c:pt idx="75">
                  <c:v>-8.068112244897959</c:v>
                </c:pt>
                <c:pt idx="76">
                  <c:v>-15.263775510204082</c:v>
                </c:pt>
                <c:pt idx="77">
                  <c:v>-16.310204081632655</c:v>
                </c:pt>
                <c:pt idx="78">
                  <c:v>-25.10408163265306</c:v>
                </c:pt>
                <c:pt idx="79">
                  <c:v>-28.892176870748298</c:v>
                </c:pt>
                <c:pt idx="80">
                  <c:v>-29.952551020408162</c:v>
                </c:pt>
                <c:pt idx="81">
                  <c:v>-30.256887755102039</c:v>
                </c:pt>
                <c:pt idx="82">
                  <c:v>-28.026666666666667</c:v>
                </c:pt>
                <c:pt idx="83">
                  <c:v>-26.068622448979593</c:v>
                </c:pt>
                <c:pt idx="84">
                  <c:v>-27.657312925170068</c:v>
                </c:pt>
                <c:pt idx="85">
                  <c:v>-24.075544217687071</c:v>
                </c:pt>
                <c:pt idx="86">
                  <c:v>-27.61028911564626</c:v>
                </c:pt>
                <c:pt idx="87">
                  <c:v>-21.74719387755102</c:v>
                </c:pt>
                <c:pt idx="88">
                  <c:v>-20.81887755102041</c:v>
                </c:pt>
                <c:pt idx="89">
                  <c:v>-23.596683673469386</c:v>
                </c:pt>
                <c:pt idx="90">
                  <c:v>-23.089540816326526</c:v>
                </c:pt>
                <c:pt idx="91">
                  <c:v>-27.428571428571434</c:v>
                </c:pt>
                <c:pt idx="92">
                  <c:v>-18.3125</c:v>
                </c:pt>
                <c:pt idx="93">
                  <c:v>-19.550000000000004</c:v>
                </c:pt>
                <c:pt idx="94">
                  <c:v>-18.406717687074831</c:v>
                </c:pt>
                <c:pt idx="95">
                  <c:v>-9.3038265306122447</c:v>
                </c:pt>
                <c:pt idx="96">
                  <c:v>-10.367857142857144</c:v>
                </c:pt>
                <c:pt idx="97">
                  <c:v>-2.9535714285714292</c:v>
                </c:pt>
                <c:pt idx="98">
                  <c:v>0.28392857142857147</c:v>
                </c:pt>
                <c:pt idx="99">
                  <c:v>4.7844387755102042</c:v>
                </c:pt>
                <c:pt idx="100">
                  <c:v>5.3045918367346943</c:v>
                </c:pt>
                <c:pt idx="101">
                  <c:v>7.6801020408163252</c:v>
                </c:pt>
                <c:pt idx="102">
                  <c:v>6.9280612244897952</c:v>
                </c:pt>
                <c:pt idx="103">
                  <c:v>9.65</c:v>
                </c:pt>
                <c:pt idx="104">
                  <c:v>12.670153061224491</c:v>
                </c:pt>
                <c:pt idx="105">
                  <c:v>16.765357142857138</c:v>
                </c:pt>
                <c:pt idx="106">
                  <c:v>14.502380952380951</c:v>
                </c:pt>
                <c:pt idx="107">
                  <c:v>15.700765306122451</c:v>
                </c:pt>
                <c:pt idx="108">
                  <c:v>16.586904761904762</c:v>
                </c:pt>
                <c:pt idx="109">
                  <c:v>18.163775510204079</c:v>
                </c:pt>
                <c:pt idx="110">
                  <c:v>20.226530612244897</c:v>
                </c:pt>
                <c:pt idx="111">
                  <c:v>19.022619047619049</c:v>
                </c:pt>
                <c:pt idx="112">
                  <c:v>13.65714285714286</c:v>
                </c:pt>
                <c:pt idx="113">
                  <c:v>18.654421768707483</c:v>
                </c:pt>
                <c:pt idx="114">
                  <c:v>19.329591836734696</c:v>
                </c:pt>
                <c:pt idx="115">
                  <c:v>20.490306122448978</c:v>
                </c:pt>
                <c:pt idx="116">
                  <c:v>20.589540816326529</c:v>
                </c:pt>
                <c:pt idx="117">
                  <c:v>15.902210884353741</c:v>
                </c:pt>
                <c:pt idx="118">
                  <c:v>10.935459183673471</c:v>
                </c:pt>
                <c:pt idx="119">
                  <c:v>15.14030612244898</c:v>
                </c:pt>
                <c:pt idx="120">
                  <c:v>11.755952380952381</c:v>
                </c:pt>
                <c:pt idx="121">
                  <c:v>7.7726190476190462</c:v>
                </c:pt>
                <c:pt idx="122">
                  <c:v>6.0857142857142845</c:v>
                </c:pt>
                <c:pt idx="123">
                  <c:v>4.0836734693877554</c:v>
                </c:pt>
                <c:pt idx="124">
                  <c:v>-0.17074829931972785</c:v>
                </c:pt>
                <c:pt idx="125">
                  <c:v>-3.5778061224489792</c:v>
                </c:pt>
                <c:pt idx="126">
                  <c:v>-8.8558673469387763</c:v>
                </c:pt>
                <c:pt idx="127">
                  <c:v>-9.9423639455782329</c:v>
                </c:pt>
                <c:pt idx="128">
                  <c:v>-8.9637755102040817</c:v>
                </c:pt>
                <c:pt idx="129">
                  <c:v>-17.790170068027212</c:v>
                </c:pt>
                <c:pt idx="130">
                  <c:v>-23.731428571428577</c:v>
                </c:pt>
                <c:pt idx="131">
                  <c:v>-20.148214285714285</c:v>
                </c:pt>
                <c:pt idx="132">
                  <c:v>-16.665986394557823</c:v>
                </c:pt>
                <c:pt idx="133">
                  <c:v>-28.605510204081636</c:v>
                </c:pt>
                <c:pt idx="134">
                  <c:v>-32.539795918367354</c:v>
                </c:pt>
                <c:pt idx="135">
                  <c:v>-24.894727891156464</c:v>
                </c:pt>
                <c:pt idx="136">
                  <c:v>-27.535816326530611</c:v>
                </c:pt>
                <c:pt idx="137">
                  <c:v>-32.806632653061222</c:v>
                </c:pt>
                <c:pt idx="138">
                  <c:v>-29.045153061224486</c:v>
                </c:pt>
                <c:pt idx="139">
                  <c:v>-27.511479591836736</c:v>
                </c:pt>
                <c:pt idx="140">
                  <c:v>-22.927040816326532</c:v>
                </c:pt>
                <c:pt idx="141">
                  <c:v>-21.910714285714285</c:v>
                </c:pt>
                <c:pt idx="142">
                  <c:v>-24.641428571428577</c:v>
                </c:pt>
                <c:pt idx="143">
                  <c:v>-21.38154761904762</c:v>
                </c:pt>
                <c:pt idx="144">
                  <c:v>-13.769642857142859</c:v>
                </c:pt>
                <c:pt idx="145">
                  <c:v>-7.8370748299319724</c:v>
                </c:pt>
                <c:pt idx="146">
                  <c:v>-7.6982142857142861</c:v>
                </c:pt>
                <c:pt idx="147">
                  <c:v>-7.6033163265306118</c:v>
                </c:pt>
                <c:pt idx="148">
                  <c:v>-1.3468537414965986</c:v>
                </c:pt>
                <c:pt idx="149">
                  <c:v>0.97499999999999998</c:v>
                </c:pt>
                <c:pt idx="150">
                  <c:v>-0.96530612244897973</c:v>
                </c:pt>
                <c:pt idx="151">
                  <c:v>1.8729591836734691</c:v>
                </c:pt>
                <c:pt idx="152">
                  <c:v>0.27874149659863934</c:v>
                </c:pt>
                <c:pt idx="153">
                  <c:v>5.7506802721088439</c:v>
                </c:pt>
                <c:pt idx="154">
                  <c:v>6.757142857142858</c:v>
                </c:pt>
                <c:pt idx="155">
                  <c:v>11.227551020408162</c:v>
                </c:pt>
                <c:pt idx="156">
                  <c:v>11.008333333333335</c:v>
                </c:pt>
                <c:pt idx="157">
                  <c:v>11.01454081632653</c:v>
                </c:pt>
                <c:pt idx="158">
                  <c:v>15.747959183673467</c:v>
                </c:pt>
                <c:pt idx="159">
                  <c:v>18.907568027210885</c:v>
                </c:pt>
                <c:pt idx="160">
                  <c:v>20.169336734693875</c:v>
                </c:pt>
                <c:pt idx="161">
                  <c:v>21.268282312925173</c:v>
                </c:pt>
                <c:pt idx="162">
                  <c:v>20.391071428571426</c:v>
                </c:pt>
                <c:pt idx="163">
                  <c:v>19.010714285714283</c:v>
                </c:pt>
                <c:pt idx="164">
                  <c:v>20.379030612244897</c:v>
                </c:pt>
                <c:pt idx="165">
                  <c:v>22.530833333333337</c:v>
                </c:pt>
                <c:pt idx="166">
                  <c:v>19.306649659863947</c:v>
                </c:pt>
                <c:pt idx="167">
                  <c:v>17.003231292517004</c:v>
                </c:pt>
                <c:pt idx="168">
                  <c:v>16.665561224489796</c:v>
                </c:pt>
                <c:pt idx="169">
                  <c:v>17.524319727891157</c:v>
                </c:pt>
                <c:pt idx="170">
                  <c:v>14.226785714285715</c:v>
                </c:pt>
                <c:pt idx="171">
                  <c:v>10.25357142857143</c:v>
                </c:pt>
                <c:pt idx="172">
                  <c:v>9.8575680272108848</c:v>
                </c:pt>
                <c:pt idx="173">
                  <c:v>5.9795238095238101</c:v>
                </c:pt>
                <c:pt idx="174">
                  <c:v>4.0227040816326527</c:v>
                </c:pt>
                <c:pt idx="175">
                  <c:v>3.9428571428571431</c:v>
                </c:pt>
              </c:numCache>
            </c:numRef>
          </c:val>
        </c:ser>
        <c:ser>
          <c:idx val="1"/>
          <c:order val="1"/>
          <c:tx>
            <c:v>прогноз</c:v>
          </c:tx>
          <c:marker>
            <c:symbol val="none"/>
          </c:marker>
          <c:val>
            <c:numRef>
              <c:f>'на лето 2008'!$Q$2:$Q$177</c:f>
              <c:numCache>
                <c:formatCode>0.0000</c:formatCode>
                <c:ptCount val="176"/>
                <c:pt idx="0">
                  <c:v>12.770779261475253</c:v>
                </c:pt>
                <c:pt idx="1">
                  <c:v>13.994570974488386</c:v>
                </c:pt>
                <c:pt idx="2">
                  <c:v>15.147289159160119</c:v>
                </c:pt>
                <c:pt idx="3">
                  <c:v>16.209607574639502</c:v>
                </c:pt>
                <c:pt idx="4">
                  <c:v>17.155539606577136</c:v>
                </c:pt>
                <c:pt idx="5">
                  <c:v>17.954444013539995</c:v>
                </c:pt>
                <c:pt idx="6">
                  <c:v>18.573334900530575</c:v>
                </c:pt>
                <c:pt idx="7">
                  <c:v>18.979266791337455</c:v>
                </c:pt>
                <c:pt idx="8">
                  <c:v>19.141581460123803</c:v>
                </c:pt>
                <c:pt idx="9">
                  <c:v>19.03383918309801</c:v>
                </c:pt>
                <c:pt idx="10">
                  <c:v>18.635308253982618</c:v>
                </c:pt>
                <c:pt idx="11">
                  <c:v>17.931946573983485</c:v>
                </c:pt>
                <c:pt idx="12">
                  <c:v>16.91687082551757</c:v>
                </c:pt>
                <c:pt idx="13">
                  <c:v>15.590365229021929</c:v>
                </c:pt>
                <c:pt idx="14">
                  <c:v>13.959527074513334</c:v>
                </c:pt>
                <c:pt idx="15">
                  <c:v>12.037675509477419</c:v>
                </c:pt>
                <c:pt idx="16">
                  <c:v>9.8436607961885016</c:v>
                </c:pt>
                <c:pt idx="17">
                  <c:v>7.4012029659343712</c:v>
                </c:pt>
                <c:pt idx="18">
                  <c:v>4.7383632421927482</c:v>
                </c:pt>
                <c:pt idx="19">
                  <c:v>1.8872125040101779</c:v>
                </c:pt>
                <c:pt idx="20">
                  <c:v>-1.1162863244811976</c:v>
                </c:pt>
                <c:pt idx="21">
                  <c:v>-4.232214549051772</c:v>
                </c:pt>
                <c:pt idx="22">
                  <c:v>-7.4165303798977398</c:v>
                </c:pt>
                <c:pt idx="23">
                  <c:v>-10.620910624503983</c:v>
                </c:pt>
                <c:pt idx="24">
                  <c:v>-13.7927338782796</c:v>
                </c:pt>
                <c:pt idx="25">
                  <c:v>-16.875339478155478</c:v>
                </c:pt>
                <c:pt idx="26">
                  <c:v>-19.808679214980565</c:v>
                </c:pt>
                <c:pt idx="27">
                  <c:v>-22.530443704758429</c:v>
                </c:pt>
                <c:pt idx="28">
                  <c:v>-24.977695732641308</c:v>
                </c:pt>
                <c:pt idx="29">
                  <c:v>-27.088983919707168</c:v>
                </c:pt>
                <c:pt idx="30">
                  <c:v>-28.806848082859592</c:v>
                </c:pt>
                <c:pt idx="31">
                  <c:v>-30.080569605148021</c:v>
                </c:pt>
                <c:pt idx="32">
                  <c:v>-30.868972788765369</c:v>
                </c:pt>
                <c:pt idx="33">
                  <c:v>-31.143052409405495</c:v>
                </c:pt>
                <c:pt idx="34">
                  <c:v>-30.888192859472877</c:v>
                </c:pt>
                <c:pt idx="35">
                  <c:v>-30.105757634194614</c:v>
                </c:pt>
                <c:pt idx="36">
                  <c:v>-28.813864401855142</c:v>
                </c:pt>
                <c:pt idx="37">
                  <c:v>-27.047218020193828</c:v>
                </c:pt>
                <c:pt idx="38">
                  <c:v>-24.855946910209084</c:v>
                </c:pt>
                <c:pt idx="39">
                  <c:v>-22.303470676675964</c:v>
                </c:pt>
                <c:pt idx="40">
                  <c:v>-19.463511094146625</c:v>
                </c:pt>
                <c:pt idx="41">
                  <c:v>-16.416436450870705</c:v>
                </c:pt>
                <c:pt idx="42">
                  <c:v>-13.245193029749206</c:v>
                </c:pt>
                <c:pt idx="43">
                  <c:v>-10.031120632174042</c:v>
                </c:pt>
                <c:pt idx="44">
                  <c:v>-6.8499667820888908</c:v>
                </c:pt>
                <c:pt idx="45">
                  <c:v>-3.7684041929223424</c:v>
                </c:pt>
                <c:pt idx="46">
                  <c:v>-0.84131847380643388</c:v>
                </c:pt>
                <c:pt idx="47">
                  <c:v>1.8899292214010412</c:v>
                </c:pt>
                <c:pt idx="48">
                  <c:v>4.3981415401453532</c:v>
                </c:pt>
                <c:pt idx="49">
                  <c:v>6.6697969863526385</c:v>
                </c:pt>
                <c:pt idx="50">
                  <c:v>8.7035028145912463</c:v>
                </c:pt>
                <c:pt idx="51">
                  <c:v>10.507548995695203</c:v>
                </c:pt>
                <c:pt idx="52">
                  <c:v>12.096801723113101</c:v>
                </c:pt>
                <c:pt idx="53">
                  <c:v>13.489231972705767</c:v>
                </c:pt>
                <c:pt idx="54">
                  <c:v>14.702405089132382</c:v>
                </c:pt>
                <c:pt idx="55">
                  <c:v>15.750258326211082</c:v>
                </c:pt>
                <c:pt idx="56">
                  <c:v>16.640464552598999</c:v>
                </c:pt>
                <c:pt idx="57">
                  <c:v>17.372624569121879</c:v>
                </c:pt>
                <c:pt idx="58">
                  <c:v>17.937452833800499</c:v>
                </c:pt>
                <c:pt idx="59">
                  <c:v>18.317029071807823</c:v>
                </c:pt>
                <c:pt idx="60">
                  <c:v>18.48608984178971</c:v>
                </c:pt>
                <c:pt idx="61">
                  <c:v>18.414238763546688</c:v>
                </c:pt>
                <c:pt idx="62">
                  <c:v>18.068870584507266</c:v>
                </c:pt>
                <c:pt idx="63">
                  <c:v>17.418540208253592</c:v>
                </c:pt>
                <c:pt idx="64">
                  <c:v>16.436468974345964</c:v>
                </c:pt>
                <c:pt idx="65">
                  <c:v>15.103870186696305</c:v>
                </c:pt>
                <c:pt idx="66">
                  <c:v>13.412794735173687</c:v>
                </c:pt>
                <c:pt idx="67">
                  <c:v>11.368243481275933</c:v>
                </c:pt>
                <c:pt idx="68">
                  <c:v>8.9893611989858133</c:v>
                </c:pt>
                <c:pt idx="69">
                  <c:v>6.3096105455833822</c:v>
                </c:pt>
                <c:pt idx="70">
                  <c:v>3.3759156800213375</c:v>
                </c:pt>
                <c:pt idx="71">
                  <c:v>0.24685507118041755</c:v>
                </c:pt>
                <c:pt idx="72">
                  <c:v>-3.0099366573909956</c:v>
                </c:pt>
                <c:pt idx="73">
                  <c:v>-6.320934631244743</c:v>
                </c:pt>
                <c:pt idx="74">
                  <c:v>-9.610193262807849</c:v>
                </c:pt>
                <c:pt idx="75">
                  <c:v>-12.802840117219411</c:v>
                </c:pt>
                <c:pt idx="76">
                  <c:v>-15.828325983951151</c:v>
                </c:pt>
                <c:pt idx="77">
                  <c:v>-18.623198666221384</c:v>
                </c:pt>
                <c:pt idx="78">
                  <c:v>-21.133223807778794</c:v>
                </c:pt>
                <c:pt idx="79">
                  <c:v>-23.314745897631013</c:v>
                </c:pt>
                <c:pt idx="80">
                  <c:v>-25.135259037889458</c:v>
                </c:pt>
                <c:pt idx="81">
                  <c:v>-26.573232275381521</c:v>
                </c:pt>
                <c:pt idx="82">
                  <c:v>-27.617300771527042</c:v>
                </c:pt>
                <c:pt idx="83">
                  <c:v>-28.264985402267367</c:v>
                </c:pt>
                <c:pt idx="84">
                  <c:v>-28.521134858382734</c:v>
                </c:pt>
                <c:pt idx="85">
                  <c:v>-28.396293456243427</c:v>
                </c:pt>
                <c:pt idx="86">
                  <c:v>-27.905184571181245</c:v>
                </c:pt>
                <c:pt idx="87">
                  <c:v>-27.065466141581762</c:v>
                </c:pt>
                <c:pt idx="88">
                  <c:v>-25.896865426229436</c:v>
                </c:pt>
                <c:pt idx="89">
                  <c:v>-24.420741096857579</c:v>
                </c:pt>
                <c:pt idx="90">
                  <c:v>-22.660058726047296</c:v>
                </c:pt>
                <c:pt idx="91">
                  <c:v>-20.639707900355308</c:v>
                </c:pt>
                <c:pt idx="92">
                  <c:v>-18.38704209760672</c:v>
                </c:pt>
                <c:pt idx="93">
                  <c:v>-15.932491398510292</c:v>
                </c:pt>
                <c:pt idx="94">
                  <c:v>-13.31008651103093</c:v>
                </c:pt>
                <c:pt idx="95">
                  <c:v>-10.557741730776735</c:v>
                </c:pt>
                <c:pt idx="96">
                  <c:v>-7.7171732726119799</c:v>
                </c:pt>
                <c:pt idx="97">
                  <c:v>-4.8333746039720991</c:v>
                </c:pt>
                <c:pt idx="98">
                  <c:v>-1.9536268416452611</c:v>
                </c:pt>
                <c:pt idx="99">
                  <c:v>0.8739165185456973</c:v>
                </c:pt>
                <c:pt idx="100">
                  <c:v>3.6019723634390957</c:v>
                </c:pt>
                <c:pt idx="101">
                  <c:v>6.1860503657541654</c:v>
                </c:pt>
                <c:pt idx="102">
                  <c:v>8.5863727646972041</c:v>
                </c:pt>
                <c:pt idx="103">
                  <c:v>10.769594562309925</c:v>
                </c:pt>
                <c:pt idx="104">
                  <c:v>12.710134570896532</c:v>
                </c:pt>
                <c:pt idx="105">
                  <c:v>14.390957242287501</c:v>
                </c:pt>
                <c:pt idx="106">
                  <c:v>15.803694386250649</c:v>
                </c:pt>
                <c:pt idx="107">
                  <c:v>16.948060111731355</c:v>
                </c:pt>
                <c:pt idx="108">
                  <c:v>17.830585199116253</c:v>
                </c:pt>
                <c:pt idx="109">
                  <c:v>18.46277109932959</c:v>
                </c:pt>
                <c:pt idx="110">
                  <c:v>18.85883095494702</c:v>
                </c:pt>
                <c:pt idx="111">
                  <c:v>19.03323800177365</c:v>
                </c:pt>
                <c:pt idx="112">
                  <c:v>18.998334230910448</c:v>
                </c:pt>
                <c:pt idx="113">
                  <c:v>18.762259984403798</c:v>
                </c:pt>
                <c:pt idx="114">
                  <c:v>18.327446347200585</c:v>
                </c:pt>
                <c:pt idx="115">
                  <c:v>17.689867577840864</c:v>
                </c:pt>
                <c:pt idx="116">
                  <c:v>16.839183842335533</c:v>
                </c:pt>
                <c:pt idx="117">
                  <c:v>15.759821011474646</c:v>
                </c:pt>
                <c:pt idx="118">
                  <c:v>14.432941936929987</c:v>
                </c:pt>
                <c:pt idx="119">
                  <c:v>12.839171253476698</c:v>
                </c:pt>
                <c:pt idx="120">
                  <c:v>10.961852463291109</c:v>
                </c:pt>
                <c:pt idx="121">
                  <c:v>8.790550331288097</c:v>
                </c:pt>
                <c:pt idx="122">
                  <c:v>6.3244704825415035</c:v>
                </c:pt>
                <c:pt idx="123">
                  <c:v>3.5754563833702906</c:v>
                </c:pt>
                <c:pt idx="124">
                  <c:v>0.57024374019641932</c:v>
                </c:pt>
                <c:pt idx="125">
                  <c:v>-2.6482970723072174</c:v>
                </c:pt>
                <c:pt idx="126">
                  <c:v>-6.0211224273062287</c:v>
                </c:pt>
                <c:pt idx="127">
                  <c:v>-9.4742745576942937</c:v>
                </c:pt>
                <c:pt idx="128">
                  <c:v>-12.921422192963457</c:v>
                </c:pt>
                <c:pt idx="129">
                  <c:v>-16.267554335170441</c:v>
                </c:pt>
                <c:pt idx="130">
                  <c:v>-19.413594579669653</c:v>
                </c:pt>
                <c:pt idx="131">
                  <c:v>-22.261616817796479</c:v>
                </c:pt>
                <c:pt idx="132">
                  <c:v>-24.72028238412776</c:v>
                </c:pt>
                <c:pt idx="133">
                  <c:v>-26.710089623926372</c:v>
                </c:pt>
                <c:pt idx="134">
                  <c:v>-28.16803251746034</c:v>
                </c:pt>
                <c:pt idx="135">
                  <c:v>-29.051305326388473</c:v>
                </c:pt>
                <c:pt idx="136">
                  <c:v>-29.339761988293748</c:v>
                </c:pt>
                <c:pt idx="137">
                  <c:v>-29.03693607372044</c:v>
                </c:pt>
                <c:pt idx="138">
                  <c:v>-28.169541116145854</c:v>
                </c:pt>
                <c:pt idx="139">
                  <c:v>-26.785492068865587</c:v>
                </c:pt>
                <c:pt idx="140">
                  <c:v>-24.950605951351005</c:v>
                </c:pt>
                <c:pt idx="141">
                  <c:v>-22.744243192571599</c:v>
                </c:pt>
                <c:pt idx="142">
                  <c:v>-20.254231825282545</c:v>
                </c:pt>
                <c:pt idx="143">
                  <c:v>-17.571467707613767</c:v>
                </c:pt>
                <c:pt idx="144">
                  <c:v>-14.784601242829837</c:v>
                </c:pt>
                <c:pt idx="145">
                  <c:v>-11.975203607146351</c:v>
                </c:pt>
                <c:pt idx="146">
                  <c:v>-9.2137553896972104</c:v>
                </c:pt>
                <c:pt idx="147">
                  <c:v>-6.5567228146293557</c:v>
                </c:pt>
                <c:pt idx="148">
                  <c:v>-4.0448887721044162</c:v>
                </c:pt>
                <c:pt idx="149">
                  <c:v>-1.7029968317565725</c:v>
                </c:pt>
                <c:pt idx="150">
                  <c:v>0.45934384365380826</c:v>
                </c:pt>
                <c:pt idx="151">
                  <c:v>2.4456464440032177</c:v>
                </c:pt>
                <c:pt idx="152">
                  <c:v>4.2696654287309013</c:v>
                </c:pt>
                <c:pt idx="153">
                  <c:v>5.9519446351054128</c:v>
                </c:pt>
                <c:pt idx="154">
                  <c:v>7.5161241779384005</c:v>
                </c:pt>
                <c:pt idx="155">
                  <c:v>8.9853367024029644</c:v>
                </c:pt>
                <c:pt idx="156">
                  <c:v>10.378995285816629</c:v>
                </c:pt>
                <c:pt idx="157">
                  <c:v>11.710221670073965</c:v>
                </c:pt>
                <c:pt idx="158">
                  <c:v>12.984090662520982</c:v>
                </c:pt>
                <c:pt idx="159">
                  <c:v>14.196782172634062</c:v>
                </c:pt>
                <c:pt idx="160">
                  <c:v>15.335644948701376</c:v>
                </c:pt>
                <c:pt idx="161">
                  <c:v>16.380094075423681</c:v>
                </c:pt>
                <c:pt idx="162">
                  <c:v>17.303195237001823</c:v>
                </c:pt>
                <c:pt idx="163">
                  <c:v>18.073738586845131</c:v>
                </c:pt>
                <c:pt idx="164">
                  <c:v>18.658577601969558</c:v>
                </c:pt>
                <c:pt idx="165">
                  <c:v>19.025004897400407</c:v>
                </c:pt>
                <c:pt idx="166">
                  <c:v>19.142956491995903</c:v>
                </c:pt>
                <c:pt idx="167">
                  <c:v>18.986875010902082</c:v>
                </c:pt>
                <c:pt idx="168">
                  <c:v>18.537115472395513</c:v>
                </c:pt>
                <c:pt idx="169">
                  <c:v>17.780838075159735</c:v>
                </c:pt>
                <c:pt idx="170">
                  <c:v>16.712393688236986</c:v>
                </c:pt>
                <c:pt idx="171">
                  <c:v>15.333262704869348</c:v>
                </c:pt>
                <c:pt idx="172">
                  <c:v>13.651650676441855</c:v>
                </c:pt>
                <c:pt idx="173">
                  <c:v>11.681870394285326</c:v>
                </c:pt>
                <c:pt idx="174">
                  <c:v>9.4436475431248752</c:v>
                </c:pt>
                <c:pt idx="175">
                  <c:v>6.9614756343404451</c:v>
                </c:pt>
              </c:numCache>
            </c:numRef>
          </c:val>
        </c:ser>
        <c:marker val="1"/>
        <c:axId val="75600256"/>
        <c:axId val="75601792"/>
      </c:lineChart>
      <c:catAx>
        <c:axId val="75600256"/>
        <c:scaling>
          <c:orientation val="minMax"/>
        </c:scaling>
        <c:axPos val="b"/>
        <c:numFmt formatCode="General" sourceLinked="1"/>
        <c:tickLblPos val="nextTo"/>
        <c:crossAx val="75601792"/>
        <c:crosses val="autoZero"/>
        <c:auto val="1"/>
        <c:lblAlgn val="ctr"/>
        <c:lblOffset val="100"/>
      </c:catAx>
      <c:valAx>
        <c:axId val="75601792"/>
        <c:scaling>
          <c:orientation val="minMax"/>
        </c:scaling>
        <c:axPos val="l"/>
        <c:majorGridlines/>
        <c:numFmt formatCode="0.00" sourceLinked="1"/>
        <c:tickLblPos val="nextTo"/>
        <c:crossAx val="75600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31354359925791"/>
          <c:y val="0.40541304847838139"/>
          <c:w val="0.15769944341372913"/>
          <c:h val="0.1853316793044029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482254697286012"/>
          <c:y val="4.6822742474916385E-2"/>
          <c:w val="0.73695198329853862"/>
          <c:h val="0.89966555183946484"/>
        </c:manualLayout>
      </c:layout>
      <c:lineChart>
        <c:grouping val="standard"/>
        <c:ser>
          <c:idx val="0"/>
          <c:order val="0"/>
          <c:tx>
            <c:v>т</c:v>
          </c:tx>
          <c:marker>
            <c:symbol val="none"/>
          </c:marker>
          <c:val>
            <c:numRef>
              <c:f>'на весну 2009'!$I$2:$I$119</c:f>
              <c:numCache>
                <c:formatCode>0.00</c:formatCode>
                <c:ptCount val="118"/>
                <c:pt idx="0">
                  <c:v>-18.3125</c:v>
                </c:pt>
                <c:pt idx="1">
                  <c:v>-19.550000000000004</c:v>
                </c:pt>
                <c:pt idx="2">
                  <c:v>-18.406717687074831</c:v>
                </c:pt>
                <c:pt idx="3">
                  <c:v>-9.3038265306122447</c:v>
                </c:pt>
                <c:pt idx="4">
                  <c:v>-10.367857142857144</c:v>
                </c:pt>
                <c:pt idx="5">
                  <c:v>-2.9535714285714292</c:v>
                </c:pt>
                <c:pt idx="6">
                  <c:v>0.28392857142857147</c:v>
                </c:pt>
                <c:pt idx="7">
                  <c:v>4.7844387755102042</c:v>
                </c:pt>
                <c:pt idx="8">
                  <c:v>5.3045918367346943</c:v>
                </c:pt>
                <c:pt idx="9">
                  <c:v>7.6801020408163252</c:v>
                </c:pt>
                <c:pt idx="10">
                  <c:v>6.9280612244897952</c:v>
                </c:pt>
                <c:pt idx="11">
                  <c:v>9.65</c:v>
                </c:pt>
                <c:pt idx="12">
                  <c:v>12.670153061224491</c:v>
                </c:pt>
                <c:pt idx="13">
                  <c:v>16.765357142857138</c:v>
                </c:pt>
                <c:pt idx="14">
                  <c:v>14.502380952380951</c:v>
                </c:pt>
                <c:pt idx="15">
                  <c:v>15.700765306122451</c:v>
                </c:pt>
                <c:pt idx="16">
                  <c:v>16.586904761904762</c:v>
                </c:pt>
                <c:pt idx="17">
                  <c:v>18.163775510204079</c:v>
                </c:pt>
                <c:pt idx="18">
                  <c:v>20.226530612244897</c:v>
                </c:pt>
                <c:pt idx="19">
                  <c:v>19.022619047619049</c:v>
                </c:pt>
                <c:pt idx="20">
                  <c:v>13.65714285714286</c:v>
                </c:pt>
                <c:pt idx="21">
                  <c:v>18.654421768707483</c:v>
                </c:pt>
                <c:pt idx="22">
                  <c:v>19.329591836734696</c:v>
                </c:pt>
                <c:pt idx="23">
                  <c:v>20.490306122448978</c:v>
                </c:pt>
                <c:pt idx="24">
                  <c:v>20.589540816326529</c:v>
                </c:pt>
                <c:pt idx="25">
                  <c:v>15.902210884353741</c:v>
                </c:pt>
                <c:pt idx="26">
                  <c:v>10.935459183673471</c:v>
                </c:pt>
                <c:pt idx="27">
                  <c:v>15.14030612244898</c:v>
                </c:pt>
                <c:pt idx="28">
                  <c:v>11.755952380952381</c:v>
                </c:pt>
                <c:pt idx="29">
                  <c:v>7.7726190476190462</c:v>
                </c:pt>
                <c:pt idx="30">
                  <c:v>6.0857142857142845</c:v>
                </c:pt>
                <c:pt idx="31">
                  <c:v>4.0836734693877554</c:v>
                </c:pt>
                <c:pt idx="32">
                  <c:v>-0.17074829931972785</c:v>
                </c:pt>
                <c:pt idx="33">
                  <c:v>-3.5778061224489792</c:v>
                </c:pt>
                <c:pt idx="34">
                  <c:v>-8.8558673469387763</c:v>
                </c:pt>
                <c:pt idx="35">
                  <c:v>-9.9423639455782329</c:v>
                </c:pt>
                <c:pt idx="36">
                  <c:v>-8.9637755102040817</c:v>
                </c:pt>
                <c:pt idx="37">
                  <c:v>-17.790170068027212</c:v>
                </c:pt>
                <c:pt idx="38">
                  <c:v>-23.731428571428577</c:v>
                </c:pt>
                <c:pt idx="39">
                  <c:v>-20.148214285714285</c:v>
                </c:pt>
                <c:pt idx="40">
                  <c:v>-16.665986394557823</c:v>
                </c:pt>
                <c:pt idx="41">
                  <c:v>-28.605510204081636</c:v>
                </c:pt>
                <c:pt idx="42">
                  <c:v>-32.539795918367354</c:v>
                </c:pt>
                <c:pt idx="43">
                  <c:v>-24.894727891156464</c:v>
                </c:pt>
                <c:pt idx="44">
                  <c:v>-27.535816326530611</c:v>
                </c:pt>
                <c:pt idx="45">
                  <c:v>-32.806632653061222</c:v>
                </c:pt>
                <c:pt idx="46">
                  <c:v>-29.045153061224486</c:v>
                </c:pt>
                <c:pt idx="47">
                  <c:v>-27.511479591836736</c:v>
                </c:pt>
                <c:pt idx="48">
                  <c:v>-22.927040816326532</c:v>
                </c:pt>
                <c:pt idx="49">
                  <c:v>-21.910714285714285</c:v>
                </c:pt>
                <c:pt idx="50">
                  <c:v>-24.641428571428577</c:v>
                </c:pt>
                <c:pt idx="51">
                  <c:v>-21.38154761904762</c:v>
                </c:pt>
                <c:pt idx="52">
                  <c:v>-13.769642857142859</c:v>
                </c:pt>
                <c:pt idx="53">
                  <c:v>-7.8370748299319724</c:v>
                </c:pt>
                <c:pt idx="54">
                  <c:v>-7.6982142857142861</c:v>
                </c:pt>
                <c:pt idx="55">
                  <c:v>-7.6033163265306118</c:v>
                </c:pt>
                <c:pt idx="56">
                  <c:v>-1.3468537414965986</c:v>
                </c:pt>
                <c:pt idx="57">
                  <c:v>0.97499999999999998</c:v>
                </c:pt>
                <c:pt idx="58">
                  <c:v>-0.96530612244897973</c:v>
                </c:pt>
                <c:pt idx="59">
                  <c:v>1.8729591836734691</c:v>
                </c:pt>
                <c:pt idx="60">
                  <c:v>0.27874149659863934</c:v>
                </c:pt>
                <c:pt idx="61">
                  <c:v>5.7506802721088439</c:v>
                </c:pt>
                <c:pt idx="62">
                  <c:v>6.757142857142858</c:v>
                </c:pt>
                <c:pt idx="63">
                  <c:v>11.227551020408162</c:v>
                </c:pt>
                <c:pt idx="64">
                  <c:v>11.008333333333335</c:v>
                </c:pt>
                <c:pt idx="65">
                  <c:v>11.01454081632653</c:v>
                </c:pt>
                <c:pt idx="66">
                  <c:v>15.747959183673467</c:v>
                </c:pt>
                <c:pt idx="67">
                  <c:v>18.907568027210885</c:v>
                </c:pt>
                <c:pt idx="68">
                  <c:v>20.169336734693875</c:v>
                </c:pt>
                <c:pt idx="69">
                  <c:v>21.268282312925173</c:v>
                </c:pt>
                <c:pt idx="70">
                  <c:v>20.391071428571426</c:v>
                </c:pt>
                <c:pt idx="71">
                  <c:v>19.010714285714283</c:v>
                </c:pt>
                <c:pt idx="72">
                  <c:v>20.379030612244897</c:v>
                </c:pt>
                <c:pt idx="73">
                  <c:v>22.530833333333337</c:v>
                </c:pt>
                <c:pt idx="74">
                  <c:v>19.306649659863947</c:v>
                </c:pt>
                <c:pt idx="75">
                  <c:v>17.003231292517004</c:v>
                </c:pt>
                <c:pt idx="76">
                  <c:v>16.665561224489796</c:v>
                </c:pt>
                <c:pt idx="77">
                  <c:v>17.524319727891157</c:v>
                </c:pt>
                <c:pt idx="78">
                  <c:v>14.226785714285715</c:v>
                </c:pt>
                <c:pt idx="79">
                  <c:v>10.25357142857143</c:v>
                </c:pt>
                <c:pt idx="80">
                  <c:v>9.8575680272108848</c:v>
                </c:pt>
                <c:pt idx="81">
                  <c:v>5.9795238095238101</c:v>
                </c:pt>
                <c:pt idx="82">
                  <c:v>4.0227040816326527</c:v>
                </c:pt>
                <c:pt idx="83">
                  <c:v>3.9428571428571431</c:v>
                </c:pt>
                <c:pt idx="84">
                  <c:v>1.8535714285714282</c:v>
                </c:pt>
                <c:pt idx="85">
                  <c:v>-0.38035714285714278</c:v>
                </c:pt>
                <c:pt idx="86">
                  <c:v>-0.25892857142857145</c:v>
                </c:pt>
                <c:pt idx="87">
                  <c:v>-7.453826530612246</c:v>
                </c:pt>
                <c:pt idx="88">
                  <c:v>-14.996938775510204</c:v>
                </c:pt>
                <c:pt idx="89">
                  <c:v>-16.76887755102041</c:v>
                </c:pt>
                <c:pt idx="90">
                  <c:v>-22.687585034013608</c:v>
                </c:pt>
                <c:pt idx="91">
                  <c:v>-22.630357142857143</c:v>
                </c:pt>
                <c:pt idx="92">
                  <c:v>-27.51765306122449</c:v>
                </c:pt>
                <c:pt idx="93">
                  <c:v>-35.956377551020402</c:v>
                </c:pt>
                <c:pt idx="94">
                  <c:v>-31.204166666666669</c:v>
                </c:pt>
                <c:pt idx="95">
                  <c:v>-29.826785714285712</c:v>
                </c:pt>
                <c:pt idx="96">
                  <c:v>-28.223979591836731</c:v>
                </c:pt>
                <c:pt idx="97">
                  <c:v>-27.875510204081632</c:v>
                </c:pt>
                <c:pt idx="98">
                  <c:v>-28.715816326530618</c:v>
                </c:pt>
                <c:pt idx="99">
                  <c:v>-28.63239795918367</c:v>
                </c:pt>
                <c:pt idx="100">
                  <c:v>-32.422193877551017</c:v>
                </c:pt>
                <c:pt idx="101">
                  <c:v>-26.937499999999996</c:v>
                </c:pt>
                <c:pt idx="102">
                  <c:v>-25.476530612244897</c:v>
                </c:pt>
                <c:pt idx="103">
                  <c:v>-28.775000000000002</c:v>
                </c:pt>
                <c:pt idx="104">
                  <c:v>-24.805357142857144</c:v>
                </c:pt>
                <c:pt idx="105">
                  <c:v>-18.473214285714285</c:v>
                </c:pt>
                <c:pt idx="106">
                  <c:v>-15.95</c:v>
                </c:pt>
                <c:pt idx="107">
                  <c:v>-19.185714285714287</c:v>
                </c:pt>
                <c:pt idx="108">
                  <c:v>-9.8571428571428577</c:v>
                </c:pt>
                <c:pt idx="109">
                  <c:v>-0.64107142857142851</c:v>
                </c:pt>
                <c:pt idx="110">
                  <c:v>1.7035714285714285</c:v>
                </c:pt>
                <c:pt idx="111">
                  <c:v>-1.5767857142857145</c:v>
                </c:pt>
                <c:pt idx="112">
                  <c:v>3.4982142857142859</c:v>
                </c:pt>
                <c:pt idx="113">
                  <c:v>7.7821428571428584</c:v>
                </c:pt>
                <c:pt idx="114">
                  <c:v>7.5030612244897954</c:v>
                </c:pt>
                <c:pt idx="115">
                  <c:v>10.465816326530613</c:v>
                </c:pt>
                <c:pt idx="116">
                  <c:v>12.289625850340135</c:v>
                </c:pt>
                <c:pt idx="117">
                  <c:v>11.981802721088437</c:v>
                </c:pt>
              </c:numCache>
            </c:numRef>
          </c:val>
        </c:ser>
        <c:ser>
          <c:idx val="1"/>
          <c:order val="1"/>
          <c:tx>
            <c:v>п</c:v>
          </c:tx>
          <c:marker>
            <c:symbol val="none"/>
          </c:marker>
          <c:val>
            <c:numRef>
              <c:f>'на весну 2009'!$K$2:$K$119</c:f>
              <c:numCache>
                <c:formatCode>0.0000</c:formatCode>
                <c:ptCount val="118"/>
                <c:pt idx="0">
                  <c:v>-20.956389709248295</c:v>
                </c:pt>
                <c:pt idx="1">
                  <c:v>-18.270395522091139</c:v>
                </c:pt>
                <c:pt idx="2">
                  <c:v>-15.102624696526018</c:v>
                </c:pt>
                <c:pt idx="3">
                  <c:v>-11.58892203319574</c:v>
                </c:pt>
                <c:pt idx="4">
                  <c:v>-7.8994953528717859</c:v>
                </c:pt>
                <c:pt idx="5">
                  <c:v>-4.2143760451505354</c:v>
                </c:pt>
                <c:pt idx="6">
                  <c:v>-0.69928815459352578</c:v>
                </c:pt>
                <c:pt idx="7">
                  <c:v>2.5141611745367487</c:v>
                </c:pt>
                <c:pt idx="8">
                  <c:v>5.3411429606868719</c:v>
                </c:pt>
                <c:pt idx="9">
                  <c:v>7.7477815802956007</c:v>
                </c:pt>
                <c:pt idx="10">
                  <c:v>9.7470909732528064</c:v>
                </c:pt>
                <c:pt idx="11">
                  <c:v>11.388299601887786</c:v>
                </c:pt>
                <c:pt idx="12">
                  <c:v>12.742133621949119</c:v>
                </c:pt>
                <c:pt idx="13">
                  <c:v>13.885001207311777</c:v>
                </c:pt>
                <c:pt idx="14">
                  <c:v>14.884818741293032</c:v>
                </c:pt>
                <c:pt idx="15">
                  <c:v>15.79054654294008</c:v>
                </c:pt>
                <c:pt idx="16">
                  <c:v>16.626543771905322</c:v>
                </c:pt>
                <c:pt idx="17">
                  <c:v>17.391830543021502</c:v>
                </c:pt>
                <c:pt idx="18">
                  <c:v>18.06346818836554</c:v>
                </c:pt>
                <c:pt idx="19">
                  <c:v>18.60268909456795</c:v>
                </c:pt>
                <c:pt idx="20">
                  <c:v>18.962197320122399</c:v>
                </c:pt>
                <c:pt idx="21">
                  <c:v>19.093204212697067</c:v>
                </c:pt>
                <c:pt idx="22">
                  <c:v>18.95116908709414</c:v>
                </c:pt>
                <c:pt idx="23">
                  <c:v>18.499747590586722</c:v>
                </c:pt>
                <c:pt idx="24">
                  <c:v>17.712964238903535</c:v>
                </c:pt>
                <c:pt idx="25">
                  <c:v>16.576001139252192</c:v>
                </c:pt>
                <c:pt idx="26">
                  <c:v>15.08516423039846</c:v>
                </c:pt>
                <c:pt idx="27">
                  <c:v>13.247546466790261</c:v>
                </c:pt>
                <c:pt idx="28">
                  <c:v>11.080706910911132</c:v>
                </c:pt>
                <c:pt idx="29">
                  <c:v>8.6124165914045321</c:v>
                </c:pt>
                <c:pt idx="30">
                  <c:v>5.8802874389025899</c:v>
                </c:pt>
                <c:pt idx="31">
                  <c:v>2.9309820155547621</c:v>
                </c:pt>
                <c:pt idx="32">
                  <c:v>-0.18126008873182639</c:v>
                </c:pt>
                <c:pt idx="33">
                  <c:v>-3.3968599257249186</c:v>
                </c:pt>
                <c:pt idx="34">
                  <c:v>-6.6537129791972145</c:v>
                </c:pt>
                <c:pt idx="35">
                  <c:v>-9.8901282134467277</c:v>
                </c:pt>
                <c:pt idx="36">
                  <c:v>-13.047280211931511</c:v>
                </c:pt>
                <c:pt idx="37">
                  <c:v>-16.070574857841539</c:v>
                </c:pt>
                <c:pt idx="38">
                  <c:v>-18.909541361582853</c:v>
                </c:pt>
                <c:pt idx="39">
                  <c:v>-21.516243503564379</c:v>
                </c:pt>
                <c:pt idx="40">
                  <c:v>-23.842664661839805</c:v>
                </c:pt>
                <c:pt idx="41">
                  <c:v>-25.837943068843597</c:v>
                </c:pt>
                <c:pt idx="42">
                  <c:v>-27.446588483866975</c:v>
                </c:pt>
                <c:pt idx="43">
                  <c:v>-28.608799482742398</c:v>
                </c:pt>
                <c:pt idx="44">
                  <c:v>-29.263679291083271</c:v>
                </c:pt>
                <c:pt idx="45">
                  <c:v>-29.355549446843821</c:v>
                </c:pt>
                <c:pt idx="46">
                  <c:v>-28.842791384154594</c:v>
                </c:pt>
                <c:pt idx="47">
                  <c:v>-27.707869954642916</c:v>
                </c:pt>
                <c:pt idx="48">
                  <c:v>-25.966596963802854</c:v>
                </c:pt>
                <c:pt idx="49">
                  <c:v>-23.674445172092113</c:v>
                </c:pt>
                <c:pt idx="50">
                  <c:v>-20.92793161929773</c:v>
                </c:pt>
                <c:pt idx="51">
                  <c:v>-17.859769575655154</c:v>
                </c:pt>
                <c:pt idx="52">
                  <c:v>-14.62755220469748</c:v>
                </c:pt>
                <c:pt idx="53">
                  <c:v>-11.396994398391778</c:v>
                </c:pt>
                <c:pt idx="54">
                  <c:v>-8.3219751963501469</c:v>
                </c:pt>
                <c:pt idx="55">
                  <c:v>-5.5245298095254283</c:v>
                </c:pt>
                <c:pt idx="56">
                  <c:v>-3.0783161725289641</c:v>
                </c:pt>
                <c:pt idx="57">
                  <c:v>-0.99879621214593195</c:v>
                </c:pt>
                <c:pt idx="58">
                  <c:v>0.75757692990760073</c:v>
                </c:pt>
                <c:pt idx="59">
                  <c:v>2.2843543986688704</c:v>
                </c:pt>
                <c:pt idx="60">
                  <c:v>3.7072171227111954</c:v>
                </c:pt>
                <c:pt idx="61">
                  <c:v>5.1598884157439198</c:v>
                </c:pt>
                <c:pt idx="62">
                  <c:v>6.7578116039220664</c:v>
                </c:pt>
                <c:pt idx="63">
                  <c:v>8.5742178939021567</c:v>
                </c:pt>
                <c:pt idx="64">
                  <c:v>10.623015789886194</c:v>
                </c:pt>
                <c:pt idx="65">
                  <c:v>12.851887767829126</c:v>
                </c:pt>
                <c:pt idx="66">
                  <c:v>15.147239759459616</c:v>
                </c:pt>
                <c:pt idx="67">
                  <c:v>17.3505160291596</c:v>
                </c:pt>
                <c:pt idx="68">
                  <c:v>19.283259329944105</c:v>
                </c:pt>
                <c:pt idx="69">
                  <c:v>20.776574308416919</c:v>
                </c:pt>
                <c:pt idx="70">
                  <c:v>21.699688477529659</c:v>
                </c:pt>
                <c:pt idx="71">
                  <c:v>21.98231317050865</c:v>
                </c:pt>
                <c:pt idx="72">
                  <c:v>21.626519286807799</c:v>
                </c:pt>
                <c:pt idx="73">
                  <c:v>20.705698324910433</c:v>
                </c:pt>
                <c:pt idx="74">
                  <c:v>19.350548797698341</c:v>
                </c:pt>
                <c:pt idx="75">
                  <c:v>17.724473108708175</c:v>
                </c:pt>
                <c:pt idx="76">
                  <c:v>15.992824966792279</c:v>
                </c:pt>
                <c:pt idx="77">
                  <c:v>14.29171000467654</c:v>
                </c:pt>
                <c:pt idx="78">
                  <c:v>12.70225258574116</c:v>
                </c:pt>
                <c:pt idx="79">
                  <c:v>11.235336112478697</c:v>
                </c:pt>
                <c:pt idx="80">
                  <c:v>9.8299513332534634</c:v>
                </c:pt>
                <c:pt idx="81">
                  <c:v>8.3657839533518779</c:v>
                </c:pt>
                <c:pt idx="82">
                  <c:v>6.6880024224675214</c:v>
                </c:pt>
                <c:pt idx="83">
                  <c:v>4.6398715557980292</c:v>
                </c:pt>
                <c:pt idx="84">
                  <c:v>2.0972636034772871</c:v>
                </c:pt>
                <c:pt idx="85">
                  <c:v>-1.0013311220749774</c:v>
                </c:pt>
                <c:pt idx="86">
                  <c:v>-4.6349756177034296</c:v>
                </c:pt>
                <c:pt idx="87">
                  <c:v>-8.6945407973771029</c:v>
                </c:pt>
                <c:pt idx="88">
                  <c:v>-12.992423632616703</c:v>
                </c:pt>
                <c:pt idx="89">
                  <c:v>-17.286312030079163</c:v>
                </c:pt>
                <c:pt idx="90">
                  <c:v>-21.313024370533384</c:v>
                </c:pt>
                <c:pt idx="91">
                  <c:v>-24.826611658731142</c:v>
                </c:pt>
                <c:pt idx="92">
                  <c:v>-27.634125178522972</c:v>
                </c:pt>
                <c:pt idx="93">
                  <c:v>-29.622864475490488</c:v>
                </c:pt>
                <c:pt idx="94">
                  <c:v>-30.77444813028896</c:v>
                </c:pt>
                <c:pt idx="95">
                  <c:v>-31.163405374585761</c:v>
                </c:pt>
                <c:pt idx="96">
                  <c:v>-30.940731779555481</c:v>
                </c:pt>
                <c:pt idx="97">
                  <c:v>-30.305481934820726</c:v>
                </c:pt>
                <c:pt idx="98">
                  <c:v>-29.469509881698666</c:v>
                </c:pt>
                <c:pt idx="99">
                  <c:v>-28.621555036499171</c:v>
                </c:pt>
                <c:pt idx="100">
                  <c:v>-27.896830610539361</c:v>
                </c:pt>
                <c:pt idx="101">
                  <c:v>-27.357137663415081</c:v>
                </c:pt>
                <c:pt idx="102">
                  <c:v>-26.984535459041545</c:v>
                </c:pt>
                <c:pt idx="103">
                  <c:v>-26.689133336534947</c:v>
                </c:pt>
                <c:pt idx="104">
                  <c:v>-26.329091345000609</c:v>
                </c:pt>
                <c:pt idx="105">
                  <c:v>-25.738873631918011</c:v>
                </c:pt>
                <c:pt idx="106">
                  <c:v>-24.760541048643958</c:v>
                </c:pt>
                <c:pt idx="107">
                  <c:v>-23.272590568189759</c:v>
                </c:pt>
                <c:pt idx="108">
                  <c:v>-21.211553965960736</c:v>
                </c:pt>
                <c:pt idx="109">
                  <c:v>-18.583081008421047</c:v>
                </c:pt>
                <c:pt idx="110">
                  <c:v>-15.461237540150657</c:v>
                </c:pt>
                <c:pt idx="111">
                  <c:v>-11.976856797979892</c:v>
                </c:pt>
                <c:pt idx="112">
                  <c:v>-8.2976063436889014</c:v>
                </c:pt>
                <c:pt idx="113">
                  <c:v>-4.6036619409835158</c:v>
                </c:pt>
                <c:pt idx="114">
                  <c:v>-1.0633319833896993</c:v>
                </c:pt>
                <c:pt idx="115">
                  <c:v>2.1873736677475564</c:v>
                </c:pt>
                <c:pt idx="116">
                  <c:v>5.0582627752141898</c:v>
                </c:pt>
                <c:pt idx="117">
                  <c:v>7.5100603059089011</c:v>
                </c:pt>
              </c:numCache>
            </c:numRef>
          </c:val>
        </c:ser>
        <c:marker val="1"/>
        <c:axId val="75626368"/>
        <c:axId val="75627904"/>
      </c:lineChart>
      <c:catAx>
        <c:axId val="75626368"/>
        <c:scaling>
          <c:orientation val="minMax"/>
        </c:scaling>
        <c:axPos val="b"/>
        <c:numFmt formatCode="General" sourceLinked="1"/>
        <c:tickLblPos val="nextTo"/>
        <c:crossAx val="75627904"/>
        <c:crosses val="autoZero"/>
        <c:auto val="1"/>
        <c:lblAlgn val="ctr"/>
        <c:lblOffset val="100"/>
      </c:catAx>
      <c:valAx>
        <c:axId val="75627904"/>
        <c:scaling>
          <c:orientation val="minMax"/>
        </c:scaling>
        <c:axPos val="l"/>
        <c:majorGridlines/>
        <c:numFmt formatCode="0.00" sourceLinked="1"/>
        <c:tickLblPos val="nextTo"/>
        <c:crossAx val="75626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51774530271399"/>
          <c:y val="0.41471571906354515"/>
          <c:w val="9.8121085594989568E-2"/>
          <c:h val="0.16053511705685619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т</c:v>
          </c:tx>
          <c:marker>
            <c:symbol val="none"/>
          </c:marker>
          <c:val>
            <c:numRef>
              <c:f>'на весну 2009'!$O$2:$O$172</c:f>
              <c:numCache>
                <c:formatCode>0.00</c:formatCode>
                <c:ptCount val="171"/>
                <c:pt idx="0">
                  <c:v>-23.696428571428573</c:v>
                </c:pt>
                <c:pt idx="1">
                  <c:v>-20.233928571428574</c:v>
                </c:pt>
                <c:pt idx="2">
                  <c:v>-17.785714285714285</c:v>
                </c:pt>
                <c:pt idx="3">
                  <c:v>-11.52984693877551</c:v>
                </c:pt>
                <c:pt idx="4">
                  <c:v>-9.1239795918367328</c:v>
                </c:pt>
                <c:pt idx="5">
                  <c:v>-8.3375000000000004</c:v>
                </c:pt>
                <c:pt idx="6">
                  <c:v>-4.8105612244897955</c:v>
                </c:pt>
                <c:pt idx="7">
                  <c:v>-3.0139625850340139</c:v>
                </c:pt>
                <c:pt idx="8">
                  <c:v>2.8629251700680274</c:v>
                </c:pt>
                <c:pt idx="9">
                  <c:v>4.9104591836734697</c:v>
                </c:pt>
                <c:pt idx="10">
                  <c:v>6.5496598639455783</c:v>
                </c:pt>
                <c:pt idx="11">
                  <c:v>6.1920918367346927</c:v>
                </c:pt>
                <c:pt idx="12">
                  <c:v>12.326785714285716</c:v>
                </c:pt>
                <c:pt idx="13">
                  <c:v>10.97448979591837</c:v>
                </c:pt>
                <c:pt idx="14">
                  <c:v>16.696428571428573</c:v>
                </c:pt>
                <c:pt idx="15">
                  <c:v>14.311479591836733</c:v>
                </c:pt>
                <c:pt idx="16">
                  <c:v>14.580357142857141</c:v>
                </c:pt>
                <c:pt idx="17">
                  <c:v>17.853571428571428</c:v>
                </c:pt>
                <c:pt idx="18">
                  <c:v>19.378061224489795</c:v>
                </c:pt>
                <c:pt idx="19">
                  <c:v>17.605612244897959</c:v>
                </c:pt>
                <c:pt idx="20">
                  <c:v>17.789166666666667</c:v>
                </c:pt>
                <c:pt idx="21">
                  <c:v>16.704081632653061</c:v>
                </c:pt>
                <c:pt idx="22">
                  <c:v>18.828571428571426</c:v>
                </c:pt>
                <c:pt idx="23">
                  <c:v>20.906122448979591</c:v>
                </c:pt>
                <c:pt idx="24">
                  <c:v>18.432823129251698</c:v>
                </c:pt>
                <c:pt idx="25">
                  <c:v>14.898214285714287</c:v>
                </c:pt>
                <c:pt idx="26">
                  <c:v>12.342602040816328</c:v>
                </c:pt>
                <c:pt idx="27">
                  <c:v>10.23188775510204</c:v>
                </c:pt>
                <c:pt idx="28">
                  <c:v>7.6614795918367333</c:v>
                </c:pt>
                <c:pt idx="29">
                  <c:v>9.8903061224489797</c:v>
                </c:pt>
                <c:pt idx="30">
                  <c:v>7.8142857142857149</c:v>
                </c:pt>
                <c:pt idx="31">
                  <c:v>7.1288265306122449</c:v>
                </c:pt>
                <c:pt idx="32">
                  <c:v>3.063520408163265</c:v>
                </c:pt>
                <c:pt idx="33">
                  <c:v>-3.5640306122448981</c:v>
                </c:pt>
                <c:pt idx="34">
                  <c:v>-7.2517857142857141</c:v>
                </c:pt>
                <c:pt idx="35">
                  <c:v>-8.1727040816326539</c:v>
                </c:pt>
                <c:pt idx="36">
                  <c:v>-8.068112244897959</c:v>
                </c:pt>
                <c:pt idx="37">
                  <c:v>-15.263775510204082</c:v>
                </c:pt>
                <c:pt idx="38">
                  <c:v>-16.310204081632655</c:v>
                </c:pt>
                <c:pt idx="39">
                  <c:v>-25.10408163265306</c:v>
                </c:pt>
                <c:pt idx="40">
                  <c:v>-28.892176870748298</c:v>
                </c:pt>
                <c:pt idx="41">
                  <c:v>-29.952551020408162</c:v>
                </c:pt>
                <c:pt idx="42">
                  <c:v>-30.256887755102039</c:v>
                </c:pt>
                <c:pt idx="43">
                  <c:v>-28.026666666666667</c:v>
                </c:pt>
                <c:pt idx="44">
                  <c:v>-26.068622448979593</c:v>
                </c:pt>
                <c:pt idx="45">
                  <c:v>-27.657312925170068</c:v>
                </c:pt>
                <c:pt idx="46">
                  <c:v>-24.075544217687071</c:v>
                </c:pt>
                <c:pt idx="47">
                  <c:v>-27.61028911564626</c:v>
                </c:pt>
                <c:pt idx="48">
                  <c:v>-21.74719387755102</c:v>
                </c:pt>
                <c:pt idx="49">
                  <c:v>-20.81887755102041</c:v>
                </c:pt>
                <c:pt idx="50">
                  <c:v>-23.596683673469386</c:v>
                </c:pt>
                <c:pt idx="51">
                  <c:v>-23.089540816326526</c:v>
                </c:pt>
                <c:pt idx="52">
                  <c:v>-27.428571428571434</c:v>
                </c:pt>
                <c:pt idx="53">
                  <c:v>-18.3125</c:v>
                </c:pt>
                <c:pt idx="54">
                  <c:v>-19.550000000000004</c:v>
                </c:pt>
                <c:pt idx="55">
                  <c:v>-18.406717687074831</c:v>
                </c:pt>
                <c:pt idx="56">
                  <c:v>-9.3038265306122447</c:v>
                </c:pt>
                <c:pt idx="57">
                  <c:v>-10.367857142857144</c:v>
                </c:pt>
                <c:pt idx="58">
                  <c:v>-2.9535714285714292</c:v>
                </c:pt>
                <c:pt idx="59">
                  <c:v>0.28392857142857147</c:v>
                </c:pt>
                <c:pt idx="60">
                  <c:v>4.7844387755102042</c:v>
                </c:pt>
                <c:pt idx="61">
                  <c:v>5.3045918367346943</c:v>
                </c:pt>
                <c:pt idx="62">
                  <c:v>7.6801020408163252</c:v>
                </c:pt>
                <c:pt idx="63">
                  <c:v>6.9280612244897952</c:v>
                </c:pt>
                <c:pt idx="64">
                  <c:v>9.65</c:v>
                </c:pt>
                <c:pt idx="65">
                  <c:v>12.670153061224491</c:v>
                </c:pt>
                <c:pt idx="66">
                  <c:v>16.765357142857138</c:v>
                </c:pt>
                <c:pt idx="67">
                  <c:v>14.502380952380951</c:v>
                </c:pt>
                <c:pt idx="68">
                  <c:v>15.700765306122451</c:v>
                </c:pt>
                <c:pt idx="69">
                  <c:v>16.586904761904762</c:v>
                </c:pt>
                <c:pt idx="70">
                  <c:v>18.163775510204079</c:v>
                </c:pt>
                <c:pt idx="71">
                  <c:v>20.226530612244897</c:v>
                </c:pt>
                <c:pt idx="72">
                  <c:v>19.022619047619049</c:v>
                </c:pt>
                <c:pt idx="73">
                  <c:v>13.65714285714286</c:v>
                </c:pt>
                <c:pt idx="74">
                  <c:v>18.654421768707483</c:v>
                </c:pt>
                <c:pt idx="75">
                  <c:v>19.329591836734696</c:v>
                </c:pt>
                <c:pt idx="76">
                  <c:v>20.490306122448978</c:v>
                </c:pt>
                <c:pt idx="77">
                  <c:v>20.589540816326529</c:v>
                </c:pt>
                <c:pt idx="78">
                  <c:v>15.902210884353741</c:v>
                </c:pt>
                <c:pt idx="79">
                  <c:v>10.935459183673471</c:v>
                </c:pt>
                <c:pt idx="80">
                  <c:v>15.14030612244898</c:v>
                </c:pt>
                <c:pt idx="81">
                  <c:v>11.755952380952381</c:v>
                </c:pt>
                <c:pt idx="82">
                  <c:v>7.7726190476190462</c:v>
                </c:pt>
                <c:pt idx="83">
                  <c:v>6.0857142857142845</c:v>
                </c:pt>
                <c:pt idx="84">
                  <c:v>4.0836734693877554</c:v>
                </c:pt>
                <c:pt idx="85">
                  <c:v>-0.17074829931972785</c:v>
                </c:pt>
                <c:pt idx="86">
                  <c:v>-3.5778061224489792</c:v>
                </c:pt>
                <c:pt idx="87">
                  <c:v>-8.8558673469387763</c:v>
                </c:pt>
                <c:pt idx="88">
                  <c:v>-9.9423639455782329</c:v>
                </c:pt>
                <c:pt idx="89">
                  <c:v>-8.9637755102040817</c:v>
                </c:pt>
                <c:pt idx="90">
                  <c:v>-17.790170068027212</c:v>
                </c:pt>
                <c:pt idx="91">
                  <c:v>-23.731428571428577</c:v>
                </c:pt>
                <c:pt idx="92">
                  <c:v>-20.148214285714285</c:v>
                </c:pt>
                <c:pt idx="93">
                  <c:v>-16.665986394557823</c:v>
                </c:pt>
                <c:pt idx="94">
                  <c:v>-28.605510204081636</c:v>
                </c:pt>
                <c:pt idx="95">
                  <c:v>-32.539795918367354</c:v>
                </c:pt>
                <c:pt idx="96">
                  <c:v>-24.894727891156464</c:v>
                </c:pt>
                <c:pt idx="97">
                  <c:v>-27.535816326530611</c:v>
                </c:pt>
                <c:pt idx="98">
                  <c:v>-32.806632653061222</c:v>
                </c:pt>
                <c:pt idx="99">
                  <c:v>-29.045153061224486</c:v>
                </c:pt>
                <c:pt idx="100">
                  <c:v>-27.511479591836736</c:v>
                </c:pt>
                <c:pt idx="101">
                  <c:v>-22.927040816326532</c:v>
                </c:pt>
                <c:pt idx="102">
                  <c:v>-21.910714285714285</c:v>
                </c:pt>
                <c:pt idx="103">
                  <c:v>-24.641428571428577</c:v>
                </c:pt>
                <c:pt idx="104">
                  <c:v>-21.38154761904762</c:v>
                </c:pt>
                <c:pt idx="105">
                  <c:v>-13.769642857142859</c:v>
                </c:pt>
                <c:pt idx="106">
                  <c:v>-7.8370748299319724</c:v>
                </c:pt>
                <c:pt idx="107">
                  <c:v>-7.6982142857142861</c:v>
                </c:pt>
                <c:pt idx="108">
                  <c:v>-7.6033163265306118</c:v>
                </c:pt>
                <c:pt idx="109">
                  <c:v>-1.3468537414965986</c:v>
                </c:pt>
                <c:pt idx="110">
                  <c:v>0.97499999999999998</c:v>
                </c:pt>
                <c:pt idx="111">
                  <c:v>-0.96530612244897973</c:v>
                </c:pt>
                <c:pt idx="112">
                  <c:v>1.8729591836734691</c:v>
                </c:pt>
                <c:pt idx="113">
                  <c:v>0.27874149659863934</c:v>
                </c:pt>
                <c:pt idx="114">
                  <c:v>5.7506802721088439</c:v>
                </c:pt>
                <c:pt idx="115">
                  <c:v>6.757142857142858</c:v>
                </c:pt>
                <c:pt idx="116">
                  <c:v>11.227551020408162</c:v>
                </c:pt>
                <c:pt idx="117">
                  <c:v>11.008333333333335</c:v>
                </c:pt>
                <c:pt idx="118">
                  <c:v>11.01454081632653</c:v>
                </c:pt>
                <c:pt idx="119">
                  <c:v>15.747959183673467</c:v>
                </c:pt>
                <c:pt idx="120">
                  <c:v>18.907568027210885</c:v>
                </c:pt>
                <c:pt idx="121">
                  <c:v>20.169336734693875</c:v>
                </c:pt>
                <c:pt idx="122">
                  <c:v>21.268282312925173</c:v>
                </c:pt>
                <c:pt idx="123">
                  <c:v>20.391071428571426</c:v>
                </c:pt>
                <c:pt idx="124">
                  <c:v>19.010714285714283</c:v>
                </c:pt>
                <c:pt idx="125">
                  <c:v>20.379030612244897</c:v>
                </c:pt>
                <c:pt idx="126">
                  <c:v>22.530833333333337</c:v>
                </c:pt>
                <c:pt idx="127">
                  <c:v>19.306649659863947</c:v>
                </c:pt>
                <c:pt idx="128">
                  <c:v>17.003231292517004</c:v>
                </c:pt>
                <c:pt idx="129">
                  <c:v>16.665561224489796</c:v>
                </c:pt>
                <c:pt idx="130">
                  <c:v>17.524319727891157</c:v>
                </c:pt>
                <c:pt idx="131">
                  <c:v>14.226785714285715</c:v>
                </c:pt>
                <c:pt idx="132">
                  <c:v>10.25357142857143</c:v>
                </c:pt>
                <c:pt idx="133">
                  <c:v>9.8575680272108848</c:v>
                </c:pt>
                <c:pt idx="134">
                  <c:v>5.9795238095238101</c:v>
                </c:pt>
                <c:pt idx="135">
                  <c:v>4.0227040816326527</c:v>
                </c:pt>
                <c:pt idx="136">
                  <c:v>3.9428571428571431</c:v>
                </c:pt>
                <c:pt idx="137">
                  <c:v>1.8535714285714282</c:v>
                </c:pt>
                <c:pt idx="138">
                  <c:v>-0.38035714285714278</c:v>
                </c:pt>
                <c:pt idx="139">
                  <c:v>-0.25892857142857145</c:v>
                </c:pt>
                <c:pt idx="140">
                  <c:v>-7.453826530612246</c:v>
                </c:pt>
                <c:pt idx="141">
                  <c:v>-14.996938775510204</c:v>
                </c:pt>
                <c:pt idx="142">
                  <c:v>-16.76887755102041</c:v>
                </c:pt>
                <c:pt idx="143">
                  <c:v>-22.687585034013608</c:v>
                </c:pt>
                <c:pt idx="144">
                  <c:v>-22.630357142857143</c:v>
                </c:pt>
                <c:pt idx="145">
                  <c:v>-27.51765306122449</c:v>
                </c:pt>
                <c:pt idx="146">
                  <c:v>-35.956377551020402</c:v>
                </c:pt>
                <c:pt idx="147">
                  <c:v>-31.204166666666669</c:v>
                </c:pt>
                <c:pt idx="148">
                  <c:v>-29.826785714285712</c:v>
                </c:pt>
                <c:pt idx="149">
                  <c:v>-28.223979591836731</c:v>
                </c:pt>
                <c:pt idx="150">
                  <c:v>-27.875510204081632</c:v>
                </c:pt>
                <c:pt idx="151">
                  <c:v>-28.715816326530618</c:v>
                </c:pt>
                <c:pt idx="152">
                  <c:v>-28.63239795918367</c:v>
                </c:pt>
                <c:pt idx="153">
                  <c:v>-32.422193877551017</c:v>
                </c:pt>
                <c:pt idx="154">
                  <c:v>-26.937499999999996</c:v>
                </c:pt>
                <c:pt idx="155">
                  <c:v>-25.476530612244897</c:v>
                </c:pt>
                <c:pt idx="156">
                  <c:v>-28.775000000000002</c:v>
                </c:pt>
                <c:pt idx="157">
                  <c:v>-24.805357142857144</c:v>
                </c:pt>
                <c:pt idx="158">
                  <c:v>-18.473214285714285</c:v>
                </c:pt>
                <c:pt idx="159">
                  <c:v>-15.95</c:v>
                </c:pt>
                <c:pt idx="160">
                  <c:v>-19.185714285714287</c:v>
                </c:pt>
                <c:pt idx="161">
                  <c:v>-9.8571428571428577</c:v>
                </c:pt>
                <c:pt idx="162">
                  <c:v>-0.64107142857142851</c:v>
                </c:pt>
                <c:pt idx="163">
                  <c:v>1.7035714285714285</c:v>
                </c:pt>
                <c:pt idx="164">
                  <c:v>-1.5767857142857145</c:v>
                </c:pt>
                <c:pt idx="165">
                  <c:v>3.4982142857142859</c:v>
                </c:pt>
                <c:pt idx="166">
                  <c:v>7.7821428571428584</c:v>
                </c:pt>
                <c:pt idx="167">
                  <c:v>7.5030612244897954</c:v>
                </c:pt>
                <c:pt idx="168">
                  <c:v>10.465816326530613</c:v>
                </c:pt>
                <c:pt idx="169">
                  <c:v>12.289625850340135</c:v>
                </c:pt>
                <c:pt idx="170">
                  <c:v>11.981802721088437</c:v>
                </c:pt>
              </c:numCache>
            </c:numRef>
          </c:val>
        </c:ser>
        <c:ser>
          <c:idx val="1"/>
          <c:order val="1"/>
          <c:tx>
            <c:v>п</c:v>
          </c:tx>
          <c:marker>
            <c:symbol val="none"/>
          </c:marker>
          <c:val>
            <c:numRef>
              <c:f>'на весну 2009'!$Q$2:$Q$172</c:f>
              <c:numCache>
                <c:formatCode>0.0000</c:formatCode>
                <c:ptCount val="171"/>
                <c:pt idx="0">
                  <c:v>-19.376283552560757</c:v>
                </c:pt>
                <c:pt idx="1">
                  <c:v>-16.694667050404171</c:v>
                </c:pt>
                <c:pt idx="2">
                  <c:v>-13.825033175577754</c:v>
                </c:pt>
                <c:pt idx="3">
                  <c:v>-10.857672928265712</c:v>
                </c:pt>
                <c:pt idx="4">
                  <c:v>-7.8939724085488709</c:v>
                </c:pt>
                <c:pt idx="5">
                  <c:v>-5.0330450299770142</c:v>
                </c:pt>
                <c:pt idx="6">
                  <c:v>-2.3562697914644937</c:v>
                </c:pt>
                <c:pt idx="7">
                  <c:v>8.6539583524803732E-2</c:v>
                </c:pt>
                <c:pt idx="8">
                  <c:v>2.2856407503097844</c:v>
                </c:pt>
                <c:pt idx="9">
                  <c:v>4.2718334142107324</c:v>
                </c:pt>
                <c:pt idx="10">
                  <c:v>6.1079304741246672</c:v>
                </c:pt>
                <c:pt idx="11">
                  <c:v>7.8723873549695682</c:v>
                </c:pt>
                <c:pt idx="12">
                  <c:v>9.6382437047242551</c:v>
                </c:pt>
                <c:pt idx="13">
                  <c:v>11.451906814888012</c:v>
                </c:pt>
                <c:pt idx="14">
                  <c:v>13.316689061696339</c:v>
                </c:pt>
                <c:pt idx="15">
                  <c:v>15.185251130830302</c:v>
                </c:pt>
                <c:pt idx="16">
                  <c:v>16.963313164255759</c:v>
                </c:pt>
                <c:pt idx="17">
                  <c:v>18.524541731562067</c:v>
                </c:pt>
                <c:pt idx="18">
                  <c:v>19.733940994288034</c:v>
                </c:pt>
                <c:pt idx="19">
                  <c:v>20.474966499280221</c:v>
                </c:pt>
                <c:pt idx="20">
                  <c:v>20.674453438042125</c:v>
                </c:pt>
                <c:pt idx="21">
                  <c:v>20.319617597143221</c:v>
                </c:pt>
                <c:pt idx="22">
                  <c:v>19.462872120459163</c:v>
                </c:pt>
                <c:pt idx="23">
                  <c:v>18.212730700059247</c:v>
                </c:pt>
                <c:pt idx="24">
                  <c:v>16.712112011569147</c:v>
                </c:pt>
                <c:pt idx="25">
                  <c:v>15.108255711982752</c:v>
                </c:pt>
                <c:pt idx="26">
                  <c:v>13.520548270665079</c:v>
                </c:pt>
                <c:pt idx="27">
                  <c:v>12.013334371139187</c:v>
                </c:pt>
                <c:pt idx="28">
                  <c:v>10.580028429715069</c:v>
                </c:pt>
                <c:pt idx="29">
                  <c:v>9.1426480799569383</c:v>
                </c:pt>
                <c:pt idx="30">
                  <c:v>7.5676967687480161</c:v>
                </c:pt>
                <c:pt idx="31">
                  <c:v>5.6957922112358892</c:v>
                </c:pt>
                <c:pt idx="32">
                  <c:v>3.3793337281225693</c:v>
                </c:pt>
                <c:pt idx="33">
                  <c:v>0.52051701480239632</c:v>
                </c:pt>
                <c:pt idx="34">
                  <c:v>-2.8983921307355969</c:v>
                </c:pt>
                <c:pt idx="35">
                  <c:v>-6.7992880447496304</c:v>
                </c:pt>
                <c:pt idx="36">
                  <c:v>-11.010909945231749</c:v>
                </c:pt>
                <c:pt idx="37">
                  <c:v>-15.290196245734501</c:v>
                </c:pt>
                <c:pt idx="38">
                  <c:v>-19.358640959175528</c:v>
                </c:pt>
                <c:pt idx="39">
                  <c:v>-22.946779391547381</c:v>
                </c:pt>
                <c:pt idx="40">
                  <c:v>-25.838097142106651</c:v>
                </c:pt>
                <c:pt idx="41">
                  <c:v>-27.903608836732651</c:v>
                </c:pt>
                <c:pt idx="42">
                  <c:v>-29.120129755739796</c:v>
                </c:pt>
                <c:pt idx="43">
                  <c:v>-29.568515302177637</c:v>
                </c:pt>
                <c:pt idx="44">
                  <c:v>-29.412203238466216</c:v>
                </c:pt>
                <c:pt idx="45">
                  <c:v>-28.860416985982845</c:v>
                </c:pt>
                <c:pt idx="46">
                  <c:v>-28.123531342138776</c:v>
                </c:pt>
                <c:pt idx="47">
                  <c:v>-27.369702160747718</c:v>
                </c:pt>
                <c:pt idx="48">
                  <c:v>-26.691579437989869</c:v>
                </c:pt>
                <c:pt idx="49">
                  <c:v>-26.089815735044475</c:v>
                </c:pt>
                <c:pt idx="50">
                  <c:v>-25.476590544071801</c:v>
                </c:pt>
                <c:pt idx="51">
                  <c:v>-24.698228405528916</c:v>
                </c:pt>
                <c:pt idx="52">
                  <c:v>-23.572061361788435</c:v>
                </c:pt>
                <c:pt idx="53">
                  <c:v>-21.929792059791438</c:v>
                </c:pt>
                <c:pt idx="54">
                  <c:v>-19.658347230919919</c:v>
                </c:pt>
                <c:pt idx="55">
                  <c:v>-16.729820089542507</c:v>
                </c:pt>
                <c:pt idx="56">
                  <c:v>-13.214435720167399</c:v>
                </c:pt>
                <c:pt idx="57">
                  <c:v>-9.2740263891242467</c:v>
                </c:pt>
                <c:pt idx="58">
                  <c:v>-5.1375161603578139</c:v>
                </c:pt>
                <c:pt idx="59">
                  <c:v>-1.0635440440678736</c:v>
                </c:pt>
                <c:pt idx="60">
                  <c:v>2.7021446864234813</c:v>
                </c:pt>
                <c:pt idx="61">
                  <c:v>5.9660333251546689</c:v>
                </c:pt>
                <c:pt idx="62">
                  <c:v>8.6152802247352085</c:v>
                </c:pt>
                <c:pt idx="63">
                  <c:v>10.63008885692568</c:v>
                </c:pt>
                <c:pt idx="64">
                  <c:v>12.078225819875845</c:v>
                </c:pt>
                <c:pt idx="65">
                  <c:v>13.093568136868612</c:v>
                </c:pt>
                <c:pt idx="66">
                  <c:v>13.843691721149721</c:v>
                </c:pt>
                <c:pt idx="67">
                  <c:v>14.493482076186176</c:v>
                </c:pt>
                <c:pt idx="68">
                  <c:v>15.172189076027639</c:v>
                </c:pt>
                <c:pt idx="69">
                  <c:v>15.950231052778987</c:v>
                </c:pt>
                <c:pt idx="70">
                  <c:v>16.829683590207459</c:v>
                </c:pt>
                <c:pt idx="71">
                  <c:v>17.749325563493525</c:v>
                </c:pt>
                <c:pt idx="72">
                  <c:v>18.602044741461153</c:v>
                </c:pt>
                <c:pt idx="73">
                  <c:v>19.259985128016123</c:v>
                </c:pt>
                <c:pt idx="74">
                  <c:v>19.601535015544087</c:v>
                </c:pt>
                <c:pt idx="75">
                  <c:v>19.534324770804062</c:v>
                </c:pt>
                <c:pt idx="76">
                  <c:v>19.009735815086504</c:v>
                </c:pt>
                <c:pt idx="77">
                  <c:v>18.026651905306782</c:v>
                </c:pt>
                <c:pt idx="78">
                  <c:v>16.624763949128411</c:v>
                </c:pt>
                <c:pt idx="79">
                  <c:v>14.870071982130915</c:v>
                </c:pt>
                <c:pt idx="80">
                  <c:v>12.836799716424458</c:v>
                </c:pt>
                <c:pt idx="81">
                  <c:v>10.59043315289806</c:v>
                </c:pt>
                <c:pt idx="82">
                  <c:v>8.1759612190081423</c:v>
                </c:pt>
                <c:pt idx="83">
                  <c:v>5.613841919408185</c:v>
                </c:pt>
                <c:pt idx="84">
                  <c:v>2.9041544162139581</c:v>
                </c:pt>
                <c:pt idx="85">
                  <c:v>3.7338029611095669E-2</c:v>
                </c:pt>
                <c:pt idx="86">
                  <c:v>-2.9916478250954919</c:v>
                </c:pt>
                <c:pt idx="87">
                  <c:v>-6.1696315692993018</c:v>
                </c:pt>
                <c:pt idx="88">
                  <c:v>-9.4556359597394923</c:v>
                </c:pt>
                <c:pt idx="89">
                  <c:v>-12.777877741282797</c:v>
                </c:pt>
                <c:pt idx="90">
                  <c:v>-16.038150901033053</c:v>
                </c:pt>
                <c:pt idx="91">
                  <c:v>-19.1225479371607</c:v>
                </c:pt>
                <c:pt idx="92">
                  <c:v>-21.915959156696889</c:v>
                </c:pt>
                <c:pt idx="93">
                  <c:v>-24.316958042366753</c:v>
                </c:pt>
                <c:pt idx="94">
                  <c:v>-26.249714074515705</c:v>
                </c:pt>
                <c:pt idx="95">
                  <c:v>-27.670437801670527</c:v>
                </c:pt>
                <c:pt idx="96">
                  <c:v>-28.567316533925148</c:v>
                </c:pt>
                <c:pt idx="97">
                  <c:v>-28.954561451865338</c:v>
                </c:pt>
                <c:pt idx="98">
                  <c:v>-28.862632239743878</c:v>
                </c:pt>
                <c:pt idx="99">
                  <c:v>-28.327569585446462</c:v>
                </c:pt>
                <c:pt idx="100">
                  <c:v>-27.382437238644247</c:v>
                </c:pt>
                <c:pt idx="101">
                  <c:v>-26.053146079425559</c:v>
                </c:pt>
                <c:pt idx="102">
                  <c:v>-24.359600291661138</c:v>
                </c:pt>
                <c:pt idx="103">
                  <c:v>-22.321522945366393</c:v>
                </c:pt>
                <c:pt idx="104">
                  <c:v>-19.966904232821438</c:v>
                </c:pt>
                <c:pt idx="105">
                  <c:v>-17.340150091979211</c:v>
                </c:pt>
                <c:pt idx="106">
                  <c:v>-14.506935532453154</c:v>
                </c:pt>
                <c:pt idx="107">
                  <c:v>-11.553528864515755</c:v>
                </c:pt>
                <c:pt idx="108">
                  <c:v>-8.5797780779731649</c:v>
                </c:pt>
                <c:pt idx="109">
                  <c:v>-5.6866897586465797</c:v>
                </c:pt>
                <c:pt idx="110">
                  <c:v>-2.9611414920287222</c:v>
                </c:pt>
                <c:pt idx="111">
                  <c:v>-0.46132300908753876</c:v>
                </c:pt>
                <c:pt idx="112">
                  <c:v>1.7933054994925977</c:v>
                </c:pt>
                <c:pt idx="113">
                  <c:v>3.8245188927757274</c:v>
                </c:pt>
                <c:pt idx="114">
                  <c:v>5.6888743534366935</c:v>
                </c:pt>
                <c:pt idx="115">
                  <c:v>7.4629550288164088</c:v>
                </c:pt>
                <c:pt idx="116">
                  <c:v>9.22303690836765</c:v>
                </c:pt>
                <c:pt idx="117">
                  <c:v>11.023465545355867</c:v>
                </c:pt>
                <c:pt idx="118">
                  <c:v>12.878666461003931</c:v>
                </c:pt>
                <c:pt idx="119">
                  <c:v>14.753219091335071</c:v>
                </c:pt>
                <c:pt idx="120">
                  <c:v>16.562850408089542</c:v>
                </c:pt>
                <c:pt idx="121">
                  <c:v>18.186861681902975</c:v>
                </c:pt>
                <c:pt idx="122">
                  <c:v>19.489898195289076</c:v>
                </c:pt>
                <c:pt idx="123">
                  <c:v>20.348701069453618</c:v>
                </c:pt>
                <c:pt idx="124">
                  <c:v>20.678087428692923</c:v>
                </c:pt>
                <c:pt idx="125">
                  <c:v>20.450256307005887</c:v>
                </c:pt>
                <c:pt idx="126">
                  <c:v>19.702708885539565</c:v>
                </c:pt>
                <c:pt idx="127">
                  <c:v>18.53239514457012</c:v>
                </c:pt>
                <c:pt idx="128">
                  <c:v>17.076679248485462</c:v>
                </c:pt>
                <c:pt idx="129">
                  <c:v>15.484707869831952</c:v>
                </c:pt>
                <c:pt idx="130">
                  <c:v>13.885095016417413</c:v>
                </c:pt>
                <c:pt idx="131">
                  <c:v>12.356952164606664</c:v>
                </c:pt>
                <c:pt idx="132">
                  <c:v>10.91089342213489</c:v>
                </c:pt>
                <c:pt idx="133">
                  <c:v>9.4847593039916465</c:v>
                </c:pt>
                <c:pt idx="134">
                  <c:v>7.9557889426003783</c:v>
                </c:pt>
                <c:pt idx="135">
                  <c:v>6.1674511972425812</c:v>
                </c:pt>
                <c:pt idx="136">
                  <c:v>3.965874616447767</c:v>
                </c:pt>
                <c:pt idx="137">
                  <c:v>1.2385182448253143</c:v>
                </c:pt>
                <c:pt idx="138">
                  <c:v>-2.0530676825388232</c:v>
                </c:pt>
                <c:pt idx="139">
                  <c:v>-5.8536109391325031</c:v>
                </c:pt>
                <c:pt idx="140">
                  <c:v>-10.012330959129802</c:v>
                </c:pt>
                <c:pt idx="141">
                  <c:v>-14.300127378234276</c:v>
                </c:pt>
                <c:pt idx="142">
                  <c:v>-18.442950807408504</c:v>
                </c:pt>
                <c:pt idx="143">
                  <c:v>-22.165130150722312</c:v>
                </c:pt>
                <c:pt idx="144">
                  <c:v>-25.234228062141973</c:v>
                </c:pt>
                <c:pt idx="145">
                  <c:v>-27.498513827971436</c:v>
                </c:pt>
                <c:pt idx="146">
                  <c:v>-28.909511552128105</c:v>
                </c:pt>
                <c:pt idx="147">
                  <c:v>-29.52503894205627</c:v>
                </c:pt>
                <c:pt idx="148">
                  <c:v>-29.492095158896817</c:v>
                </c:pt>
                <c:pt idx="149">
                  <c:v>-29.01306666326132</c:v>
                </c:pt>
                <c:pt idx="150">
                  <c:v>-28.302137078673642</c:v>
                </c:pt>
                <c:pt idx="151">
                  <c:v>-27.540791297915014</c:v>
                </c:pt>
                <c:pt idx="152">
                  <c:v>-26.841471088018803</c:v>
                </c:pt>
                <c:pt idx="153">
                  <c:v>-26.226731543429189</c:v>
                </c:pt>
                <c:pt idx="154">
                  <c:v>-25.628022308692625</c:v>
                </c:pt>
                <c:pt idx="155">
                  <c:v>-24.904151185822261</c:v>
                </c:pt>
                <c:pt idx="156">
                  <c:v>-23.875432254723925</c:v>
                </c:pt>
                <c:pt idx="157">
                  <c:v>-22.366321476078117</c:v>
                </c:pt>
                <c:pt idx="158">
                  <c:v>-20.247660043657337</c:v>
                </c:pt>
                <c:pt idx="159">
                  <c:v>-17.469815659595618</c:v>
                </c:pt>
                <c:pt idx="160">
                  <c:v>-14.079978161992626</c:v>
                </c:pt>
                <c:pt idx="161">
                  <c:v>-10.220195795906815</c:v>
                </c:pt>
                <c:pt idx="162">
                  <c:v>-6.1067187878672051</c:v>
                </c:pt>
                <c:pt idx="163">
                  <c:v>-1.995009149006546</c:v>
                </c:pt>
                <c:pt idx="164">
                  <c:v>1.8624047653326377</c:v>
                </c:pt>
                <c:pt idx="165">
                  <c:v>5.2567686492033285</c:v>
                </c:pt>
                <c:pt idx="166">
                  <c:v>8.0546634865726627</c:v>
                </c:pt>
                <c:pt idx="167">
                  <c:v>10.214420788456055</c:v>
                </c:pt>
                <c:pt idx="168">
                  <c:v>11.784769098610825</c:v>
                </c:pt>
                <c:pt idx="169">
                  <c:v>12.886759629998343</c:v>
                </c:pt>
                <c:pt idx="170">
                  <c:v>13.683336544514285</c:v>
                </c:pt>
              </c:numCache>
            </c:numRef>
          </c:val>
        </c:ser>
        <c:marker val="1"/>
        <c:axId val="75653504"/>
        <c:axId val="75655040"/>
      </c:lineChart>
      <c:catAx>
        <c:axId val="75653504"/>
        <c:scaling>
          <c:orientation val="minMax"/>
        </c:scaling>
        <c:axPos val="b"/>
        <c:numFmt formatCode="General" sourceLinked="1"/>
        <c:tickLblPos val="nextTo"/>
        <c:crossAx val="75655040"/>
        <c:crosses val="autoZero"/>
        <c:auto val="1"/>
        <c:lblAlgn val="ctr"/>
        <c:lblOffset val="100"/>
      </c:catAx>
      <c:valAx>
        <c:axId val="75655040"/>
        <c:scaling>
          <c:orientation val="minMax"/>
        </c:scaling>
        <c:axPos val="l"/>
        <c:majorGridlines/>
        <c:numFmt formatCode="0.00" sourceLinked="1"/>
        <c:tickLblPos val="nextTo"/>
        <c:crossAx val="75653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754328714706243"/>
          <c:y val="0.41177166298900758"/>
          <c:w val="9.6116438930672662E-2"/>
          <c:h val="0.16609277162581818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2 года на весну и лето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'на весну 2008'!$I$2:$I$124</c:f>
              <c:numCache>
                <c:formatCode>0.00</c:formatCode>
                <c:ptCount val="123"/>
                <c:pt idx="0">
                  <c:v>-20.233928571428574</c:v>
                </c:pt>
                <c:pt idx="1">
                  <c:v>-17.785714285714285</c:v>
                </c:pt>
                <c:pt idx="2">
                  <c:v>-11.52984693877551</c:v>
                </c:pt>
                <c:pt idx="3">
                  <c:v>-9.1239795918367328</c:v>
                </c:pt>
                <c:pt idx="4">
                  <c:v>-8.3375000000000004</c:v>
                </c:pt>
                <c:pt idx="5">
                  <c:v>-4.8105612244897955</c:v>
                </c:pt>
                <c:pt idx="6">
                  <c:v>-3.0139625850340139</c:v>
                </c:pt>
                <c:pt idx="7">
                  <c:v>2.8629251700680274</c:v>
                </c:pt>
                <c:pt idx="8">
                  <c:v>4.9104591836734697</c:v>
                </c:pt>
                <c:pt idx="9">
                  <c:v>6.5496598639455783</c:v>
                </c:pt>
                <c:pt idx="10">
                  <c:v>6.1920918367346927</c:v>
                </c:pt>
                <c:pt idx="11">
                  <c:v>12.326785714285716</c:v>
                </c:pt>
                <c:pt idx="12">
                  <c:v>10.97448979591837</c:v>
                </c:pt>
                <c:pt idx="13">
                  <c:v>16.696428571428573</c:v>
                </c:pt>
                <c:pt idx="14">
                  <c:v>14.311479591836733</c:v>
                </c:pt>
                <c:pt idx="15">
                  <c:v>14.580357142857141</c:v>
                </c:pt>
                <c:pt idx="16">
                  <c:v>17.853571428571428</c:v>
                </c:pt>
                <c:pt idx="17">
                  <c:v>19.378061224489795</c:v>
                </c:pt>
                <c:pt idx="18">
                  <c:v>17.605612244897959</c:v>
                </c:pt>
                <c:pt idx="19">
                  <c:v>17.789166666666667</c:v>
                </c:pt>
                <c:pt idx="20">
                  <c:v>16.704081632653061</c:v>
                </c:pt>
                <c:pt idx="21">
                  <c:v>18.828571428571426</c:v>
                </c:pt>
                <c:pt idx="22">
                  <c:v>20.906122448979591</c:v>
                </c:pt>
                <c:pt idx="23">
                  <c:v>18.432823129251698</c:v>
                </c:pt>
                <c:pt idx="24">
                  <c:v>14.898214285714287</c:v>
                </c:pt>
                <c:pt idx="25">
                  <c:v>12.342602040816328</c:v>
                </c:pt>
                <c:pt idx="26">
                  <c:v>10.23188775510204</c:v>
                </c:pt>
                <c:pt idx="27">
                  <c:v>7.6614795918367333</c:v>
                </c:pt>
                <c:pt idx="28">
                  <c:v>9.8903061224489797</c:v>
                </c:pt>
                <c:pt idx="29">
                  <c:v>7.8142857142857149</c:v>
                </c:pt>
                <c:pt idx="30">
                  <c:v>7.1288265306122449</c:v>
                </c:pt>
                <c:pt idx="31">
                  <c:v>3.063520408163265</c:v>
                </c:pt>
                <c:pt idx="32">
                  <c:v>-3.5640306122448981</c:v>
                </c:pt>
                <c:pt idx="33">
                  <c:v>-7.2517857142857141</c:v>
                </c:pt>
                <c:pt idx="34">
                  <c:v>-8.1727040816326539</c:v>
                </c:pt>
                <c:pt idx="35">
                  <c:v>-8.068112244897959</c:v>
                </c:pt>
                <c:pt idx="36">
                  <c:v>-15.263775510204082</c:v>
                </c:pt>
                <c:pt idx="37">
                  <c:v>-16.310204081632655</c:v>
                </c:pt>
                <c:pt idx="38">
                  <c:v>-25.10408163265306</c:v>
                </c:pt>
                <c:pt idx="39">
                  <c:v>-29.952551020408162</c:v>
                </c:pt>
                <c:pt idx="40">
                  <c:v>-30.256887755102039</c:v>
                </c:pt>
                <c:pt idx="41">
                  <c:v>-28.026666666666667</c:v>
                </c:pt>
                <c:pt idx="42">
                  <c:v>-26.068622448979593</c:v>
                </c:pt>
                <c:pt idx="43">
                  <c:v>-27.657312925170068</c:v>
                </c:pt>
                <c:pt idx="44">
                  <c:v>-18.3125</c:v>
                </c:pt>
                <c:pt idx="45">
                  <c:v>-19.550000000000004</c:v>
                </c:pt>
                <c:pt idx="46">
                  <c:v>-18.406717687074831</c:v>
                </c:pt>
                <c:pt idx="47">
                  <c:v>-9.3038265306122447</c:v>
                </c:pt>
                <c:pt idx="48">
                  <c:v>-10.367857142857144</c:v>
                </c:pt>
                <c:pt idx="49">
                  <c:v>-2.9535714285714292</c:v>
                </c:pt>
                <c:pt idx="50">
                  <c:v>0.28392857142857147</c:v>
                </c:pt>
                <c:pt idx="51">
                  <c:v>4.7844387755102042</c:v>
                </c:pt>
                <c:pt idx="52">
                  <c:v>5.3045918367346943</c:v>
                </c:pt>
                <c:pt idx="53">
                  <c:v>7.6801020408163252</c:v>
                </c:pt>
                <c:pt idx="54">
                  <c:v>6.9280612244897952</c:v>
                </c:pt>
                <c:pt idx="55">
                  <c:v>9.65</c:v>
                </c:pt>
                <c:pt idx="56">
                  <c:v>12.670153061224491</c:v>
                </c:pt>
                <c:pt idx="57">
                  <c:v>16.765357142857138</c:v>
                </c:pt>
                <c:pt idx="58">
                  <c:v>14.502380952380951</c:v>
                </c:pt>
                <c:pt idx="59">
                  <c:v>15.700765306122451</c:v>
                </c:pt>
                <c:pt idx="60">
                  <c:v>16.586904761904762</c:v>
                </c:pt>
                <c:pt idx="61">
                  <c:v>18.163775510204079</c:v>
                </c:pt>
                <c:pt idx="62">
                  <c:v>20.226530612244897</c:v>
                </c:pt>
                <c:pt idx="63">
                  <c:v>19.022619047619049</c:v>
                </c:pt>
                <c:pt idx="64">
                  <c:v>13.65714285714286</c:v>
                </c:pt>
                <c:pt idx="65">
                  <c:v>18.654421768707483</c:v>
                </c:pt>
                <c:pt idx="66">
                  <c:v>19.329591836734696</c:v>
                </c:pt>
                <c:pt idx="67">
                  <c:v>20.490306122448978</c:v>
                </c:pt>
                <c:pt idx="68">
                  <c:v>20.589540816326529</c:v>
                </c:pt>
                <c:pt idx="69">
                  <c:v>15.902210884353741</c:v>
                </c:pt>
                <c:pt idx="70">
                  <c:v>10.935459183673471</c:v>
                </c:pt>
                <c:pt idx="71">
                  <c:v>15.14030612244898</c:v>
                </c:pt>
                <c:pt idx="72">
                  <c:v>11.755952380952381</c:v>
                </c:pt>
                <c:pt idx="73">
                  <c:v>7.7726190476190462</c:v>
                </c:pt>
                <c:pt idx="74">
                  <c:v>6.0857142857142845</c:v>
                </c:pt>
                <c:pt idx="75">
                  <c:v>4.0836734693877554</c:v>
                </c:pt>
                <c:pt idx="76">
                  <c:v>-0.17074829931972785</c:v>
                </c:pt>
                <c:pt idx="77">
                  <c:v>-3.5778061224489792</c:v>
                </c:pt>
                <c:pt idx="78">
                  <c:v>-8.8558673469387763</c:v>
                </c:pt>
                <c:pt idx="79">
                  <c:v>-9.9423639455782329</c:v>
                </c:pt>
                <c:pt idx="80">
                  <c:v>-8.9637755102040817</c:v>
                </c:pt>
                <c:pt idx="81">
                  <c:v>-17.790170068027212</c:v>
                </c:pt>
                <c:pt idx="82">
                  <c:v>-23.731428571428577</c:v>
                </c:pt>
                <c:pt idx="83">
                  <c:v>-20.148214285714285</c:v>
                </c:pt>
                <c:pt idx="84">
                  <c:v>-16.665986394557823</c:v>
                </c:pt>
                <c:pt idx="85">
                  <c:v>-28.605510204081636</c:v>
                </c:pt>
                <c:pt idx="86">
                  <c:v>-32.539795918367354</c:v>
                </c:pt>
                <c:pt idx="87">
                  <c:v>-24.894727891156464</c:v>
                </c:pt>
                <c:pt idx="88">
                  <c:v>-27.535816326530611</c:v>
                </c:pt>
                <c:pt idx="89">
                  <c:v>-32.806632653061222</c:v>
                </c:pt>
                <c:pt idx="90">
                  <c:v>-29.045153061224486</c:v>
                </c:pt>
                <c:pt idx="91">
                  <c:v>-27.511479591836736</c:v>
                </c:pt>
                <c:pt idx="92">
                  <c:v>-22.927040816326532</c:v>
                </c:pt>
                <c:pt idx="93">
                  <c:v>-21.910714285714285</c:v>
                </c:pt>
                <c:pt idx="94">
                  <c:v>-24.641428571428577</c:v>
                </c:pt>
                <c:pt idx="95">
                  <c:v>-21.38154761904762</c:v>
                </c:pt>
                <c:pt idx="96">
                  <c:v>-13.769642857142859</c:v>
                </c:pt>
                <c:pt idx="97">
                  <c:v>-7.8370748299319724</c:v>
                </c:pt>
                <c:pt idx="98">
                  <c:v>-7.6982142857142861</c:v>
                </c:pt>
                <c:pt idx="99">
                  <c:v>-7.6033163265306118</c:v>
                </c:pt>
                <c:pt idx="100">
                  <c:v>-1.3468537414965986</c:v>
                </c:pt>
                <c:pt idx="101">
                  <c:v>0.97499999999999998</c:v>
                </c:pt>
                <c:pt idx="102">
                  <c:v>-0.96530612244897973</c:v>
                </c:pt>
                <c:pt idx="103">
                  <c:v>1.8729591836734691</c:v>
                </c:pt>
                <c:pt idx="104">
                  <c:v>0.27874149659863934</c:v>
                </c:pt>
                <c:pt idx="105">
                  <c:v>5.7506802721088439</c:v>
                </c:pt>
                <c:pt idx="106">
                  <c:v>6.757142857142858</c:v>
                </c:pt>
                <c:pt idx="107">
                  <c:v>11.227551020408162</c:v>
                </c:pt>
                <c:pt idx="108">
                  <c:v>11.008333333333335</c:v>
                </c:pt>
                <c:pt idx="109">
                  <c:v>11.01454081632653</c:v>
                </c:pt>
                <c:pt idx="110">
                  <c:v>15.747959183673467</c:v>
                </c:pt>
                <c:pt idx="111">
                  <c:v>18.907568027210885</c:v>
                </c:pt>
                <c:pt idx="112">
                  <c:v>20.169336734693875</c:v>
                </c:pt>
                <c:pt idx="113">
                  <c:v>21.268282312925173</c:v>
                </c:pt>
                <c:pt idx="114">
                  <c:v>20.391071428571426</c:v>
                </c:pt>
                <c:pt idx="115">
                  <c:v>19.010714285714283</c:v>
                </c:pt>
                <c:pt idx="116">
                  <c:v>20.379030612244897</c:v>
                </c:pt>
                <c:pt idx="117">
                  <c:v>22.530833333333337</c:v>
                </c:pt>
                <c:pt idx="118">
                  <c:v>19.306649659863947</c:v>
                </c:pt>
                <c:pt idx="119">
                  <c:v>17.003231292517004</c:v>
                </c:pt>
                <c:pt idx="120">
                  <c:v>16.665561224489796</c:v>
                </c:pt>
                <c:pt idx="121">
                  <c:v>17.524319727891157</c:v>
                </c:pt>
                <c:pt idx="122">
                  <c:v>14.226785714285715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'на весну 2008'!$K$2:$K$124</c:f>
              <c:numCache>
                <c:formatCode>0.0000</c:formatCode>
                <c:ptCount val="123"/>
                <c:pt idx="0">
                  <c:v>-20.183691287166329</c:v>
                </c:pt>
                <c:pt idx="1">
                  <c:v>-17.228340335414845</c:v>
                </c:pt>
                <c:pt idx="2">
                  <c:v>-13.990803236150679</c:v>
                </c:pt>
                <c:pt idx="3">
                  <c:v>-10.59307279914549</c:v>
                </c:pt>
                <c:pt idx="4">
                  <c:v>-7.1730905174015938</c:v>
                </c:pt>
                <c:pt idx="5">
                  <c:v>-3.8667356874852348</c:v>
                </c:pt>
                <c:pt idx="6">
                  <c:v>-0.78827748536573061</c:v>
                </c:pt>
                <c:pt idx="7">
                  <c:v>1.9862518316136037</c:v>
                </c:pt>
                <c:pt idx="8">
                  <c:v>4.4286958608535398</c:v>
                </c:pt>
                <c:pt idx="9">
                  <c:v>6.5587892494562814</c:v>
                </c:pt>
                <c:pt idx="10">
                  <c:v>8.434076505182686</c:v>
                </c:pt>
                <c:pt idx="11">
                  <c:v>10.131654814633015</c:v>
                </c:pt>
                <c:pt idx="12">
                  <c:v>11.725703649949491</c:v>
                </c:pt>
                <c:pt idx="13">
                  <c:v>13.265938039239737</c:v>
                </c:pt>
                <c:pt idx="14">
                  <c:v>14.76210303470371</c:v>
                </c:pt>
                <c:pt idx="15">
                  <c:v>16.178368242305012</c:v>
                </c:pt>
                <c:pt idx="16">
                  <c:v>17.439237964359247</c:v>
                </c:pt>
                <c:pt idx="17">
                  <c:v>18.445868665126152</c:v>
                </c:pt>
                <c:pt idx="18">
                  <c:v>19.099121282799857</c:v>
                </c:pt>
                <c:pt idx="19">
                  <c:v>19.323897653346435</c:v>
                </c:pt>
                <c:pt idx="20">
                  <c:v>19.08877882170745</c:v>
                </c:pt>
                <c:pt idx="21">
                  <c:v>18.415876996741897</c:v>
                </c:pt>
                <c:pt idx="22">
                  <c:v>17.377976032453024</c:v>
                </c:pt>
                <c:pt idx="23">
                  <c:v>16.083001658419143</c:v>
                </c:pt>
                <c:pt idx="24">
                  <c:v>14.648956665965358</c:v>
                </c:pt>
                <c:pt idx="25">
                  <c:v>13.1749456060461</c:v>
                </c:pt>
                <c:pt idx="26">
                  <c:v>11.715180509214905</c:v>
                </c:pt>
                <c:pt idx="27">
                  <c:v>10.262550083831568</c:v>
                </c:pt>
                <c:pt idx="28">
                  <c:v>8.746452556549448</c:v>
                </c:pt>
                <c:pt idx="29">
                  <c:v>7.0465075768234593</c:v>
                </c:pt>
                <c:pt idx="30">
                  <c:v>5.02014034424655</c:v>
                </c:pt>
                <c:pt idx="31">
                  <c:v>2.5386859648752687</c:v>
                </c:pt>
                <c:pt idx="32">
                  <c:v>-0.47562495947288724</c:v>
                </c:pt>
                <c:pt idx="33">
                  <c:v>-4.0201006060273059</c:v>
                </c:pt>
                <c:pt idx="34">
                  <c:v>-7.9965642645408481</c:v>
                </c:pt>
                <c:pt idx="35">
                  <c:v>-12.21516919215505</c:v>
                </c:pt>
                <c:pt idx="36">
                  <c:v>-16.417447855993995</c:v>
                </c:pt>
                <c:pt idx="37">
                  <c:v>-20.31484658171567</c:v>
                </c:pt>
                <c:pt idx="38">
                  <c:v>-23.63551637619284</c:v>
                </c:pt>
                <c:pt idx="39">
                  <c:v>-27.807160319179314</c:v>
                </c:pt>
                <c:pt idx="40">
                  <c:v>-28.550792533459276</c:v>
                </c:pt>
                <c:pt idx="41">
                  <c:v>-28.516513883881156</c:v>
                </c:pt>
                <c:pt idx="42">
                  <c:v>-27.905943145223517</c:v>
                </c:pt>
                <c:pt idx="43">
                  <c:v>-26.965192744179724</c:v>
                </c:pt>
                <c:pt idx="44">
                  <c:v>-20.571361931204567</c:v>
                </c:pt>
                <c:pt idx="45">
                  <c:v>-18.597503590691417</c:v>
                </c:pt>
                <c:pt idx="46">
                  <c:v>-15.944003398216834</c:v>
                </c:pt>
                <c:pt idx="47">
                  <c:v>-12.671683990416643</c:v>
                </c:pt>
                <c:pt idx="48">
                  <c:v>-8.9390452434524033</c:v>
                </c:pt>
                <c:pt idx="49">
                  <c:v>-4.975516485654456</c:v>
                </c:pt>
                <c:pt idx="50">
                  <c:v>-1.0415727724580748</c:v>
                </c:pt>
                <c:pt idx="51">
                  <c:v>2.6158799799199177</c:v>
                </c:pt>
                <c:pt idx="52">
                  <c:v>5.8037753139196067</c:v>
                </c:pt>
                <c:pt idx="53">
                  <c:v>8.4109836955827983</c:v>
                </c:pt>
                <c:pt idx="54">
                  <c:v>10.419243897306371</c:v>
                </c:pt>
                <c:pt idx="55">
                  <c:v>11.895695853814697</c:v>
                </c:pt>
                <c:pt idx="56">
                  <c:v>12.96963009076674</c:v>
                </c:pt>
                <c:pt idx="57">
                  <c:v>13.799176517718379</c:v>
                </c:pt>
                <c:pt idx="58">
                  <c:v>14.535389933448986</c:v>
                </c:pt>
                <c:pt idx="59">
                  <c:v>15.291243549225815</c:v>
                </c:pt>
                <c:pt idx="60">
                  <c:v>16.12148921041641</c:v>
                </c:pt>
                <c:pt idx="61">
                  <c:v>17.016607840471252</c:v>
                </c:pt>
                <c:pt idx="62">
                  <c:v>17.910821216698608</c:v>
                </c:pt>
                <c:pt idx="63">
                  <c:v>18.701113862239414</c:v>
                </c:pt>
                <c:pt idx="64">
                  <c:v>19.272079296656724</c:v>
                </c:pt>
                <c:pt idx="65">
                  <c:v>19.520581402187837</c:v>
                </c:pt>
                <c:pt idx="66">
                  <c:v>19.374812492912721</c:v>
                </c:pt>
                <c:pt idx="67">
                  <c:v>18.804109271332347</c:v>
                </c:pt>
                <c:pt idx="68">
                  <c:v>17.818369232287374</c:v>
                </c:pt>
                <c:pt idx="69">
                  <c:v>16.458470040403238</c:v>
                </c:pt>
                <c:pt idx="70">
                  <c:v>14.781125490220745</c:v>
                </c:pt>
                <c:pt idx="71">
                  <c:v>12.842664188267447</c:v>
                </c:pt>
                <c:pt idx="72">
                  <c:v>10.686098398639272</c:v>
                </c:pt>
                <c:pt idx="73">
                  <c:v>8.3346592027567681</c:v>
                </c:pt>
                <c:pt idx="74">
                  <c:v>5.7930636593435949</c:v>
                </c:pt>
                <c:pt idx="75">
                  <c:v>3.0556619078326976</c:v>
                </c:pt>
                <c:pt idx="76">
                  <c:v>0.11882643797748693</c:v>
                </c:pt>
                <c:pt idx="77">
                  <c:v>-3.0060743976202109</c:v>
                </c:pt>
                <c:pt idx="78">
                  <c:v>-6.2828062316379558</c:v>
                </c:pt>
                <c:pt idx="79">
                  <c:v>-9.6462609445305354</c:v>
                </c:pt>
                <c:pt idx="80">
                  <c:v>-13.005456588326368</c:v>
                </c:pt>
                <c:pt idx="81">
                  <c:v>-16.252829248768773</c:v>
                </c:pt>
                <c:pt idx="82">
                  <c:v>-19.277481361578936</c:v>
                </c:pt>
                <c:pt idx="83">
                  <c:v>-21.97908627890309</c:v>
                </c:pt>
                <c:pt idx="84">
                  <c:v>-24.27907491344093</c:v>
                </c:pt>
                <c:pt idx="85">
                  <c:v>-26.12654778674267</c:v>
                </c:pt>
                <c:pt idx="86">
                  <c:v>-27.497833911274611</c:v>
                </c:pt>
                <c:pt idx="87">
                  <c:v>-28.39035633658461</c:v>
                </c:pt>
                <c:pt idx="88">
                  <c:v>-28.812997832484911</c:v>
                </c:pt>
                <c:pt idx="89">
                  <c:v>-28.776079842601508</c:v>
                </c:pt>
                <c:pt idx="90">
                  <c:v>-28.284126085781384</c:v>
                </c:pt>
                <c:pt idx="91">
                  <c:v>-27.333757932611746</c:v>
                </c:pt>
                <c:pt idx="92">
                  <c:v>-25.917574005446166</c:v>
                </c:pt>
                <c:pt idx="93">
                  <c:v>-24.033093633035786</c:v>
                </c:pt>
                <c:pt idx="94">
                  <c:v>-21.694265761746518</c:v>
                </c:pt>
                <c:pt idx="95">
                  <c:v>-18.942093812495315</c:v>
                </c:pt>
                <c:pt idx="96">
                  <c:v>-15.850881321320578</c:v>
                </c:pt>
                <c:pt idx="97">
                  <c:v>-12.527512473493722</c:v>
                </c:pt>
                <c:pt idx="98">
                  <c:v>-9.1028476305222057</c:v>
                </c:pt>
                <c:pt idx="99">
                  <c:v>-5.716334782051927</c:v>
                </c:pt>
                <c:pt idx="100">
                  <c:v>-2.4968046900315639</c:v>
                </c:pt>
                <c:pt idx="101">
                  <c:v>0.45635925587265719</c:v>
                </c:pt>
                <c:pt idx="102">
                  <c:v>3.0872513304596492</c:v>
                </c:pt>
                <c:pt idx="103">
                  <c:v>5.3891131278751736</c:v>
                </c:pt>
                <c:pt idx="104">
                  <c:v>7.3998820083446137</c:v>
                </c:pt>
                <c:pt idx="105">
                  <c:v>9.1881901850903223</c:v>
                </c:pt>
                <c:pt idx="106">
                  <c:v>10.832697995893856</c:v>
                </c:pt>
                <c:pt idx="107">
                  <c:v>12.399365260446478</c:v>
                </c:pt>
                <c:pt idx="108">
                  <c:v>13.921945492311403</c:v>
                </c:pt>
                <c:pt idx="109">
                  <c:v>15.390418025529694</c:v>
                </c:pt>
                <c:pt idx="110">
                  <c:v>16.750339094251068</c:v>
                </c:pt>
                <c:pt idx="111">
                  <c:v>17.913567902037698</c:v>
                </c:pt>
                <c:pt idx="112">
                  <c:v>18.778087724482731</c:v>
                </c:pt>
                <c:pt idx="113">
                  <c:v>19.252348625646253</c:v>
                </c:pt>
                <c:pt idx="114">
                  <c:v>19.278279250200793</c:v>
                </c:pt>
                <c:pt idx="115">
                  <c:v>18.847199854594454</c:v>
                </c:pt>
                <c:pt idx="116">
                  <c:v>18.004352555353087</c:v>
                </c:pt>
                <c:pt idx="117">
                  <c:v>16.840349168444696</c:v>
                </c:pt>
                <c:pt idx="118">
                  <c:v>15.470948985602197</c:v>
                </c:pt>
                <c:pt idx="119">
                  <c:v>14.009497435402608</c:v>
                </c:pt>
                <c:pt idx="120">
                  <c:v>12.538378566648539</c:v>
                </c:pt>
                <c:pt idx="121">
                  <c:v>11.086440854850593</c:v>
                </c:pt>
                <c:pt idx="122">
                  <c:v>9.6183411284585709</c:v>
                </c:pt>
              </c:numCache>
            </c:numRef>
          </c:val>
        </c:ser>
        <c:marker val="1"/>
        <c:axId val="75742208"/>
        <c:axId val="75744000"/>
      </c:lineChart>
      <c:catAx>
        <c:axId val="75742208"/>
        <c:scaling>
          <c:orientation val="minMax"/>
        </c:scaling>
        <c:axPos val="b"/>
        <c:numFmt formatCode="General" sourceLinked="1"/>
        <c:tickLblPos val="nextTo"/>
        <c:crossAx val="75744000"/>
        <c:crosses val="autoZero"/>
        <c:auto val="1"/>
        <c:lblAlgn val="ctr"/>
        <c:lblOffset val="100"/>
      </c:catAx>
      <c:valAx>
        <c:axId val="75744000"/>
        <c:scaling>
          <c:orientation val="minMax"/>
        </c:scaling>
        <c:axPos val="l"/>
        <c:majorGridlines/>
        <c:numFmt formatCode="0.00" sourceLinked="1"/>
        <c:tickLblPos val="nextTo"/>
        <c:crossAx val="75742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48971753912318"/>
          <c:y val="0.48511041481395289"/>
          <c:w val="0.11858448072621933"/>
          <c:h val="0.20425701676376964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3 года на весну и лето</a:t>
            </a:r>
          </a:p>
        </c:rich>
      </c:tx>
      <c:overlay val="1"/>
      <c:spPr>
        <a:noFill/>
        <a:ln w="25400">
          <a:noFill/>
        </a:ln>
      </c:spPr>
    </c:title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'на весну 2008'!$Q$2:$Q$175</c:f>
              <c:numCache>
                <c:formatCode>0.0000</c:formatCode>
                <c:ptCount val="174"/>
                <c:pt idx="0">
                  <c:v>-13.17701622674074</c:v>
                </c:pt>
                <c:pt idx="1">
                  <c:v>-10.402641039854833</c:v>
                </c:pt>
                <c:pt idx="2">
                  <c:v>-7.6519733396953233</c:v>
                </c:pt>
                <c:pt idx="3">
                  <c:v>-4.964721515319841</c:v>
                </c:pt>
                <c:pt idx="4">
                  <c:v>-2.3706717293423236</c:v>
                </c:pt>
                <c:pt idx="5">
                  <c:v>0.10955576927810311</c:v>
                </c:pt>
                <c:pt idx="6">
                  <c:v>2.4631205020425857</c:v>
                </c:pt>
                <c:pt idx="7">
                  <c:v>4.6831364741567327</c:v>
                </c:pt>
                <c:pt idx="8">
                  <c:v>6.7666206178659438</c:v>
                </c:pt>
                <c:pt idx="9">
                  <c:v>8.712428815972908</c:v>
                </c:pt>
                <c:pt idx="10">
                  <c:v>10.519374332748853</c:v>
                </c:pt>
                <c:pt idx="11">
                  <c:v>12.184687584297285</c:v>
                </c:pt>
                <c:pt idx="12">
                  <c:v>13.702928064282258</c:v>
                </c:pt>
                <c:pt idx="13">
                  <c:v>15.065404543306421</c:v>
                </c:pt>
                <c:pt idx="14">
                  <c:v>16.260104387321352</c:v>
                </c:pt>
                <c:pt idx="15">
                  <c:v>17.272082724619139</c:v>
                </c:pt>
                <c:pt idx="16">
                  <c:v>18.084222098496557</c:v>
                </c:pt>
                <c:pt idx="17">
                  <c:v>18.678246691229493</c:v>
                </c:pt>
                <c:pt idx="18">
                  <c:v>19.035864039038596</c:v>
                </c:pt>
                <c:pt idx="19">
                  <c:v>19.139911413561329</c:v>
                </c:pt>
                <c:pt idx="20">
                  <c:v>18.975402016002374</c:v>
                </c:pt>
                <c:pt idx="21">
                  <c:v>18.530394619532508</c:v>
                </c:pt>
                <c:pt idx="22">
                  <c:v>17.796645030908454</c:v>
                </c:pt>
                <c:pt idx="23">
                  <c:v>16.770033897543826</c:v>
                </c:pt>
                <c:pt idx="24">
                  <c:v>15.450798156915305</c:v>
                </c:pt>
                <c:pt idx="25">
                  <c:v>13.843618591457913</c:v>
                </c:pt>
                <c:pt idx="26">
                  <c:v>11.957630367603386</c:v>
                </c:pt>
                <c:pt idx="27">
                  <c:v>9.8064253901713556</c:v>
                </c:pt>
                <c:pt idx="28">
                  <c:v>7.4081047084381693</c:v>
                </c:pt>
                <c:pt idx="29">
                  <c:v>4.7854176161785524</c:v>
                </c:pt>
                <c:pt idx="30">
                  <c:v>1.965994492287805</c:v>
                </c:pt>
                <c:pt idx="31">
                  <c:v>-1.0173530740764254</c:v>
                </c:pt>
                <c:pt idx="32">
                  <c:v>-4.1263240292510233</c:v>
                </c:pt>
                <c:pt idx="33">
                  <c:v>-7.3168977552667398</c:v>
                </c:pt>
                <c:pt idx="34">
                  <c:v>-10.539285711940224</c:v>
                </c:pt>
                <c:pt idx="35">
                  <c:v>-13.738172673244563</c:v>
                </c:pt>
                <c:pt idx="36">
                  <c:v>-16.853344874817559</c:v>
                </c:pt>
                <c:pt idx="37">
                  <c:v>-19.820777004241322</c:v>
                </c:pt>
                <c:pt idx="38">
                  <c:v>-22.57421146547653</c:v>
                </c:pt>
                <c:pt idx="39">
                  <c:v>-27.175645533593158</c:v>
                </c:pt>
                <c:pt idx="40">
                  <c:v>-28.900406009736059</c:v>
                </c:pt>
                <c:pt idx="41">
                  <c:v>-30.170322864734175</c:v>
                </c:pt>
                <c:pt idx="42">
                  <c:v>-30.94494395779995</c:v>
                </c:pt>
                <c:pt idx="43">
                  <c:v>-31.197040286943768</c:v>
                </c:pt>
                <c:pt idx="44">
                  <c:v>-16.334503904015186</c:v>
                </c:pt>
                <c:pt idx="45">
                  <c:v>-13.178764749359601</c:v>
                </c:pt>
                <c:pt idx="46">
                  <c:v>-9.9862604901103058</c:v>
                </c:pt>
                <c:pt idx="47">
                  <c:v>-6.8302424293130466</c:v>
                </c:pt>
                <c:pt idx="48">
                  <c:v>-3.7745698400203302</c:v>
                </c:pt>
                <c:pt idx="49">
                  <c:v>-0.8713044392657171</c:v>
                </c:pt>
                <c:pt idx="50">
                  <c:v>1.8407257332370743</c:v>
                </c:pt>
                <c:pt idx="51">
                  <c:v>4.3363011488250462</c:v>
                </c:pt>
                <c:pt idx="52">
                  <c:v>6.6031218638284992</c:v>
                </c:pt>
                <c:pt idx="53">
                  <c:v>8.640142776304538</c:v>
                </c:pt>
                <c:pt idx="54">
                  <c:v>10.455104215671573</c:v>
                </c:pt>
                <c:pt idx="55">
                  <c:v>12.061497380481478</c:v>
                </c:pt>
                <c:pt idx="56">
                  <c:v>13.475251337575115</c:v>
                </c:pt>
                <c:pt idx="57">
                  <c:v>14.711449926233975</c:v>
                </c:pt>
                <c:pt idx="58">
                  <c:v>15.781380929436324</c:v>
                </c:pt>
                <c:pt idx="59">
                  <c:v>16.690186799991213</c:v>
                </c:pt>
                <c:pt idx="60">
                  <c:v>17.435329104777399</c:v>
                </c:pt>
                <c:pt idx="61">
                  <c:v>18.006002958324345</c:v>
                </c:pt>
                <c:pt idx="62">
                  <c:v>18.383550080282763</c:v>
                </c:pt>
                <c:pt idx="63">
                  <c:v>18.542827824270624</c:v>
                </c:pt>
                <c:pt idx="64">
                  <c:v>18.454404982717481</c:v>
                </c:pt>
                <c:pt idx="65">
                  <c:v>18.087381269642268</c:v>
                </c:pt>
                <c:pt idx="66">
                  <c:v>17.412572770049973</c:v>
                </c:pt>
                <c:pt idx="67">
                  <c:v>16.405775099055109</c:v>
                </c:pt>
                <c:pt idx="68">
                  <c:v>15.050812003365404</c:v>
                </c:pt>
                <c:pt idx="69">
                  <c:v>13.342099606073241</c:v>
                </c:pt>
                <c:pt idx="70">
                  <c:v>11.286502896317538</c:v>
                </c:pt>
                <c:pt idx="71">
                  <c:v>8.9043266368935363</c:v>
                </c:pt>
                <c:pt idx="72">
                  <c:v>6.229361117085725</c:v>
                </c:pt>
                <c:pt idx="73">
                  <c:v>3.3079865510166018</c:v>
                </c:pt>
                <c:pt idx="74">
                  <c:v>0.19742052257199097</c:v>
                </c:pt>
                <c:pt idx="75">
                  <c:v>-3.0367367410237387</c:v>
                </c:pt>
                <c:pt idx="76">
                  <c:v>-6.3234506112557858</c:v>
                </c:pt>
                <c:pt idx="77">
                  <c:v>-9.5894523303414907</c:v>
                </c:pt>
                <c:pt idx="78">
                  <c:v>-12.762440417813171</c:v>
                </c:pt>
                <c:pt idx="79">
                  <c:v>-15.774046355675802</c:v>
                </c:pt>
                <c:pt idx="80">
                  <c:v>-18.56236291633072</c:v>
                </c:pt>
                <c:pt idx="81">
                  <c:v>-21.073885611711287</c:v>
                </c:pt>
                <c:pt idx="82">
                  <c:v>-23.264780922906063</c:v>
                </c:pt>
                <c:pt idx="83">
                  <c:v>-25.101462473233408</c:v>
                </c:pt>
                <c:pt idx="84">
                  <c:v>-26.56052118074367</c:v>
                </c:pt>
                <c:pt idx="85">
                  <c:v>-27.62811122010525</c:v>
                </c:pt>
                <c:pt idx="86">
                  <c:v>-28.298935045975334</c:v>
                </c:pt>
                <c:pt idx="87">
                  <c:v>-28.574994162670549</c:v>
                </c:pt>
                <c:pt idx="88">
                  <c:v>-28.464276162971938</c:v>
                </c:pt>
                <c:pt idx="89">
                  <c:v>-27.979533331141479</c:v>
                </c:pt>
                <c:pt idx="90">
                  <c:v>-27.13727637134043</c:v>
                </c:pt>
                <c:pt idx="91">
                  <c:v>-25.957062857506671</c:v>
                </c:pt>
                <c:pt idx="92">
                  <c:v>-24.461109302242015</c:v>
                </c:pt>
                <c:pt idx="93">
                  <c:v>-22.674204415601633</c:v>
                </c:pt>
                <c:pt idx="94">
                  <c:v>-20.623855209335147</c:v>
                </c:pt>
                <c:pt idx="95">
                  <c:v>-18.340562412761276</c:v>
                </c:pt>
                <c:pt idx="96">
                  <c:v>-15.858101217612173</c:v>
                </c:pt>
                <c:pt idx="97">
                  <c:v>-13.213679944273016</c:v>
                </c:pt>
                <c:pt idx="98">
                  <c:v>-10.447863131655259</c:v>
                </c:pt>
                <c:pt idx="99">
                  <c:v>-7.6041751087053804</c:v>
                </c:pt>
                <c:pt idx="100">
                  <c:v>-4.7283418090749363</c:v>
                </c:pt>
                <c:pt idx="101">
                  <c:v>-1.8671775208607655</c:v>
                </c:pt>
                <c:pt idx="102">
                  <c:v>0.9328263809509969</c:v>
                </c:pt>
                <c:pt idx="103">
                  <c:v>3.6271079329115334</c:v>
                </c:pt>
                <c:pt idx="104">
                  <c:v>6.1746980176413295</c:v>
                </c:pt>
                <c:pt idx="105">
                  <c:v>8.5397817187175153</c:v>
                </c:pt>
                <c:pt idx="106">
                  <c:v>10.692995627900832</c:v>
                </c:pt>
                <c:pt idx="107">
                  <c:v>12.612315004978926</c:v>
                </c:pt>
                <c:pt idx="108">
                  <c:v>14.283418351560508</c:v>
                </c:pt>
                <c:pt idx="109">
                  <c:v>15.699465378096182</c:v>
                </c:pt>
                <c:pt idx="110">
                  <c:v>16.860282761946419</c:v>
                </c:pt>
                <c:pt idx="111">
                  <c:v>17.771014512549097</c:v>
                </c:pt>
                <c:pt idx="112">
                  <c:v>18.440353547843671</c:v>
                </c:pt>
                <c:pt idx="113">
                  <c:v>18.878521678064505</c:v>
                </c:pt>
                <c:pt idx="114">
                  <c:v>19.095200784577891</c:v>
                </c:pt>
                <c:pt idx="115">
                  <c:v>19.097634160637124</c:v>
                </c:pt>
                <c:pt idx="116">
                  <c:v>18.889111224558441</c:v>
                </c:pt>
                <c:pt idx="117">
                  <c:v>18.46802079867836</c:v>
                </c:pt>
                <c:pt idx="118">
                  <c:v>17.827609829903036</c:v>
                </c:pt>
                <c:pt idx="119">
                  <c:v>16.956519909551851</c:v>
                </c:pt>
                <c:pt idx="120">
                  <c:v>15.840099103053225</c:v>
                </c:pt>
                <c:pt idx="121">
                  <c:v>14.46240851226665</c:v>
                </c:pt>
                <c:pt idx="122">
                  <c:v>12.808769282363919</c:v>
                </c:pt>
                <c:pt idx="123">
                  <c:v>10.868633825679884</c:v>
                </c:pt>
                <c:pt idx="124">
                  <c:v>8.6385212960978528</c:v>
                </c:pt>
                <c:pt idx="125">
                  <c:v>6.1247366173582511</c:v>
                </c:pt>
                <c:pt idx="126">
                  <c:v>3.345597329743458</c:v>
                </c:pt>
                <c:pt idx="127">
                  <c:v>0.33292342924837337</c:v>
                </c:pt>
                <c:pt idx="128">
                  <c:v>-2.8673999999870432</c:v>
                </c:pt>
                <c:pt idx="129">
                  <c:v>-6.195903755341746</c:v>
                </c:pt>
                <c:pt idx="130">
                  <c:v>-9.5810889408235838</c:v>
                </c:pt>
                <c:pt idx="131">
                  <c:v>-12.941993160655374</c:v>
                </c:pt>
                <c:pt idx="132">
                  <c:v>-16.19161856662474</c:v>
                </c:pt>
                <c:pt idx="133">
                  <c:v>-19.240995021264702</c:v>
                </c:pt>
                <c:pt idx="134">
                  <c:v>-22.003593320626649</c:v>
                </c:pt>
                <c:pt idx="135">
                  <c:v>-24.399769036329712</c:v>
                </c:pt>
                <c:pt idx="136">
                  <c:v>-26.360910325215819</c:v>
                </c:pt>
                <c:pt idx="137">
                  <c:v>-27.832983754988174</c:v>
                </c:pt>
                <c:pt idx="138">
                  <c:v>-28.779218976215979</c:v>
                </c:pt>
                <c:pt idx="139">
                  <c:v>-29.181741716027013</c:v>
                </c:pt>
                <c:pt idx="140">
                  <c:v>-29.042048875413062</c:v>
                </c:pt>
                <c:pt idx="141">
                  <c:v>-28.380311892052536</c:v>
                </c:pt>
                <c:pt idx="142">
                  <c:v>-27.233586732857805</c:v>
                </c:pt>
                <c:pt idx="143">
                  <c:v>-25.653092772952082</c:v>
                </c:pt>
                <c:pt idx="144">
                  <c:v>-23.700791149802551</c:v>
                </c:pt>
                <c:pt idx="145">
                  <c:v>-21.445540252731533</c:v>
                </c:pt>
                <c:pt idx="146">
                  <c:v>-18.95912818099751</c:v>
                </c:pt>
                <c:pt idx="147">
                  <c:v>-16.312478007706286</c:v>
                </c:pt>
                <c:pt idx="148">
                  <c:v>-13.572292691622891</c:v>
                </c:pt>
                <c:pt idx="149">
                  <c:v>-10.798355929626297</c:v>
                </c:pt>
                <c:pt idx="150">
                  <c:v>-8.041638477813704</c:v>
                </c:pt>
                <c:pt idx="151">
                  <c:v>-5.3432831635452986</c:v>
                </c:pt>
                <c:pt idx="152">
                  <c:v>-2.7344632981797137</c:v>
                </c:pt>
                <c:pt idx="153">
                  <c:v>-0.23703574992759507</c:v>
                </c:pt>
                <c:pt idx="154">
                  <c:v>2.135151948634713</c:v>
                </c:pt>
                <c:pt idx="155">
                  <c:v>4.3744862731302545</c:v>
                </c:pt>
                <c:pt idx="156">
                  <c:v>6.477555166120764</c:v>
                </c:pt>
                <c:pt idx="157">
                  <c:v>8.4430732669278381</c:v>
                </c:pt>
                <c:pt idx="158">
                  <c:v>10.269963579846623</c:v>
                </c:pt>
                <c:pt idx="159">
                  <c:v>11.955760507508801</c:v>
                </c:pt>
                <c:pt idx="160">
                  <c:v>13.49545247631846</c:v>
                </c:pt>
                <c:pt idx="161">
                  <c:v>14.880828256937711</c:v>
                </c:pt>
                <c:pt idx="162">
                  <c:v>16.100335528072325</c:v>
                </c:pt>
                <c:pt idx="163">
                  <c:v>17.139409055831639</c:v>
                </c:pt>
                <c:pt idx="164">
                  <c:v>17.981184086345749</c:v>
                </c:pt>
                <c:pt idx="165">
                  <c:v>18.607481910275208</c:v>
                </c:pt>
                <c:pt idx="166">
                  <c:v>18.999941150619485</c:v>
                </c:pt>
                <c:pt idx="167">
                  <c:v>19.141170444945924</c:v>
                </c:pt>
                <c:pt idx="168">
                  <c:v>19.015814370363959</c:v>
                </c:pt>
                <c:pt idx="169">
                  <c:v>18.611451688789298</c:v>
                </c:pt>
                <c:pt idx="170">
                  <c:v>17.919279122227088</c:v>
                </c:pt>
                <c:pt idx="171">
                  <c:v>16.934570121148031</c:v>
                </c:pt>
                <c:pt idx="172">
                  <c:v>15.656931620551473</c:v>
                </c:pt>
                <c:pt idx="173">
                  <c:v>14.090408252471139</c:v>
                </c:pt>
              </c:numCache>
            </c:numRef>
          </c:val>
        </c:ser>
        <c:ser>
          <c:idx val="0"/>
          <c:order val="1"/>
          <c:tx>
            <c:v>темп</c:v>
          </c:tx>
          <c:marker>
            <c:symbol val="none"/>
          </c:marker>
          <c:val>
            <c:numRef>
              <c:f>'на весну 2008'!$O$2:$O$175</c:f>
              <c:numCache>
                <c:formatCode>0.00</c:formatCode>
                <c:ptCount val="174"/>
                <c:pt idx="0">
                  <c:v>-15.698214285714284</c:v>
                </c:pt>
                <c:pt idx="1">
                  <c:v>-8.0107142857142843</c:v>
                </c:pt>
                <c:pt idx="2">
                  <c:v>-11.03698979591837</c:v>
                </c:pt>
                <c:pt idx="3">
                  <c:v>-1.8941326530612248</c:v>
                </c:pt>
                <c:pt idx="4">
                  <c:v>0.36989795918367346</c:v>
                </c:pt>
                <c:pt idx="5">
                  <c:v>-1.3193877551020408</c:v>
                </c:pt>
                <c:pt idx="6">
                  <c:v>3.7900510204081637</c:v>
                </c:pt>
                <c:pt idx="7">
                  <c:v>4.4479591836734693</c:v>
                </c:pt>
                <c:pt idx="8">
                  <c:v>6.4216836734693876</c:v>
                </c:pt>
                <c:pt idx="9">
                  <c:v>7.978061224489795</c:v>
                </c:pt>
                <c:pt idx="10">
                  <c:v>8.858418367346939</c:v>
                </c:pt>
                <c:pt idx="11">
                  <c:v>9.8630102040816325</c:v>
                </c:pt>
                <c:pt idx="12">
                  <c:v>15.002210884353742</c:v>
                </c:pt>
                <c:pt idx="13">
                  <c:v>14.285714285714286</c:v>
                </c:pt>
                <c:pt idx="14">
                  <c:v>16.669404761904762</c:v>
                </c:pt>
                <c:pt idx="15">
                  <c:v>16.99362244897959</c:v>
                </c:pt>
                <c:pt idx="16">
                  <c:v>21.155272108843537</c:v>
                </c:pt>
                <c:pt idx="17">
                  <c:v>19.28622448979592</c:v>
                </c:pt>
                <c:pt idx="18">
                  <c:v>20.218248299319729</c:v>
                </c:pt>
                <c:pt idx="19">
                  <c:v>17.088520408163266</c:v>
                </c:pt>
                <c:pt idx="20">
                  <c:v>20.017346938775511</c:v>
                </c:pt>
                <c:pt idx="21">
                  <c:v>17.813435374149659</c:v>
                </c:pt>
                <c:pt idx="22">
                  <c:v>20.835714285714285</c:v>
                </c:pt>
                <c:pt idx="23">
                  <c:v>13.091071428571428</c:v>
                </c:pt>
                <c:pt idx="24">
                  <c:v>18.260204081632654</c:v>
                </c:pt>
                <c:pt idx="25">
                  <c:v>9.1747448979591848</c:v>
                </c:pt>
                <c:pt idx="26">
                  <c:v>10.779251700680273</c:v>
                </c:pt>
                <c:pt idx="27">
                  <c:v>9.46142857142857</c:v>
                </c:pt>
                <c:pt idx="28">
                  <c:v>7.3755102040816336</c:v>
                </c:pt>
                <c:pt idx="29">
                  <c:v>6.8982142857142845</c:v>
                </c:pt>
                <c:pt idx="30">
                  <c:v>0.14821428571428558</c:v>
                </c:pt>
                <c:pt idx="31">
                  <c:v>1.9017857142857142</c:v>
                </c:pt>
                <c:pt idx="32">
                  <c:v>-4.3267857142857142</c:v>
                </c:pt>
                <c:pt idx="33">
                  <c:v>-5.9183673469387745</c:v>
                </c:pt>
                <c:pt idx="34">
                  <c:v>-6.2946428571428568</c:v>
                </c:pt>
                <c:pt idx="35">
                  <c:v>-12.759268707482994</c:v>
                </c:pt>
                <c:pt idx="36">
                  <c:v>-21.040051020408161</c:v>
                </c:pt>
                <c:pt idx="37">
                  <c:v>-22.153741496598638</c:v>
                </c:pt>
                <c:pt idx="38">
                  <c:v>-24.529336734693878</c:v>
                </c:pt>
                <c:pt idx="39">
                  <c:v>-19.37857142857143</c:v>
                </c:pt>
                <c:pt idx="40">
                  <c:v>-32.194387755102042</c:v>
                </c:pt>
                <c:pt idx="41">
                  <c:v>-31.657908163265308</c:v>
                </c:pt>
                <c:pt idx="42">
                  <c:v>-31.641326530612247</c:v>
                </c:pt>
                <c:pt idx="43">
                  <c:v>-33.59013605442177</c:v>
                </c:pt>
                <c:pt idx="44">
                  <c:v>-17.785714285714285</c:v>
                </c:pt>
                <c:pt idx="45">
                  <c:v>-11.52984693877551</c:v>
                </c:pt>
                <c:pt idx="46">
                  <c:v>-9.1239795918367328</c:v>
                </c:pt>
                <c:pt idx="47">
                  <c:v>-8.3375000000000004</c:v>
                </c:pt>
                <c:pt idx="48">
                  <c:v>-4.8105612244897955</c:v>
                </c:pt>
                <c:pt idx="49">
                  <c:v>-3.0139625850340139</c:v>
                </c:pt>
                <c:pt idx="50">
                  <c:v>2.8629251700680274</c:v>
                </c:pt>
                <c:pt idx="51">
                  <c:v>4.9104591836734697</c:v>
                </c:pt>
                <c:pt idx="52">
                  <c:v>6.5496598639455783</c:v>
                </c:pt>
                <c:pt idx="53">
                  <c:v>6.1920918367346927</c:v>
                </c:pt>
                <c:pt idx="54">
                  <c:v>12.326785714285716</c:v>
                </c:pt>
                <c:pt idx="55">
                  <c:v>10.97448979591837</c:v>
                </c:pt>
                <c:pt idx="56">
                  <c:v>16.696428571428573</c:v>
                </c:pt>
                <c:pt idx="57">
                  <c:v>14.311479591836733</c:v>
                </c:pt>
                <c:pt idx="58">
                  <c:v>14.580357142857141</c:v>
                </c:pt>
                <c:pt idx="59">
                  <c:v>17.853571428571428</c:v>
                </c:pt>
                <c:pt idx="60">
                  <c:v>19.378061224489795</c:v>
                </c:pt>
                <c:pt idx="61">
                  <c:v>17.605612244897959</c:v>
                </c:pt>
                <c:pt idx="62">
                  <c:v>17.789166666666667</c:v>
                </c:pt>
                <c:pt idx="63">
                  <c:v>16.704081632653061</c:v>
                </c:pt>
                <c:pt idx="64">
                  <c:v>18.828571428571426</c:v>
                </c:pt>
                <c:pt idx="65">
                  <c:v>20.906122448979591</c:v>
                </c:pt>
                <c:pt idx="66">
                  <c:v>18.432823129251698</c:v>
                </c:pt>
                <c:pt idx="67">
                  <c:v>14.898214285714287</c:v>
                </c:pt>
                <c:pt idx="68">
                  <c:v>12.342602040816328</c:v>
                </c:pt>
                <c:pt idx="69">
                  <c:v>10.23188775510204</c:v>
                </c:pt>
                <c:pt idx="70">
                  <c:v>7.6614795918367333</c:v>
                </c:pt>
                <c:pt idx="71">
                  <c:v>9.8903061224489797</c:v>
                </c:pt>
                <c:pt idx="72">
                  <c:v>7.8142857142857149</c:v>
                </c:pt>
                <c:pt idx="73">
                  <c:v>7.1288265306122449</c:v>
                </c:pt>
                <c:pt idx="74">
                  <c:v>3.063520408163265</c:v>
                </c:pt>
                <c:pt idx="75">
                  <c:v>-3.5640306122448981</c:v>
                </c:pt>
                <c:pt idx="76">
                  <c:v>-7.2517857142857141</c:v>
                </c:pt>
                <c:pt idx="77">
                  <c:v>-8.1727040816326539</c:v>
                </c:pt>
                <c:pt idx="78">
                  <c:v>-8.068112244897959</c:v>
                </c:pt>
                <c:pt idx="79">
                  <c:v>-15.263775510204082</c:v>
                </c:pt>
                <c:pt idx="80">
                  <c:v>-16.310204081632655</c:v>
                </c:pt>
                <c:pt idx="81">
                  <c:v>-25.10408163265306</c:v>
                </c:pt>
                <c:pt idx="82">
                  <c:v>-28.892176870748298</c:v>
                </c:pt>
                <c:pt idx="83">
                  <c:v>-29.952551020408162</c:v>
                </c:pt>
                <c:pt idx="84">
                  <c:v>-30.256887755102039</c:v>
                </c:pt>
                <c:pt idx="85">
                  <c:v>-28.026666666666667</c:v>
                </c:pt>
                <c:pt idx="86">
                  <c:v>-26.068622448979593</c:v>
                </c:pt>
                <c:pt idx="87">
                  <c:v>-27.657312925170068</c:v>
                </c:pt>
                <c:pt idx="88">
                  <c:v>-24.075544217687071</c:v>
                </c:pt>
                <c:pt idx="89">
                  <c:v>-27.61028911564626</c:v>
                </c:pt>
                <c:pt idx="90">
                  <c:v>-21.74719387755102</c:v>
                </c:pt>
                <c:pt idx="91">
                  <c:v>-20.81887755102041</c:v>
                </c:pt>
                <c:pt idx="92">
                  <c:v>-23.596683673469386</c:v>
                </c:pt>
                <c:pt idx="93">
                  <c:v>-23.089540816326526</c:v>
                </c:pt>
                <c:pt idx="94">
                  <c:v>-27.428571428571434</c:v>
                </c:pt>
                <c:pt idx="95">
                  <c:v>-18.3125</c:v>
                </c:pt>
                <c:pt idx="96">
                  <c:v>-19.550000000000004</c:v>
                </c:pt>
                <c:pt idx="97">
                  <c:v>-18.406717687074831</c:v>
                </c:pt>
                <c:pt idx="98">
                  <c:v>-9.3038265306122447</c:v>
                </c:pt>
                <c:pt idx="99">
                  <c:v>-10.367857142857144</c:v>
                </c:pt>
                <c:pt idx="100">
                  <c:v>-2.9535714285714292</c:v>
                </c:pt>
                <c:pt idx="101">
                  <c:v>0.28392857142857147</c:v>
                </c:pt>
                <c:pt idx="102">
                  <c:v>4.7844387755102042</c:v>
                </c:pt>
                <c:pt idx="103">
                  <c:v>5.3045918367346943</c:v>
                </c:pt>
                <c:pt idx="104">
                  <c:v>7.6801020408163252</c:v>
                </c:pt>
                <c:pt idx="105">
                  <c:v>6.9280612244897952</c:v>
                </c:pt>
                <c:pt idx="106">
                  <c:v>9.65</c:v>
                </c:pt>
                <c:pt idx="107">
                  <c:v>12.670153061224491</c:v>
                </c:pt>
                <c:pt idx="108">
                  <c:v>16.765357142857138</c:v>
                </c:pt>
                <c:pt idx="109">
                  <c:v>14.502380952380951</c:v>
                </c:pt>
                <c:pt idx="110">
                  <c:v>15.700765306122451</c:v>
                </c:pt>
                <c:pt idx="111">
                  <c:v>16.586904761904762</c:v>
                </c:pt>
                <c:pt idx="112">
                  <c:v>18.163775510204079</c:v>
                </c:pt>
                <c:pt idx="113">
                  <c:v>20.226530612244897</c:v>
                </c:pt>
                <c:pt idx="114">
                  <c:v>19.022619047619049</c:v>
                </c:pt>
                <c:pt idx="115">
                  <c:v>13.65714285714286</c:v>
                </c:pt>
                <c:pt idx="116">
                  <c:v>18.654421768707483</c:v>
                </c:pt>
                <c:pt idx="117">
                  <c:v>19.329591836734696</c:v>
                </c:pt>
                <c:pt idx="118">
                  <c:v>20.490306122448978</c:v>
                </c:pt>
                <c:pt idx="119">
                  <c:v>20.589540816326529</c:v>
                </c:pt>
                <c:pt idx="120">
                  <c:v>15.902210884353741</c:v>
                </c:pt>
                <c:pt idx="121">
                  <c:v>10.935459183673471</c:v>
                </c:pt>
                <c:pt idx="122">
                  <c:v>15.14030612244898</c:v>
                </c:pt>
                <c:pt idx="123">
                  <c:v>11.755952380952381</c:v>
                </c:pt>
                <c:pt idx="124">
                  <c:v>7.7726190476190462</c:v>
                </c:pt>
                <c:pt idx="125">
                  <c:v>6.0857142857142845</c:v>
                </c:pt>
                <c:pt idx="126">
                  <c:v>4.0836734693877554</c:v>
                </c:pt>
                <c:pt idx="127">
                  <c:v>-0.17074829931972785</c:v>
                </c:pt>
                <c:pt idx="128">
                  <c:v>-3.5778061224489792</c:v>
                </c:pt>
                <c:pt idx="129">
                  <c:v>-8.8558673469387763</c:v>
                </c:pt>
                <c:pt idx="130">
                  <c:v>-9.9423639455782329</c:v>
                </c:pt>
                <c:pt idx="131">
                  <c:v>-8.9637755102040817</c:v>
                </c:pt>
                <c:pt idx="132">
                  <c:v>-17.790170068027212</c:v>
                </c:pt>
                <c:pt idx="133">
                  <c:v>-23.731428571428577</c:v>
                </c:pt>
                <c:pt idx="134">
                  <c:v>-20.148214285714285</c:v>
                </c:pt>
                <c:pt idx="135">
                  <c:v>-16.665986394557823</c:v>
                </c:pt>
                <c:pt idx="136">
                  <c:v>-28.605510204081636</c:v>
                </c:pt>
                <c:pt idx="137">
                  <c:v>-32.539795918367354</c:v>
                </c:pt>
                <c:pt idx="138">
                  <c:v>-24.894727891156464</c:v>
                </c:pt>
                <c:pt idx="139">
                  <c:v>-27.535816326530611</c:v>
                </c:pt>
                <c:pt idx="140">
                  <c:v>-32.806632653061222</c:v>
                </c:pt>
                <c:pt idx="141">
                  <c:v>-29.045153061224486</c:v>
                </c:pt>
                <c:pt idx="142">
                  <c:v>-27.511479591836736</c:v>
                </c:pt>
                <c:pt idx="143">
                  <c:v>-22.927040816326532</c:v>
                </c:pt>
                <c:pt idx="144">
                  <c:v>-21.910714285714285</c:v>
                </c:pt>
                <c:pt idx="145">
                  <c:v>-24.641428571428577</c:v>
                </c:pt>
                <c:pt idx="146">
                  <c:v>-21.38154761904762</c:v>
                </c:pt>
                <c:pt idx="147">
                  <c:v>-13.769642857142859</c:v>
                </c:pt>
                <c:pt idx="148">
                  <c:v>-7.8370748299319724</c:v>
                </c:pt>
                <c:pt idx="149">
                  <c:v>-7.6982142857142861</c:v>
                </c:pt>
                <c:pt idx="150">
                  <c:v>-7.6033163265306118</c:v>
                </c:pt>
                <c:pt idx="151">
                  <c:v>-1.3468537414965986</c:v>
                </c:pt>
                <c:pt idx="152">
                  <c:v>0.97499999999999998</c:v>
                </c:pt>
                <c:pt idx="153">
                  <c:v>-0.96530612244897973</c:v>
                </c:pt>
                <c:pt idx="154">
                  <c:v>1.8729591836734691</c:v>
                </c:pt>
                <c:pt idx="155">
                  <c:v>0.27874149659863934</c:v>
                </c:pt>
                <c:pt idx="156">
                  <c:v>5.7506802721088439</c:v>
                </c:pt>
                <c:pt idx="157">
                  <c:v>6.757142857142858</c:v>
                </c:pt>
                <c:pt idx="158">
                  <c:v>11.227551020408162</c:v>
                </c:pt>
                <c:pt idx="159">
                  <c:v>11.008333333333335</c:v>
                </c:pt>
                <c:pt idx="160">
                  <c:v>11.01454081632653</c:v>
                </c:pt>
                <c:pt idx="161">
                  <c:v>15.747959183673467</c:v>
                </c:pt>
                <c:pt idx="162">
                  <c:v>18.907568027210885</c:v>
                </c:pt>
                <c:pt idx="163">
                  <c:v>20.169336734693875</c:v>
                </c:pt>
                <c:pt idx="164">
                  <c:v>21.268282312925173</c:v>
                </c:pt>
                <c:pt idx="165">
                  <c:v>20.391071428571426</c:v>
                </c:pt>
                <c:pt idx="166">
                  <c:v>19.010714285714283</c:v>
                </c:pt>
                <c:pt idx="167">
                  <c:v>20.379030612244897</c:v>
                </c:pt>
                <c:pt idx="168">
                  <c:v>22.530833333333337</c:v>
                </c:pt>
                <c:pt idx="169">
                  <c:v>19.306649659863947</c:v>
                </c:pt>
                <c:pt idx="170">
                  <c:v>17.003231292517004</c:v>
                </c:pt>
                <c:pt idx="171">
                  <c:v>16.665561224489796</c:v>
                </c:pt>
                <c:pt idx="172">
                  <c:v>17.524319727891157</c:v>
                </c:pt>
                <c:pt idx="173">
                  <c:v>14.226785714285715</c:v>
                </c:pt>
              </c:numCache>
            </c:numRef>
          </c:val>
        </c:ser>
        <c:marker val="1"/>
        <c:axId val="56170368"/>
        <c:axId val="56171904"/>
      </c:lineChart>
      <c:catAx>
        <c:axId val="56170368"/>
        <c:scaling>
          <c:orientation val="minMax"/>
        </c:scaling>
        <c:axPos val="b"/>
        <c:numFmt formatCode="General" sourceLinked="1"/>
        <c:tickLblPos val="nextTo"/>
        <c:crossAx val="56171904"/>
        <c:crosses val="autoZero"/>
        <c:auto val="1"/>
        <c:lblAlgn val="ctr"/>
        <c:lblOffset val="100"/>
      </c:catAx>
      <c:valAx>
        <c:axId val="56171904"/>
        <c:scaling>
          <c:orientation val="minMax"/>
        </c:scaling>
        <c:axPos val="l"/>
        <c:majorGridlines/>
        <c:numFmt formatCode="0.0000" sourceLinked="1"/>
        <c:tickLblPos val="nextTo"/>
        <c:crossAx val="56170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643233743409487"/>
          <c:y val="0.40160642570281124"/>
          <c:w val="0.11775043936731107"/>
          <c:h val="0.19277108433734941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2 года на лето</a:t>
            </a:r>
          </a:p>
        </c:rich>
      </c:tx>
      <c:overlay val="1"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темп</c:v>
          </c:tx>
          <c:marker>
            <c:symbol val="none"/>
          </c:marker>
          <c:val>
            <c:numRef>
              <c:f>'на лето 2008'!$I$2:$I$125</c:f>
              <c:numCache>
                <c:formatCode>0.00</c:formatCode>
                <c:ptCount val="124"/>
                <c:pt idx="0">
                  <c:v>10.97448979591837</c:v>
                </c:pt>
                <c:pt idx="1">
                  <c:v>16.696428571428573</c:v>
                </c:pt>
                <c:pt idx="2">
                  <c:v>14.311479591836733</c:v>
                </c:pt>
                <c:pt idx="3">
                  <c:v>14.580357142857141</c:v>
                </c:pt>
                <c:pt idx="4">
                  <c:v>17.853571428571428</c:v>
                </c:pt>
                <c:pt idx="5">
                  <c:v>19.378061224489795</c:v>
                </c:pt>
                <c:pt idx="6">
                  <c:v>17.605612244897959</c:v>
                </c:pt>
                <c:pt idx="7">
                  <c:v>17.789166666666667</c:v>
                </c:pt>
                <c:pt idx="8">
                  <c:v>16.704081632653061</c:v>
                </c:pt>
                <c:pt idx="9">
                  <c:v>18.828571428571426</c:v>
                </c:pt>
                <c:pt idx="10">
                  <c:v>20.906122448979591</c:v>
                </c:pt>
                <c:pt idx="11">
                  <c:v>18.432823129251698</c:v>
                </c:pt>
                <c:pt idx="12">
                  <c:v>14.898214285714287</c:v>
                </c:pt>
                <c:pt idx="13">
                  <c:v>12.342602040816328</c:v>
                </c:pt>
                <c:pt idx="14">
                  <c:v>10.23188775510204</c:v>
                </c:pt>
                <c:pt idx="15">
                  <c:v>7.6614795918367333</c:v>
                </c:pt>
                <c:pt idx="16">
                  <c:v>9.8903061224489797</c:v>
                </c:pt>
                <c:pt idx="17">
                  <c:v>7.8142857142857149</c:v>
                </c:pt>
                <c:pt idx="18">
                  <c:v>7.1288265306122449</c:v>
                </c:pt>
                <c:pt idx="19">
                  <c:v>3.063520408163265</c:v>
                </c:pt>
                <c:pt idx="20">
                  <c:v>-3.5640306122448981</c:v>
                </c:pt>
                <c:pt idx="21">
                  <c:v>-7.2517857142857141</c:v>
                </c:pt>
                <c:pt idx="22">
                  <c:v>-8.1727040816326539</c:v>
                </c:pt>
                <c:pt idx="23">
                  <c:v>-8.068112244897959</c:v>
                </c:pt>
                <c:pt idx="24">
                  <c:v>-15.263775510204082</c:v>
                </c:pt>
                <c:pt idx="25">
                  <c:v>-16.310204081632655</c:v>
                </c:pt>
                <c:pt idx="26">
                  <c:v>-25.10408163265306</c:v>
                </c:pt>
                <c:pt idx="27">
                  <c:v>-28.892176870748298</c:v>
                </c:pt>
                <c:pt idx="28">
                  <c:v>-29.952551020408162</c:v>
                </c:pt>
                <c:pt idx="29">
                  <c:v>-30.256887755102039</c:v>
                </c:pt>
                <c:pt idx="30">
                  <c:v>-28.026666666666667</c:v>
                </c:pt>
                <c:pt idx="31">
                  <c:v>-26.068622448979593</c:v>
                </c:pt>
                <c:pt idx="32">
                  <c:v>-27.657312925170068</c:v>
                </c:pt>
                <c:pt idx="33">
                  <c:v>-24.075544217687071</c:v>
                </c:pt>
                <c:pt idx="34">
                  <c:v>-27.61028911564626</c:v>
                </c:pt>
                <c:pt idx="35">
                  <c:v>-21.74719387755102</c:v>
                </c:pt>
                <c:pt idx="36">
                  <c:v>-20.81887755102041</c:v>
                </c:pt>
                <c:pt idx="37">
                  <c:v>-23.596683673469386</c:v>
                </c:pt>
                <c:pt idx="38">
                  <c:v>-23.089540816326526</c:v>
                </c:pt>
                <c:pt idx="39">
                  <c:v>-27.428571428571434</c:v>
                </c:pt>
                <c:pt idx="40">
                  <c:v>-18.3125</c:v>
                </c:pt>
                <c:pt idx="41">
                  <c:v>-19.550000000000004</c:v>
                </c:pt>
                <c:pt idx="42">
                  <c:v>-18.406717687074831</c:v>
                </c:pt>
                <c:pt idx="43">
                  <c:v>-9.3038265306122447</c:v>
                </c:pt>
                <c:pt idx="44">
                  <c:v>-10.367857142857144</c:v>
                </c:pt>
                <c:pt idx="45">
                  <c:v>-2.9535714285714292</c:v>
                </c:pt>
                <c:pt idx="46">
                  <c:v>0.28392857142857147</c:v>
                </c:pt>
                <c:pt idx="47">
                  <c:v>4.7844387755102042</c:v>
                </c:pt>
                <c:pt idx="48">
                  <c:v>5.3045918367346943</c:v>
                </c:pt>
                <c:pt idx="49">
                  <c:v>7.6801020408163252</c:v>
                </c:pt>
                <c:pt idx="50">
                  <c:v>6.9280612244897952</c:v>
                </c:pt>
                <c:pt idx="51">
                  <c:v>9.65</c:v>
                </c:pt>
                <c:pt idx="52">
                  <c:v>12.670153061224491</c:v>
                </c:pt>
                <c:pt idx="53">
                  <c:v>16.765357142857138</c:v>
                </c:pt>
                <c:pt idx="54">
                  <c:v>14.502380952380951</c:v>
                </c:pt>
                <c:pt idx="55">
                  <c:v>15.700765306122451</c:v>
                </c:pt>
                <c:pt idx="56">
                  <c:v>16.586904761904762</c:v>
                </c:pt>
                <c:pt idx="57">
                  <c:v>18.163775510204079</c:v>
                </c:pt>
                <c:pt idx="58">
                  <c:v>20.226530612244897</c:v>
                </c:pt>
                <c:pt idx="59">
                  <c:v>19.022619047619049</c:v>
                </c:pt>
                <c:pt idx="60">
                  <c:v>13.65714285714286</c:v>
                </c:pt>
                <c:pt idx="61">
                  <c:v>18.654421768707483</c:v>
                </c:pt>
                <c:pt idx="62">
                  <c:v>19.329591836734696</c:v>
                </c:pt>
                <c:pt idx="63">
                  <c:v>20.490306122448978</c:v>
                </c:pt>
                <c:pt idx="64">
                  <c:v>20.589540816326529</c:v>
                </c:pt>
                <c:pt idx="65">
                  <c:v>15.902210884353741</c:v>
                </c:pt>
                <c:pt idx="66">
                  <c:v>10.935459183673471</c:v>
                </c:pt>
                <c:pt idx="67">
                  <c:v>15.14030612244898</c:v>
                </c:pt>
                <c:pt idx="68">
                  <c:v>11.755952380952381</c:v>
                </c:pt>
                <c:pt idx="69">
                  <c:v>7.7726190476190462</c:v>
                </c:pt>
                <c:pt idx="70">
                  <c:v>6.0857142857142845</c:v>
                </c:pt>
                <c:pt idx="71">
                  <c:v>4.0836734693877554</c:v>
                </c:pt>
                <c:pt idx="72">
                  <c:v>-0.17074829931972785</c:v>
                </c:pt>
                <c:pt idx="73">
                  <c:v>-3.5778061224489792</c:v>
                </c:pt>
                <c:pt idx="74">
                  <c:v>-8.8558673469387763</c:v>
                </c:pt>
                <c:pt idx="75">
                  <c:v>-9.9423639455782329</c:v>
                </c:pt>
                <c:pt idx="76">
                  <c:v>-8.9637755102040817</c:v>
                </c:pt>
                <c:pt idx="77">
                  <c:v>-17.790170068027212</c:v>
                </c:pt>
                <c:pt idx="78">
                  <c:v>-23.731428571428577</c:v>
                </c:pt>
                <c:pt idx="79">
                  <c:v>-20.148214285714285</c:v>
                </c:pt>
                <c:pt idx="80">
                  <c:v>-16.665986394557823</c:v>
                </c:pt>
                <c:pt idx="81">
                  <c:v>-28.605510204081636</c:v>
                </c:pt>
                <c:pt idx="82">
                  <c:v>-32.539795918367354</c:v>
                </c:pt>
                <c:pt idx="83">
                  <c:v>-24.894727891156464</c:v>
                </c:pt>
                <c:pt idx="84">
                  <c:v>-27.535816326530611</c:v>
                </c:pt>
                <c:pt idx="85">
                  <c:v>-32.806632653061222</c:v>
                </c:pt>
                <c:pt idx="86">
                  <c:v>-29.045153061224486</c:v>
                </c:pt>
                <c:pt idx="87">
                  <c:v>-27.511479591836736</c:v>
                </c:pt>
                <c:pt idx="88">
                  <c:v>-22.927040816326532</c:v>
                </c:pt>
                <c:pt idx="89">
                  <c:v>-21.910714285714285</c:v>
                </c:pt>
                <c:pt idx="90">
                  <c:v>-24.641428571428577</c:v>
                </c:pt>
                <c:pt idx="91">
                  <c:v>-21.38154761904762</c:v>
                </c:pt>
                <c:pt idx="92">
                  <c:v>-13.769642857142859</c:v>
                </c:pt>
                <c:pt idx="93">
                  <c:v>-7.8370748299319724</c:v>
                </c:pt>
                <c:pt idx="94">
                  <c:v>-7.6982142857142861</c:v>
                </c:pt>
                <c:pt idx="95">
                  <c:v>-7.6033163265306118</c:v>
                </c:pt>
                <c:pt idx="96">
                  <c:v>-1.3468537414965986</c:v>
                </c:pt>
                <c:pt idx="97">
                  <c:v>0.97499999999999998</c:v>
                </c:pt>
                <c:pt idx="98">
                  <c:v>-0.96530612244897973</c:v>
                </c:pt>
                <c:pt idx="99">
                  <c:v>1.8729591836734691</c:v>
                </c:pt>
                <c:pt idx="100">
                  <c:v>0.27874149659863934</c:v>
                </c:pt>
                <c:pt idx="101">
                  <c:v>5.7506802721088439</c:v>
                </c:pt>
                <c:pt idx="102">
                  <c:v>6.757142857142858</c:v>
                </c:pt>
                <c:pt idx="103">
                  <c:v>11.227551020408162</c:v>
                </c:pt>
                <c:pt idx="104">
                  <c:v>11.008333333333335</c:v>
                </c:pt>
                <c:pt idx="105">
                  <c:v>11.01454081632653</c:v>
                </c:pt>
                <c:pt idx="106">
                  <c:v>15.747959183673467</c:v>
                </c:pt>
                <c:pt idx="107">
                  <c:v>18.907568027210885</c:v>
                </c:pt>
                <c:pt idx="108">
                  <c:v>20.169336734693875</c:v>
                </c:pt>
                <c:pt idx="109">
                  <c:v>21.268282312925173</c:v>
                </c:pt>
                <c:pt idx="110">
                  <c:v>20.391071428571426</c:v>
                </c:pt>
                <c:pt idx="111">
                  <c:v>19.010714285714283</c:v>
                </c:pt>
                <c:pt idx="112">
                  <c:v>20.379030612244897</c:v>
                </c:pt>
                <c:pt idx="113">
                  <c:v>22.530833333333337</c:v>
                </c:pt>
                <c:pt idx="114">
                  <c:v>19.306649659863947</c:v>
                </c:pt>
                <c:pt idx="115">
                  <c:v>17.003231292517004</c:v>
                </c:pt>
                <c:pt idx="116">
                  <c:v>16.665561224489796</c:v>
                </c:pt>
                <c:pt idx="117">
                  <c:v>17.524319727891157</c:v>
                </c:pt>
                <c:pt idx="118">
                  <c:v>14.226785714285715</c:v>
                </c:pt>
                <c:pt idx="119">
                  <c:v>10.25357142857143</c:v>
                </c:pt>
                <c:pt idx="120">
                  <c:v>9.8575680272108848</c:v>
                </c:pt>
                <c:pt idx="121">
                  <c:v>5.9795238095238101</c:v>
                </c:pt>
                <c:pt idx="122">
                  <c:v>4.0227040816326527</c:v>
                </c:pt>
                <c:pt idx="123">
                  <c:v>3.9428571428571431</c:v>
                </c:pt>
              </c:numCache>
            </c:numRef>
          </c:val>
        </c:ser>
        <c:ser>
          <c:idx val="1"/>
          <c:order val="1"/>
          <c:tx>
            <c:v>прогноз</c:v>
          </c:tx>
          <c:marker>
            <c:symbol val="none"/>
          </c:marker>
          <c:val>
            <c:numRef>
              <c:f>'на лето 2008'!$K$2:$K$125</c:f>
              <c:numCache>
                <c:formatCode>0.0000</c:formatCode>
                <c:ptCount val="124"/>
                <c:pt idx="0">
                  <c:v>10.60667410695396</c:v>
                </c:pt>
                <c:pt idx="1">
                  <c:v>12.499694206839679</c:v>
                </c:pt>
                <c:pt idx="2">
                  <c:v>14.414170367503345</c:v>
                </c:pt>
                <c:pt idx="3">
                  <c:v>16.216878118866674</c:v>
                </c:pt>
                <c:pt idx="4">
                  <c:v>17.757400377002046</c:v>
                </c:pt>
                <c:pt idx="5">
                  <c:v>18.896160666081951</c:v>
                </c:pt>
                <c:pt idx="6">
                  <c:v>19.531285402481306</c:v>
                </c:pt>
                <c:pt idx="7">
                  <c:v>19.618619796598807</c:v>
                </c:pt>
                <c:pt idx="8">
                  <c:v>19.180427146641481</c:v>
                </c:pt>
                <c:pt idx="9">
                  <c:v>18.300523507773892</c:v>
                </c:pt>
                <c:pt idx="10">
                  <c:v>17.106405429224424</c:v>
                </c:pt>
                <c:pt idx="11">
                  <c:v>15.741737293968054</c:v>
                </c:pt>
                <c:pt idx="12">
                  <c:v>14.334770684999071</c:v>
                </c:pt>
                <c:pt idx="13">
                  <c:v>12.969370868690845</c:v>
                </c:pt>
                <c:pt idx="14">
                  <c:v>11.665043613018472</c:v>
                </c:pt>
                <c:pt idx="15">
                  <c:v>10.370695937270499</c:v>
                </c:pt>
                <c:pt idx="16">
                  <c:v>8.9741304684876049</c:v>
                </c:pt>
                <c:pt idx="17">
                  <c:v>7.3260092030827018</c:v>
                </c:pt>
                <c:pt idx="18">
                  <c:v>5.2739041614566808</c:v>
                </c:pt>
                <c:pt idx="19">
                  <c:v>2.6997451625512179</c:v>
                </c:pt>
                <c:pt idx="20">
                  <c:v>-0.4470086268047781</c:v>
                </c:pt>
                <c:pt idx="21">
                  <c:v>-4.1275602737677541</c:v>
                </c:pt>
                <c:pt idx="22">
                  <c:v>-8.2083391898372646</c:v>
                </c:pt>
                <c:pt idx="23">
                  <c:v>-12.473773381675761</c:v>
                </c:pt>
                <c:pt idx="24">
                  <c:v>-16.655468999092495</c:v>
                </c:pt>
                <c:pt idx="25">
                  <c:v>-20.47264034285752</c:v>
                </c:pt>
                <c:pt idx="26">
                  <c:v>-23.67625596158976</c:v>
                </c:pt>
                <c:pt idx="27">
                  <c:v>-26.088472945311672</c:v>
                </c:pt>
                <c:pt idx="28">
                  <c:v>-27.629726656402084</c:v>
                </c:pt>
                <c:pt idx="29">
                  <c:v>-28.328184557351481</c:v>
                </c:pt>
                <c:pt idx="30">
                  <c:v>-28.30969771098491</c:v>
                </c:pt>
                <c:pt idx="31">
                  <c:v>-27.770202890681851</c:v>
                </c:pt>
                <c:pt idx="32">
                  <c:v>-26.93596884988478</c:v>
                </c:pt>
                <c:pt idx="33">
                  <c:v>-26.019445008577527</c:v>
                </c:pt>
                <c:pt idx="34">
                  <c:v>-25.179282949984266</c:v>
                </c:pt>
                <c:pt idx="35">
                  <c:v>-24.492202721396833</c:v>
                </c:pt>
                <c:pt idx="36">
                  <c:v>-23.941959141981037</c:v>
                </c:pt>
                <c:pt idx="37">
                  <c:v>-23.427228607714223</c:v>
                </c:pt>
                <c:pt idx="38">
                  <c:v>-22.786487304185002</c:v>
                </c:pt>
                <c:pt idx="39">
                  <c:v>-21.834645950324038</c:v>
                </c:pt>
                <c:pt idx="40">
                  <c:v>-20.404001528028566</c:v>
                </c:pt>
                <c:pt idx="41">
                  <c:v>-18.381385103674994</c:v>
                </c:pt>
                <c:pt idx="42">
                  <c:v>-15.734331032244176</c:v>
                </c:pt>
                <c:pt idx="43">
                  <c:v>-12.521437503420444</c:v>
                </c:pt>
                <c:pt idx="44">
                  <c:v>-8.8853235848966285</c:v>
                </c:pt>
                <c:pt idx="45">
                  <c:v>-5.0300380262569764</c:v>
                </c:pt>
                <c:pt idx="46">
                  <c:v>-1.1877403890322578</c:v>
                </c:pt>
                <c:pt idx="47">
                  <c:v>2.4186233461026556</c:v>
                </c:pt>
                <c:pt idx="48">
                  <c:v>5.6094330770801264</c:v>
                </c:pt>
                <c:pt idx="49">
                  <c:v>8.2730308448514762</c:v>
                </c:pt>
                <c:pt idx="50">
                  <c:v>10.376765356991639</c:v>
                </c:pt>
                <c:pt idx="51">
                  <c:v>11.963183662614471</c:v>
                </c:pt>
                <c:pt idx="52">
                  <c:v>13.133058818050756</c:v>
                </c:pt>
                <c:pt idx="53">
                  <c:v>14.019386171120406</c:v>
                </c:pt>
                <c:pt idx="54">
                  <c:v>14.757951539912282</c:v>
                </c:pt>
                <c:pt idx="55">
                  <c:v>15.460330881846513</c:v>
                </c:pt>
                <c:pt idx="56">
                  <c:v>16.194246969089424</c:v>
                </c:pt>
                <c:pt idx="57">
                  <c:v>16.974354227259731</c:v>
                </c:pt>
                <c:pt idx="58">
                  <c:v>17.764193968264639</c:v>
                </c:pt>
                <c:pt idx="59">
                  <c:v>18.487775353414822</c:v>
                </c:pt>
                <c:pt idx="60">
                  <c:v>19.0474655375594</c:v>
                </c:pt>
                <c:pt idx="61">
                  <c:v>19.343946059813334</c:v>
                </c:pt>
                <c:pt idx="62">
                  <c:v>19.294037338476269</c:v>
                </c:pt>
                <c:pt idx="63">
                  <c:v>18.843116061645262</c:v>
                </c:pt>
                <c:pt idx="64">
                  <c:v>17.9703747053188</c:v>
                </c:pt>
                <c:pt idx="65">
                  <c:v>16.686911841448932</c:v>
                </c:pt>
                <c:pt idx="66">
                  <c:v>15.028193653678345</c:v>
                </c:pt>
                <c:pt idx="67">
                  <c:v>13.043463843359667</c:v>
                </c:pt>
                <c:pt idx="68">
                  <c:v>10.785017515921071</c:v>
                </c:pt>
                <c:pt idx="69">
                  <c:v>8.2998865265890824</c:v>
                </c:pt>
                <c:pt idx="70">
                  <c:v>5.6255649623395296</c:v>
                </c:pt>
                <c:pt idx="71">
                  <c:v>2.7902050381903067</c:v>
                </c:pt>
                <c:pt idx="72">
                  <c:v>-0.18345066805629928</c:v>
                </c:pt>
                <c:pt idx="73">
                  <c:v>-3.2719870297038414</c:v>
                </c:pt>
                <c:pt idx="74">
                  <c:v>-6.4450332157277606</c:v>
                </c:pt>
                <c:pt idx="75">
                  <c:v>-9.660559351067489</c:v>
                </c:pt>
                <c:pt idx="76">
                  <c:v>-12.862930772056878</c:v>
                </c:pt>
                <c:pt idx="77">
                  <c:v>-15.984059149919803</c:v>
                </c:pt>
                <c:pt idx="78">
                  <c:v>-18.947160396156555</c:v>
                </c:pt>
                <c:pt idx="79">
                  <c:v>-21.672032399976462</c:v>
                </c:pt>
                <c:pt idx="80">
                  <c:v>-24.080545278037295</c:v>
                </c:pt>
                <c:pt idx="81">
                  <c:v>-26.101222722960475</c:v>
                </c:pt>
                <c:pt idx="82">
                  <c:v>-27.672297462135969</c:v>
                </c:pt>
                <c:pt idx="83">
                  <c:v>-28.743269848924484</c:v>
                </c:pt>
                <c:pt idx="84">
                  <c:v>-29.27557215264806</c:v>
                </c:pt>
                <c:pt idx="85">
                  <c:v>-29.243252742087172</c:v>
                </c:pt>
                <c:pt idx="86">
                  <c:v>-28.634534132008163</c:v>
                </c:pt>
                <c:pt idx="87">
                  <c:v>-27.454669734911405</c:v>
                </c:pt>
                <c:pt idx="88">
                  <c:v>-25.729844606564345</c:v>
                </c:pt>
                <c:pt idx="89">
                  <c:v>-23.511140089608997</c:v>
                </c:pt>
                <c:pt idx="90">
                  <c:v>-20.877047355691055</c:v>
                </c:pt>
                <c:pt idx="91">
                  <c:v>-17.932872766339116</c:v>
                </c:pt>
                <c:pt idx="92">
                  <c:v>-14.80573717020318</c:v>
                </c:pt>
                <c:pt idx="93">
                  <c:v>-11.634708241956654</c:v>
                </c:pt>
                <c:pt idx="94">
                  <c:v>-8.5567591974866133</c:v>
                </c:pt>
                <c:pt idx="95">
                  <c:v>-5.6904519582068191</c:v>
                </c:pt>
                <c:pt idx="96">
                  <c:v>-3.1201860685706579</c:v>
                </c:pt>
                <c:pt idx="97">
                  <c:v>-0.88425617388934907</c:v>
                </c:pt>
                <c:pt idx="98">
                  <c:v>1.0303531059877693</c:v>
                </c:pt>
                <c:pt idx="99">
                  <c:v>2.6845493986087172</c:v>
                </c:pt>
                <c:pt idx="100">
                  <c:v>4.1748155587341973</c:v>
                </c:pt>
                <c:pt idx="101">
                  <c:v>5.6135760212849766</c:v>
                </c:pt>
                <c:pt idx="102">
                  <c:v>7.1055329897997792</c:v>
                </c:pt>
                <c:pt idx="103">
                  <c:v>8.7244034772044561</c:v>
                </c:pt>
                <c:pt idx="104">
                  <c:v>10.494765384549574</c:v>
                </c:pt>
                <c:pt idx="105">
                  <c:v>12.382997505657107</c:v>
                </c:pt>
                <c:pt idx="106">
                  <c:v>14.299659413262647</c:v>
                </c:pt>
                <c:pt idx="107">
                  <c:v>16.113400231407521</c:v>
                </c:pt>
                <c:pt idx="108">
                  <c:v>17.674066222437848</c:v>
                </c:pt>
                <c:pt idx="109">
                  <c:v>18.840616267575978</c:v>
                </c:pt>
                <c:pt idx="110">
                  <c:v>19.508222992394018</c:v>
                </c:pt>
                <c:pt idx="111">
                  <c:v>19.628849495011178</c:v>
                </c:pt>
                <c:pt idx="112">
                  <c:v>19.220726009181579</c:v>
                </c:pt>
                <c:pt idx="113">
                  <c:v>18.364321649337825</c:v>
                </c:pt>
                <c:pt idx="114">
                  <c:v>17.185192280711103</c:v>
                </c:pt>
                <c:pt idx="115">
                  <c:v>15.82691187972479</c:v>
                </c:pt>
                <c:pt idx="116">
                  <c:v>14.419553187905349</c:v>
                </c:pt>
                <c:pt idx="117">
                  <c:v>13.050363774218642</c:v>
                </c:pt>
                <c:pt idx="118">
                  <c:v>11.743088679228624</c:v>
                </c:pt>
                <c:pt idx="119">
                  <c:v>10.450809020080136</c:v>
                </c:pt>
                <c:pt idx="120">
                  <c:v>9.0644836922498939</c:v>
                </c:pt>
                <c:pt idx="121">
                  <c:v>7.436131006874672</c:v>
                </c:pt>
                <c:pt idx="122">
                  <c:v>5.4124401553399908</c:v>
                </c:pt>
                <c:pt idx="123">
                  <c:v>2.8722290998820266</c:v>
                </c:pt>
              </c:numCache>
            </c:numRef>
          </c:val>
        </c:ser>
        <c:marker val="1"/>
        <c:axId val="56213504"/>
        <c:axId val="56215040"/>
      </c:lineChart>
      <c:catAx>
        <c:axId val="56213504"/>
        <c:scaling>
          <c:orientation val="minMax"/>
        </c:scaling>
        <c:axPos val="b"/>
        <c:numFmt formatCode="General" sourceLinked="1"/>
        <c:tickLblPos val="nextTo"/>
        <c:crossAx val="56215040"/>
        <c:crosses val="autoZero"/>
        <c:auto val="1"/>
        <c:lblAlgn val="ctr"/>
        <c:lblOffset val="100"/>
      </c:catAx>
      <c:valAx>
        <c:axId val="56215040"/>
        <c:scaling>
          <c:orientation val="minMax"/>
        </c:scaling>
        <c:axPos val="l"/>
        <c:majorGridlines/>
        <c:numFmt formatCode="0.00" sourceLinked="1"/>
        <c:tickLblPos val="nextTo"/>
        <c:crossAx val="56213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21660434683009"/>
          <c:y val="0.39574796997980372"/>
          <c:w val="0.14991207477691451"/>
          <c:h val="0.20425701676376964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3 года на лето</a:t>
            </a:r>
          </a:p>
        </c:rich>
      </c:tx>
      <c:overlay val="1"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темп</c:v>
          </c:tx>
          <c:marker>
            <c:symbol val="none"/>
          </c:marker>
          <c:val>
            <c:numRef>
              <c:f>'на лето 2008'!$O$2:$O$177</c:f>
              <c:numCache>
                <c:formatCode>0.00</c:formatCode>
                <c:ptCount val="176"/>
                <c:pt idx="0">
                  <c:v>9.8630102040816325</c:v>
                </c:pt>
                <c:pt idx="1">
                  <c:v>15.002210884353742</c:v>
                </c:pt>
                <c:pt idx="2">
                  <c:v>14.285714285714286</c:v>
                </c:pt>
                <c:pt idx="3">
                  <c:v>16.669404761904762</c:v>
                </c:pt>
                <c:pt idx="4">
                  <c:v>16.99362244897959</c:v>
                </c:pt>
                <c:pt idx="5">
                  <c:v>21.155272108843537</c:v>
                </c:pt>
                <c:pt idx="6">
                  <c:v>19.28622448979592</c:v>
                </c:pt>
                <c:pt idx="7">
                  <c:v>20.218248299319729</c:v>
                </c:pt>
                <c:pt idx="8">
                  <c:v>17.088520408163266</c:v>
                </c:pt>
                <c:pt idx="9">
                  <c:v>20.017346938775511</c:v>
                </c:pt>
                <c:pt idx="10">
                  <c:v>17.813435374149659</c:v>
                </c:pt>
                <c:pt idx="11">
                  <c:v>20.835714285714285</c:v>
                </c:pt>
                <c:pt idx="12">
                  <c:v>13.091071428571428</c:v>
                </c:pt>
                <c:pt idx="13">
                  <c:v>18.260204081632654</c:v>
                </c:pt>
                <c:pt idx="14">
                  <c:v>9.1747448979591848</c:v>
                </c:pt>
                <c:pt idx="15">
                  <c:v>10.779251700680273</c:v>
                </c:pt>
                <c:pt idx="16">
                  <c:v>9.46142857142857</c:v>
                </c:pt>
                <c:pt idx="17">
                  <c:v>7.3755102040816336</c:v>
                </c:pt>
                <c:pt idx="18">
                  <c:v>6.8982142857142845</c:v>
                </c:pt>
                <c:pt idx="19">
                  <c:v>0.14821428571428558</c:v>
                </c:pt>
                <c:pt idx="20">
                  <c:v>1.9017857142857142</c:v>
                </c:pt>
                <c:pt idx="21">
                  <c:v>-4.3267857142857142</c:v>
                </c:pt>
                <c:pt idx="22">
                  <c:v>-5.9183673469387745</c:v>
                </c:pt>
                <c:pt idx="23">
                  <c:v>-6.2946428571428568</c:v>
                </c:pt>
                <c:pt idx="24">
                  <c:v>-12.759268707482994</c:v>
                </c:pt>
                <c:pt idx="25">
                  <c:v>-21.040051020408161</c:v>
                </c:pt>
                <c:pt idx="26">
                  <c:v>-22.153741496598638</c:v>
                </c:pt>
                <c:pt idx="27">
                  <c:v>-24.529336734693878</c:v>
                </c:pt>
                <c:pt idx="28">
                  <c:v>-26.711309523809522</c:v>
                </c:pt>
                <c:pt idx="29">
                  <c:v>-19.37857142857143</c:v>
                </c:pt>
                <c:pt idx="30">
                  <c:v>-32.194387755102042</c:v>
                </c:pt>
                <c:pt idx="31">
                  <c:v>-31.657908163265308</c:v>
                </c:pt>
                <c:pt idx="32">
                  <c:v>-31.641326530612247</c:v>
                </c:pt>
                <c:pt idx="33">
                  <c:v>-33.59013605442177</c:v>
                </c:pt>
                <c:pt idx="34">
                  <c:v>-32.021173469387762</c:v>
                </c:pt>
                <c:pt idx="35">
                  <c:v>-25.616445578231289</c:v>
                </c:pt>
                <c:pt idx="36">
                  <c:v>-27.728826530612245</c:v>
                </c:pt>
                <c:pt idx="37">
                  <c:v>-26.879676870748295</c:v>
                </c:pt>
                <c:pt idx="38">
                  <c:v>-21.77270408163265</c:v>
                </c:pt>
                <c:pt idx="39">
                  <c:v>-23.696428571428573</c:v>
                </c:pt>
                <c:pt idx="40">
                  <c:v>-20.233928571428574</c:v>
                </c:pt>
                <c:pt idx="41">
                  <c:v>-17.785714285714285</c:v>
                </c:pt>
                <c:pt idx="42">
                  <c:v>-11.52984693877551</c:v>
                </c:pt>
                <c:pt idx="43">
                  <c:v>-9.1239795918367328</c:v>
                </c:pt>
                <c:pt idx="44">
                  <c:v>-8.3375000000000004</c:v>
                </c:pt>
                <c:pt idx="45">
                  <c:v>-4.8105612244897955</c:v>
                </c:pt>
                <c:pt idx="46">
                  <c:v>-3.0139625850340139</c:v>
                </c:pt>
                <c:pt idx="47">
                  <c:v>2.8629251700680274</c:v>
                </c:pt>
                <c:pt idx="48">
                  <c:v>4.9104591836734697</c:v>
                </c:pt>
                <c:pt idx="49">
                  <c:v>6.5496598639455783</c:v>
                </c:pt>
                <c:pt idx="50">
                  <c:v>6.1920918367346927</c:v>
                </c:pt>
                <c:pt idx="51">
                  <c:v>12.326785714285716</c:v>
                </c:pt>
                <c:pt idx="52">
                  <c:v>10.97448979591837</c:v>
                </c:pt>
                <c:pt idx="53">
                  <c:v>16.696428571428573</c:v>
                </c:pt>
                <c:pt idx="54">
                  <c:v>14.311479591836733</c:v>
                </c:pt>
                <c:pt idx="55">
                  <c:v>14.580357142857141</c:v>
                </c:pt>
                <c:pt idx="56">
                  <c:v>17.853571428571428</c:v>
                </c:pt>
                <c:pt idx="57">
                  <c:v>19.378061224489795</c:v>
                </c:pt>
                <c:pt idx="58">
                  <c:v>17.605612244897959</c:v>
                </c:pt>
                <c:pt idx="59">
                  <c:v>17.789166666666667</c:v>
                </c:pt>
                <c:pt idx="60">
                  <c:v>16.704081632653061</c:v>
                </c:pt>
                <c:pt idx="61">
                  <c:v>18.828571428571426</c:v>
                </c:pt>
                <c:pt idx="62">
                  <c:v>20.906122448979591</c:v>
                </c:pt>
                <c:pt idx="63">
                  <c:v>18.432823129251698</c:v>
                </c:pt>
                <c:pt idx="64">
                  <c:v>14.898214285714287</c:v>
                </c:pt>
                <c:pt idx="65">
                  <c:v>12.342602040816328</c:v>
                </c:pt>
                <c:pt idx="66">
                  <c:v>10.23188775510204</c:v>
                </c:pt>
                <c:pt idx="67">
                  <c:v>7.6614795918367333</c:v>
                </c:pt>
                <c:pt idx="68">
                  <c:v>9.8903061224489797</c:v>
                </c:pt>
                <c:pt idx="69">
                  <c:v>7.8142857142857149</c:v>
                </c:pt>
                <c:pt idx="70">
                  <c:v>7.1288265306122449</c:v>
                </c:pt>
                <c:pt idx="71">
                  <c:v>3.063520408163265</c:v>
                </c:pt>
                <c:pt idx="72">
                  <c:v>-3.5640306122448981</c:v>
                </c:pt>
                <c:pt idx="73">
                  <c:v>-7.2517857142857141</c:v>
                </c:pt>
                <c:pt idx="74">
                  <c:v>-8.1727040816326539</c:v>
                </c:pt>
                <c:pt idx="75">
                  <c:v>-8.068112244897959</c:v>
                </c:pt>
                <c:pt idx="76">
                  <c:v>-15.263775510204082</c:v>
                </c:pt>
                <c:pt idx="77">
                  <c:v>-16.310204081632655</c:v>
                </c:pt>
                <c:pt idx="78">
                  <c:v>-25.10408163265306</c:v>
                </c:pt>
                <c:pt idx="79">
                  <c:v>-28.892176870748298</c:v>
                </c:pt>
                <c:pt idx="80">
                  <c:v>-29.952551020408162</c:v>
                </c:pt>
                <c:pt idx="81">
                  <c:v>-30.256887755102039</c:v>
                </c:pt>
                <c:pt idx="82">
                  <c:v>-28.026666666666667</c:v>
                </c:pt>
                <c:pt idx="83">
                  <c:v>-26.068622448979593</c:v>
                </c:pt>
                <c:pt idx="84">
                  <c:v>-27.657312925170068</c:v>
                </c:pt>
                <c:pt idx="85">
                  <c:v>-24.075544217687071</c:v>
                </c:pt>
                <c:pt idx="86">
                  <c:v>-27.61028911564626</c:v>
                </c:pt>
                <c:pt idx="87">
                  <c:v>-21.74719387755102</c:v>
                </c:pt>
                <c:pt idx="88">
                  <c:v>-20.81887755102041</c:v>
                </c:pt>
                <c:pt idx="89">
                  <c:v>-23.596683673469386</c:v>
                </c:pt>
                <c:pt idx="90">
                  <c:v>-23.089540816326526</c:v>
                </c:pt>
                <c:pt idx="91">
                  <c:v>-27.428571428571434</c:v>
                </c:pt>
                <c:pt idx="92">
                  <c:v>-18.3125</c:v>
                </c:pt>
                <c:pt idx="93">
                  <c:v>-19.550000000000004</c:v>
                </c:pt>
                <c:pt idx="94">
                  <c:v>-18.406717687074831</c:v>
                </c:pt>
                <c:pt idx="95">
                  <c:v>-9.3038265306122447</c:v>
                </c:pt>
                <c:pt idx="96">
                  <c:v>-10.367857142857144</c:v>
                </c:pt>
                <c:pt idx="97">
                  <c:v>-2.9535714285714292</c:v>
                </c:pt>
                <c:pt idx="98">
                  <c:v>0.28392857142857147</c:v>
                </c:pt>
                <c:pt idx="99">
                  <c:v>4.7844387755102042</c:v>
                </c:pt>
                <c:pt idx="100">
                  <c:v>5.3045918367346943</c:v>
                </c:pt>
                <c:pt idx="101">
                  <c:v>7.6801020408163252</c:v>
                </c:pt>
                <c:pt idx="102">
                  <c:v>6.9280612244897952</c:v>
                </c:pt>
                <c:pt idx="103">
                  <c:v>9.65</c:v>
                </c:pt>
                <c:pt idx="104">
                  <c:v>12.670153061224491</c:v>
                </c:pt>
                <c:pt idx="105">
                  <c:v>16.765357142857138</c:v>
                </c:pt>
                <c:pt idx="106">
                  <c:v>14.502380952380951</c:v>
                </c:pt>
                <c:pt idx="107">
                  <c:v>15.700765306122451</c:v>
                </c:pt>
                <c:pt idx="108">
                  <c:v>16.586904761904762</c:v>
                </c:pt>
                <c:pt idx="109">
                  <c:v>18.163775510204079</c:v>
                </c:pt>
                <c:pt idx="110">
                  <c:v>20.226530612244897</c:v>
                </c:pt>
                <c:pt idx="111">
                  <c:v>19.022619047619049</c:v>
                </c:pt>
                <c:pt idx="112">
                  <c:v>13.65714285714286</c:v>
                </c:pt>
                <c:pt idx="113">
                  <c:v>18.654421768707483</c:v>
                </c:pt>
                <c:pt idx="114">
                  <c:v>19.329591836734696</c:v>
                </c:pt>
                <c:pt idx="115">
                  <c:v>20.490306122448978</c:v>
                </c:pt>
                <c:pt idx="116">
                  <c:v>20.589540816326529</c:v>
                </c:pt>
                <c:pt idx="117">
                  <c:v>15.902210884353741</c:v>
                </c:pt>
                <c:pt idx="118">
                  <c:v>10.935459183673471</c:v>
                </c:pt>
                <c:pt idx="119">
                  <c:v>15.14030612244898</c:v>
                </c:pt>
                <c:pt idx="120">
                  <c:v>11.755952380952381</c:v>
                </c:pt>
                <c:pt idx="121">
                  <c:v>7.7726190476190462</c:v>
                </c:pt>
                <c:pt idx="122">
                  <c:v>6.0857142857142845</c:v>
                </c:pt>
                <c:pt idx="123">
                  <c:v>4.0836734693877554</c:v>
                </c:pt>
                <c:pt idx="124">
                  <c:v>-0.17074829931972785</c:v>
                </c:pt>
                <c:pt idx="125">
                  <c:v>-3.5778061224489792</c:v>
                </c:pt>
                <c:pt idx="126">
                  <c:v>-8.8558673469387763</c:v>
                </c:pt>
                <c:pt idx="127">
                  <c:v>-9.9423639455782329</c:v>
                </c:pt>
                <c:pt idx="128">
                  <c:v>-8.9637755102040817</c:v>
                </c:pt>
                <c:pt idx="129">
                  <c:v>-17.790170068027212</c:v>
                </c:pt>
                <c:pt idx="130">
                  <c:v>-23.731428571428577</c:v>
                </c:pt>
                <c:pt idx="131">
                  <c:v>-20.148214285714285</c:v>
                </c:pt>
                <c:pt idx="132">
                  <c:v>-16.665986394557823</c:v>
                </c:pt>
                <c:pt idx="133">
                  <c:v>-28.605510204081636</c:v>
                </c:pt>
                <c:pt idx="134">
                  <c:v>-32.539795918367354</c:v>
                </c:pt>
                <c:pt idx="135">
                  <c:v>-24.894727891156464</c:v>
                </c:pt>
                <c:pt idx="136">
                  <c:v>-27.535816326530611</c:v>
                </c:pt>
                <c:pt idx="137">
                  <c:v>-32.806632653061222</c:v>
                </c:pt>
                <c:pt idx="138">
                  <c:v>-29.045153061224486</c:v>
                </c:pt>
                <c:pt idx="139">
                  <c:v>-27.511479591836736</c:v>
                </c:pt>
                <c:pt idx="140">
                  <c:v>-22.927040816326532</c:v>
                </c:pt>
                <c:pt idx="141">
                  <c:v>-21.910714285714285</c:v>
                </c:pt>
                <c:pt idx="142">
                  <c:v>-24.641428571428577</c:v>
                </c:pt>
                <c:pt idx="143">
                  <c:v>-21.38154761904762</c:v>
                </c:pt>
                <c:pt idx="144">
                  <c:v>-13.769642857142859</c:v>
                </c:pt>
                <c:pt idx="145">
                  <c:v>-7.8370748299319724</c:v>
                </c:pt>
                <c:pt idx="146">
                  <c:v>-7.6982142857142861</c:v>
                </c:pt>
                <c:pt idx="147">
                  <c:v>-7.6033163265306118</c:v>
                </c:pt>
                <c:pt idx="148">
                  <c:v>-1.3468537414965986</c:v>
                </c:pt>
                <c:pt idx="149">
                  <c:v>0.97499999999999998</c:v>
                </c:pt>
                <c:pt idx="150">
                  <c:v>-0.96530612244897973</c:v>
                </c:pt>
                <c:pt idx="151">
                  <c:v>1.8729591836734691</c:v>
                </c:pt>
                <c:pt idx="152">
                  <c:v>0.27874149659863934</c:v>
                </c:pt>
                <c:pt idx="153">
                  <c:v>5.7506802721088439</c:v>
                </c:pt>
                <c:pt idx="154">
                  <c:v>6.757142857142858</c:v>
                </c:pt>
                <c:pt idx="155">
                  <c:v>11.227551020408162</c:v>
                </c:pt>
                <c:pt idx="156">
                  <c:v>11.008333333333335</c:v>
                </c:pt>
                <c:pt idx="157">
                  <c:v>11.01454081632653</c:v>
                </c:pt>
                <c:pt idx="158">
                  <c:v>15.747959183673467</c:v>
                </c:pt>
                <c:pt idx="159">
                  <c:v>18.907568027210885</c:v>
                </c:pt>
                <c:pt idx="160">
                  <c:v>20.169336734693875</c:v>
                </c:pt>
                <c:pt idx="161">
                  <c:v>21.268282312925173</c:v>
                </c:pt>
                <c:pt idx="162">
                  <c:v>20.391071428571426</c:v>
                </c:pt>
                <c:pt idx="163">
                  <c:v>19.010714285714283</c:v>
                </c:pt>
                <c:pt idx="164">
                  <c:v>20.379030612244897</c:v>
                </c:pt>
                <c:pt idx="165">
                  <c:v>22.530833333333337</c:v>
                </c:pt>
                <c:pt idx="166">
                  <c:v>19.306649659863947</c:v>
                </c:pt>
                <c:pt idx="167">
                  <c:v>17.003231292517004</c:v>
                </c:pt>
                <c:pt idx="168">
                  <c:v>16.665561224489796</c:v>
                </c:pt>
                <c:pt idx="169">
                  <c:v>17.524319727891157</c:v>
                </c:pt>
                <c:pt idx="170">
                  <c:v>14.226785714285715</c:v>
                </c:pt>
                <c:pt idx="171">
                  <c:v>10.25357142857143</c:v>
                </c:pt>
                <c:pt idx="172">
                  <c:v>9.8575680272108848</c:v>
                </c:pt>
                <c:pt idx="173">
                  <c:v>5.9795238095238101</c:v>
                </c:pt>
                <c:pt idx="174">
                  <c:v>4.0227040816326527</c:v>
                </c:pt>
                <c:pt idx="175">
                  <c:v>3.9428571428571431</c:v>
                </c:pt>
              </c:numCache>
            </c:numRef>
          </c:val>
        </c:ser>
        <c:ser>
          <c:idx val="1"/>
          <c:order val="1"/>
          <c:tx>
            <c:v>прогноз</c:v>
          </c:tx>
          <c:marker>
            <c:symbol val="none"/>
          </c:marker>
          <c:val>
            <c:numRef>
              <c:f>'на лето 2008'!$Q$2:$Q$177</c:f>
              <c:numCache>
                <c:formatCode>0.0000</c:formatCode>
                <c:ptCount val="176"/>
                <c:pt idx="0">
                  <c:v>12.770779261475253</c:v>
                </c:pt>
                <c:pt idx="1">
                  <c:v>13.994570974488386</c:v>
                </c:pt>
                <c:pt idx="2">
                  <c:v>15.147289159160119</c:v>
                </c:pt>
                <c:pt idx="3">
                  <c:v>16.209607574639502</c:v>
                </c:pt>
                <c:pt idx="4">
                  <c:v>17.155539606577136</c:v>
                </c:pt>
                <c:pt idx="5">
                  <c:v>17.954444013539995</c:v>
                </c:pt>
                <c:pt idx="6">
                  <c:v>18.573334900530575</c:v>
                </c:pt>
                <c:pt idx="7">
                  <c:v>18.979266791337455</c:v>
                </c:pt>
                <c:pt idx="8">
                  <c:v>19.141581460123803</c:v>
                </c:pt>
                <c:pt idx="9">
                  <c:v>19.03383918309801</c:v>
                </c:pt>
                <c:pt idx="10">
                  <c:v>18.635308253982618</c:v>
                </c:pt>
                <c:pt idx="11">
                  <c:v>17.931946573983485</c:v>
                </c:pt>
                <c:pt idx="12">
                  <c:v>16.91687082551757</c:v>
                </c:pt>
                <c:pt idx="13">
                  <c:v>15.590365229021929</c:v>
                </c:pt>
                <c:pt idx="14">
                  <c:v>13.959527074513334</c:v>
                </c:pt>
                <c:pt idx="15">
                  <c:v>12.037675509477419</c:v>
                </c:pt>
                <c:pt idx="16">
                  <c:v>9.8436607961885016</c:v>
                </c:pt>
                <c:pt idx="17">
                  <c:v>7.4012029659343712</c:v>
                </c:pt>
                <c:pt idx="18">
                  <c:v>4.7383632421927482</c:v>
                </c:pt>
                <c:pt idx="19">
                  <c:v>1.8872125040101779</c:v>
                </c:pt>
                <c:pt idx="20">
                  <c:v>-1.1162863244811976</c:v>
                </c:pt>
                <c:pt idx="21">
                  <c:v>-4.232214549051772</c:v>
                </c:pt>
                <c:pt idx="22">
                  <c:v>-7.4165303798977398</c:v>
                </c:pt>
                <c:pt idx="23">
                  <c:v>-10.620910624503983</c:v>
                </c:pt>
                <c:pt idx="24">
                  <c:v>-13.7927338782796</c:v>
                </c:pt>
                <c:pt idx="25">
                  <c:v>-16.875339478155478</c:v>
                </c:pt>
                <c:pt idx="26">
                  <c:v>-19.808679214980565</c:v>
                </c:pt>
                <c:pt idx="27">
                  <c:v>-22.530443704758429</c:v>
                </c:pt>
                <c:pt idx="28">
                  <c:v>-24.977695732641308</c:v>
                </c:pt>
                <c:pt idx="29">
                  <c:v>-27.088983919707168</c:v>
                </c:pt>
                <c:pt idx="30">
                  <c:v>-28.806848082859592</c:v>
                </c:pt>
                <c:pt idx="31">
                  <c:v>-30.080569605148021</c:v>
                </c:pt>
                <c:pt idx="32">
                  <c:v>-30.868972788765369</c:v>
                </c:pt>
                <c:pt idx="33">
                  <c:v>-31.143052409405495</c:v>
                </c:pt>
                <c:pt idx="34">
                  <c:v>-30.888192859472877</c:v>
                </c:pt>
                <c:pt idx="35">
                  <c:v>-30.105757634194614</c:v>
                </c:pt>
                <c:pt idx="36">
                  <c:v>-28.813864401855142</c:v>
                </c:pt>
                <c:pt idx="37">
                  <c:v>-27.047218020193828</c:v>
                </c:pt>
                <c:pt idx="38">
                  <c:v>-24.855946910209084</c:v>
                </c:pt>
                <c:pt idx="39">
                  <c:v>-22.303470676675964</c:v>
                </c:pt>
                <c:pt idx="40">
                  <c:v>-19.463511094146625</c:v>
                </c:pt>
                <c:pt idx="41">
                  <c:v>-16.416436450870705</c:v>
                </c:pt>
                <c:pt idx="42">
                  <c:v>-13.245193029749206</c:v>
                </c:pt>
                <c:pt idx="43">
                  <c:v>-10.031120632174042</c:v>
                </c:pt>
                <c:pt idx="44">
                  <c:v>-6.8499667820888908</c:v>
                </c:pt>
                <c:pt idx="45">
                  <c:v>-3.7684041929223424</c:v>
                </c:pt>
                <c:pt idx="46">
                  <c:v>-0.84131847380643388</c:v>
                </c:pt>
                <c:pt idx="47">
                  <c:v>1.8899292214010412</c:v>
                </c:pt>
                <c:pt idx="48">
                  <c:v>4.3981415401453532</c:v>
                </c:pt>
                <c:pt idx="49">
                  <c:v>6.6697969863526385</c:v>
                </c:pt>
                <c:pt idx="50">
                  <c:v>8.7035028145912463</c:v>
                </c:pt>
                <c:pt idx="51">
                  <c:v>10.507548995695203</c:v>
                </c:pt>
                <c:pt idx="52">
                  <c:v>12.096801723113101</c:v>
                </c:pt>
                <c:pt idx="53">
                  <c:v>13.489231972705767</c:v>
                </c:pt>
                <c:pt idx="54">
                  <c:v>14.702405089132382</c:v>
                </c:pt>
                <c:pt idx="55">
                  <c:v>15.750258326211082</c:v>
                </c:pt>
                <c:pt idx="56">
                  <c:v>16.640464552598999</c:v>
                </c:pt>
                <c:pt idx="57">
                  <c:v>17.372624569121879</c:v>
                </c:pt>
                <c:pt idx="58">
                  <c:v>17.937452833800499</c:v>
                </c:pt>
                <c:pt idx="59">
                  <c:v>18.317029071807823</c:v>
                </c:pt>
                <c:pt idx="60">
                  <c:v>18.48608984178971</c:v>
                </c:pt>
                <c:pt idx="61">
                  <c:v>18.414238763546688</c:v>
                </c:pt>
                <c:pt idx="62">
                  <c:v>18.068870584507266</c:v>
                </c:pt>
                <c:pt idx="63">
                  <c:v>17.418540208253592</c:v>
                </c:pt>
                <c:pt idx="64">
                  <c:v>16.436468974345964</c:v>
                </c:pt>
                <c:pt idx="65">
                  <c:v>15.103870186696305</c:v>
                </c:pt>
                <c:pt idx="66">
                  <c:v>13.412794735173687</c:v>
                </c:pt>
                <c:pt idx="67">
                  <c:v>11.368243481275933</c:v>
                </c:pt>
                <c:pt idx="68">
                  <c:v>8.9893611989858133</c:v>
                </c:pt>
                <c:pt idx="69">
                  <c:v>6.3096105455833822</c:v>
                </c:pt>
                <c:pt idx="70">
                  <c:v>3.3759156800213375</c:v>
                </c:pt>
                <c:pt idx="71">
                  <c:v>0.24685507118041755</c:v>
                </c:pt>
                <c:pt idx="72">
                  <c:v>-3.0099366573909956</c:v>
                </c:pt>
                <c:pt idx="73">
                  <c:v>-6.320934631244743</c:v>
                </c:pt>
                <c:pt idx="74">
                  <c:v>-9.610193262807849</c:v>
                </c:pt>
                <c:pt idx="75">
                  <c:v>-12.802840117219411</c:v>
                </c:pt>
                <c:pt idx="76">
                  <c:v>-15.828325983951151</c:v>
                </c:pt>
                <c:pt idx="77">
                  <c:v>-18.623198666221384</c:v>
                </c:pt>
                <c:pt idx="78">
                  <c:v>-21.133223807778794</c:v>
                </c:pt>
                <c:pt idx="79">
                  <c:v>-23.314745897631013</c:v>
                </c:pt>
                <c:pt idx="80">
                  <c:v>-25.135259037889458</c:v>
                </c:pt>
                <c:pt idx="81">
                  <c:v>-26.573232275381521</c:v>
                </c:pt>
                <c:pt idx="82">
                  <c:v>-27.617300771527042</c:v>
                </c:pt>
                <c:pt idx="83">
                  <c:v>-28.264985402267367</c:v>
                </c:pt>
                <c:pt idx="84">
                  <c:v>-28.521134858382734</c:v>
                </c:pt>
                <c:pt idx="85">
                  <c:v>-28.396293456243427</c:v>
                </c:pt>
                <c:pt idx="86">
                  <c:v>-27.905184571181245</c:v>
                </c:pt>
                <c:pt idx="87">
                  <c:v>-27.065466141581762</c:v>
                </c:pt>
                <c:pt idx="88">
                  <c:v>-25.896865426229436</c:v>
                </c:pt>
                <c:pt idx="89">
                  <c:v>-24.420741096857579</c:v>
                </c:pt>
                <c:pt idx="90">
                  <c:v>-22.660058726047296</c:v>
                </c:pt>
                <c:pt idx="91">
                  <c:v>-20.639707900355308</c:v>
                </c:pt>
                <c:pt idx="92">
                  <c:v>-18.38704209760672</c:v>
                </c:pt>
                <c:pt idx="93">
                  <c:v>-15.932491398510292</c:v>
                </c:pt>
                <c:pt idx="94">
                  <c:v>-13.31008651103093</c:v>
                </c:pt>
                <c:pt idx="95">
                  <c:v>-10.557741730776735</c:v>
                </c:pt>
                <c:pt idx="96">
                  <c:v>-7.7171732726119799</c:v>
                </c:pt>
                <c:pt idx="97">
                  <c:v>-4.8333746039720991</c:v>
                </c:pt>
                <c:pt idx="98">
                  <c:v>-1.9536268416452611</c:v>
                </c:pt>
                <c:pt idx="99">
                  <c:v>0.8739165185456973</c:v>
                </c:pt>
                <c:pt idx="100">
                  <c:v>3.6019723634390957</c:v>
                </c:pt>
                <c:pt idx="101">
                  <c:v>6.1860503657541654</c:v>
                </c:pt>
                <c:pt idx="102">
                  <c:v>8.5863727646972041</c:v>
                </c:pt>
                <c:pt idx="103">
                  <c:v>10.769594562309925</c:v>
                </c:pt>
                <c:pt idx="104">
                  <c:v>12.710134570896532</c:v>
                </c:pt>
                <c:pt idx="105">
                  <c:v>14.390957242287501</c:v>
                </c:pt>
                <c:pt idx="106">
                  <c:v>15.803694386250649</c:v>
                </c:pt>
                <c:pt idx="107">
                  <c:v>16.948060111731355</c:v>
                </c:pt>
                <c:pt idx="108">
                  <c:v>17.830585199116253</c:v>
                </c:pt>
                <c:pt idx="109">
                  <c:v>18.46277109932959</c:v>
                </c:pt>
                <c:pt idx="110">
                  <c:v>18.85883095494702</c:v>
                </c:pt>
                <c:pt idx="111">
                  <c:v>19.03323800177365</c:v>
                </c:pt>
                <c:pt idx="112">
                  <c:v>18.998334230910448</c:v>
                </c:pt>
                <c:pt idx="113">
                  <c:v>18.762259984403798</c:v>
                </c:pt>
                <c:pt idx="114">
                  <c:v>18.327446347200585</c:v>
                </c:pt>
                <c:pt idx="115">
                  <c:v>17.689867577840864</c:v>
                </c:pt>
                <c:pt idx="116">
                  <c:v>16.839183842335533</c:v>
                </c:pt>
                <c:pt idx="117">
                  <c:v>15.759821011474646</c:v>
                </c:pt>
                <c:pt idx="118">
                  <c:v>14.432941936929987</c:v>
                </c:pt>
                <c:pt idx="119">
                  <c:v>12.839171253476698</c:v>
                </c:pt>
                <c:pt idx="120">
                  <c:v>10.961852463291109</c:v>
                </c:pt>
                <c:pt idx="121">
                  <c:v>8.790550331288097</c:v>
                </c:pt>
                <c:pt idx="122">
                  <c:v>6.3244704825415035</c:v>
                </c:pt>
                <c:pt idx="123">
                  <c:v>3.5754563833702906</c:v>
                </c:pt>
                <c:pt idx="124">
                  <c:v>0.57024374019641932</c:v>
                </c:pt>
                <c:pt idx="125">
                  <c:v>-2.6482970723072174</c:v>
                </c:pt>
                <c:pt idx="126">
                  <c:v>-6.0211224273062287</c:v>
                </c:pt>
                <c:pt idx="127">
                  <c:v>-9.4742745576942937</c:v>
                </c:pt>
                <c:pt idx="128">
                  <c:v>-12.921422192963457</c:v>
                </c:pt>
                <c:pt idx="129">
                  <c:v>-16.267554335170441</c:v>
                </c:pt>
                <c:pt idx="130">
                  <c:v>-19.413594579669653</c:v>
                </c:pt>
                <c:pt idx="131">
                  <c:v>-22.261616817796479</c:v>
                </c:pt>
                <c:pt idx="132">
                  <c:v>-24.72028238412776</c:v>
                </c:pt>
                <c:pt idx="133">
                  <c:v>-26.710089623926372</c:v>
                </c:pt>
                <c:pt idx="134">
                  <c:v>-28.16803251746034</c:v>
                </c:pt>
                <c:pt idx="135">
                  <c:v>-29.051305326388473</c:v>
                </c:pt>
                <c:pt idx="136">
                  <c:v>-29.339761988293748</c:v>
                </c:pt>
                <c:pt idx="137">
                  <c:v>-29.03693607372044</c:v>
                </c:pt>
                <c:pt idx="138">
                  <c:v>-28.169541116145854</c:v>
                </c:pt>
                <c:pt idx="139">
                  <c:v>-26.785492068865587</c:v>
                </c:pt>
                <c:pt idx="140">
                  <c:v>-24.950605951351005</c:v>
                </c:pt>
                <c:pt idx="141">
                  <c:v>-22.744243192571599</c:v>
                </c:pt>
                <c:pt idx="142">
                  <c:v>-20.254231825282545</c:v>
                </c:pt>
                <c:pt idx="143">
                  <c:v>-17.571467707613767</c:v>
                </c:pt>
                <c:pt idx="144">
                  <c:v>-14.784601242829837</c:v>
                </c:pt>
                <c:pt idx="145">
                  <c:v>-11.975203607146351</c:v>
                </c:pt>
                <c:pt idx="146">
                  <c:v>-9.2137553896972104</c:v>
                </c:pt>
                <c:pt idx="147">
                  <c:v>-6.5567228146293557</c:v>
                </c:pt>
                <c:pt idx="148">
                  <c:v>-4.0448887721044162</c:v>
                </c:pt>
                <c:pt idx="149">
                  <c:v>-1.7029968317565725</c:v>
                </c:pt>
                <c:pt idx="150">
                  <c:v>0.45934384365380826</c:v>
                </c:pt>
                <c:pt idx="151">
                  <c:v>2.4456464440032177</c:v>
                </c:pt>
                <c:pt idx="152">
                  <c:v>4.2696654287309013</c:v>
                </c:pt>
                <c:pt idx="153">
                  <c:v>5.9519446351054128</c:v>
                </c:pt>
                <c:pt idx="154">
                  <c:v>7.5161241779384005</c:v>
                </c:pt>
                <c:pt idx="155">
                  <c:v>8.9853367024029644</c:v>
                </c:pt>
                <c:pt idx="156">
                  <c:v>10.378995285816629</c:v>
                </c:pt>
                <c:pt idx="157">
                  <c:v>11.710221670073965</c:v>
                </c:pt>
                <c:pt idx="158">
                  <c:v>12.984090662520982</c:v>
                </c:pt>
                <c:pt idx="159">
                  <c:v>14.196782172634062</c:v>
                </c:pt>
                <c:pt idx="160">
                  <c:v>15.335644948701376</c:v>
                </c:pt>
                <c:pt idx="161">
                  <c:v>16.380094075423681</c:v>
                </c:pt>
                <c:pt idx="162">
                  <c:v>17.303195237001823</c:v>
                </c:pt>
                <c:pt idx="163">
                  <c:v>18.073738586845131</c:v>
                </c:pt>
                <c:pt idx="164">
                  <c:v>18.658577601969558</c:v>
                </c:pt>
                <c:pt idx="165">
                  <c:v>19.025004897400407</c:v>
                </c:pt>
                <c:pt idx="166">
                  <c:v>19.142956491995903</c:v>
                </c:pt>
                <c:pt idx="167">
                  <c:v>18.986875010902082</c:v>
                </c:pt>
                <c:pt idx="168">
                  <c:v>18.537115472395513</c:v>
                </c:pt>
                <c:pt idx="169">
                  <c:v>17.780838075159735</c:v>
                </c:pt>
                <c:pt idx="170">
                  <c:v>16.712393688236986</c:v>
                </c:pt>
                <c:pt idx="171">
                  <c:v>15.333262704869348</c:v>
                </c:pt>
                <c:pt idx="172">
                  <c:v>13.651650676441855</c:v>
                </c:pt>
                <c:pt idx="173">
                  <c:v>11.681870394285326</c:v>
                </c:pt>
                <c:pt idx="174">
                  <c:v>9.4436475431248752</c:v>
                </c:pt>
                <c:pt idx="175">
                  <c:v>6.9614756343404451</c:v>
                </c:pt>
              </c:numCache>
            </c:numRef>
          </c:val>
        </c:ser>
        <c:marker val="1"/>
        <c:axId val="56605312"/>
        <c:axId val="75772288"/>
      </c:lineChart>
      <c:catAx>
        <c:axId val="56605312"/>
        <c:scaling>
          <c:orientation val="minMax"/>
        </c:scaling>
        <c:axPos val="b"/>
        <c:numFmt formatCode="General" sourceLinked="1"/>
        <c:tickLblPos val="nextTo"/>
        <c:crossAx val="75772288"/>
        <c:crosses val="autoZero"/>
        <c:auto val="1"/>
        <c:lblAlgn val="ctr"/>
        <c:lblOffset val="100"/>
      </c:catAx>
      <c:valAx>
        <c:axId val="75772288"/>
        <c:scaling>
          <c:orientation val="minMax"/>
        </c:scaling>
        <c:axPos val="l"/>
        <c:majorGridlines/>
        <c:numFmt formatCode="0.00" sourceLinked="1"/>
        <c:tickLblPos val="nextTo"/>
        <c:crossAx val="56605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79789103690683"/>
          <c:y val="0.40239043824701193"/>
          <c:w val="0.14938488576449913"/>
          <c:h val="0.19123505976095617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темп</c:v>
          </c:tx>
          <c:marker>
            <c:symbol val="none"/>
          </c:marker>
          <c:val>
            <c:numRef>
              <c:f>'на лето 2009'!$I$2:$I$119</c:f>
              <c:numCache>
                <c:formatCode>0.00</c:formatCode>
                <c:ptCount val="118"/>
                <c:pt idx="0">
                  <c:v>16.765357142857138</c:v>
                </c:pt>
                <c:pt idx="1">
                  <c:v>14.502380952380951</c:v>
                </c:pt>
                <c:pt idx="2">
                  <c:v>15.700765306122451</c:v>
                </c:pt>
                <c:pt idx="3">
                  <c:v>16.586904761904762</c:v>
                </c:pt>
                <c:pt idx="4">
                  <c:v>18.163775510204079</c:v>
                </c:pt>
                <c:pt idx="5">
                  <c:v>20.226530612244897</c:v>
                </c:pt>
                <c:pt idx="6">
                  <c:v>19.022619047619049</c:v>
                </c:pt>
                <c:pt idx="7">
                  <c:v>13.65714285714286</c:v>
                </c:pt>
                <c:pt idx="8">
                  <c:v>18.654421768707483</c:v>
                </c:pt>
                <c:pt idx="9">
                  <c:v>19.329591836734696</c:v>
                </c:pt>
                <c:pt idx="10">
                  <c:v>20.490306122448978</c:v>
                </c:pt>
                <c:pt idx="11">
                  <c:v>20.589540816326529</c:v>
                </c:pt>
                <c:pt idx="12">
                  <c:v>15.902210884353741</c:v>
                </c:pt>
                <c:pt idx="13">
                  <c:v>10.935459183673471</c:v>
                </c:pt>
                <c:pt idx="14">
                  <c:v>15.14030612244898</c:v>
                </c:pt>
                <c:pt idx="15">
                  <c:v>11.755952380952381</c:v>
                </c:pt>
                <c:pt idx="16">
                  <c:v>7.7726190476190462</c:v>
                </c:pt>
                <c:pt idx="17">
                  <c:v>6.0857142857142845</c:v>
                </c:pt>
                <c:pt idx="18">
                  <c:v>4.0836734693877554</c:v>
                </c:pt>
                <c:pt idx="19">
                  <c:v>-0.17074829931972785</c:v>
                </c:pt>
                <c:pt idx="20">
                  <c:v>-3.5778061224489792</c:v>
                </c:pt>
                <c:pt idx="21">
                  <c:v>-8.8558673469387763</c:v>
                </c:pt>
                <c:pt idx="22">
                  <c:v>-9.9423639455782329</c:v>
                </c:pt>
                <c:pt idx="23">
                  <c:v>-8.9637755102040817</c:v>
                </c:pt>
                <c:pt idx="24">
                  <c:v>-17.790170068027212</c:v>
                </c:pt>
                <c:pt idx="25">
                  <c:v>-23.731428571428577</c:v>
                </c:pt>
                <c:pt idx="26">
                  <c:v>-20.148214285714285</c:v>
                </c:pt>
                <c:pt idx="27">
                  <c:v>-16.665986394557823</c:v>
                </c:pt>
                <c:pt idx="28">
                  <c:v>-28.605510204081636</c:v>
                </c:pt>
                <c:pt idx="29">
                  <c:v>-32.539795918367354</c:v>
                </c:pt>
                <c:pt idx="30">
                  <c:v>-24.894727891156464</c:v>
                </c:pt>
                <c:pt idx="31">
                  <c:v>-27.535816326530611</c:v>
                </c:pt>
                <c:pt idx="32">
                  <c:v>-32.806632653061222</c:v>
                </c:pt>
                <c:pt idx="33">
                  <c:v>-29.045153061224486</c:v>
                </c:pt>
                <c:pt idx="34">
                  <c:v>-27.511479591836736</c:v>
                </c:pt>
                <c:pt idx="35">
                  <c:v>-22.927040816326532</c:v>
                </c:pt>
                <c:pt idx="36">
                  <c:v>-21.910714285714285</c:v>
                </c:pt>
                <c:pt idx="37">
                  <c:v>-24.641428571428577</c:v>
                </c:pt>
                <c:pt idx="38">
                  <c:v>-21.38154761904762</c:v>
                </c:pt>
                <c:pt idx="39">
                  <c:v>-13.769642857142859</c:v>
                </c:pt>
                <c:pt idx="40">
                  <c:v>-7.8370748299319724</c:v>
                </c:pt>
                <c:pt idx="41">
                  <c:v>-7.6982142857142861</c:v>
                </c:pt>
                <c:pt idx="42">
                  <c:v>-7.6033163265306118</c:v>
                </c:pt>
                <c:pt idx="43">
                  <c:v>-1.3468537414965986</c:v>
                </c:pt>
                <c:pt idx="44">
                  <c:v>0.97499999999999998</c:v>
                </c:pt>
                <c:pt idx="45">
                  <c:v>-0.96530612244897973</c:v>
                </c:pt>
                <c:pt idx="46">
                  <c:v>1.8729591836734691</c:v>
                </c:pt>
                <c:pt idx="47">
                  <c:v>0.27874149659863934</c:v>
                </c:pt>
                <c:pt idx="48">
                  <c:v>5.7506802721088439</c:v>
                </c:pt>
                <c:pt idx="49">
                  <c:v>6.757142857142858</c:v>
                </c:pt>
                <c:pt idx="50">
                  <c:v>11.227551020408162</c:v>
                </c:pt>
                <c:pt idx="51">
                  <c:v>11.008333333333335</c:v>
                </c:pt>
                <c:pt idx="52">
                  <c:v>11.01454081632653</c:v>
                </c:pt>
                <c:pt idx="53">
                  <c:v>15.747959183673467</c:v>
                </c:pt>
                <c:pt idx="54">
                  <c:v>18.907568027210885</c:v>
                </c:pt>
                <c:pt idx="55">
                  <c:v>20.169336734693875</c:v>
                </c:pt>
                <c:pt idx="56">
                  <c:v>21.268282312925173</c:v>
                </c:pt>
                <c:pt idx="57">
                  <c:v>20.391071428571426</c:v>
                </c:pt>
                <c:pt idx="58">
                  <c:v>19.010714285714283</c:v>
                </c:pt>
                <c:pt idx="59">
                  <c:v>20.379030612244897</c:v>
                </c:pt>
                <c:pt idx="60">
                  <c:v>22.530833333333337</c:v>
                </c:pt>
                <c:pt idx="61">
                  <c:v>19.306649659863947</c:v>
                </c:pt>
                <c:pt idx="62">
                  <c:v>17.003231292517004</c:v>
                </c:pt>
                <c:pt idx="63">
                  <c:v>16.665561224489796</c:v>
                </c:pt>
                <c:pt idx="64">
                  <c:v>17.524319727891157</c:v>
                </c:pt>
                <c:pt idx="65">
                  <c:v>14.226785714285715</c:v>
                </c:pt>
                <c:pt idx="66">
                  <c:v>10.25357142857143</c:v>
                </c:pt>
                <c:pt idx="67">
                  <c:v>9.8575680272108848</c:v>
                </c:pt>
                <c:pt idx="68">
                  <c:v>5.9795238095238101</c:v>
                </c:pt>
                <c:pt idx="69">
                  <c:v>4.0227040816326527</c:v>
                </c:pt>
                <c:pt idx="70">
                  <c:v>3.9428571428571431</c:v>
                </c:pt>
                <c:pt idx="71">
                  <c:v>1.8535714285714282</c:v>
                </c:pt>
                <c:pt idx="72">
                  <c:v>-0.38035714285714278</c:v>
                </c:pt>
                <c:pt idx="73">
                  <c:v>-0.25892857142857145</c:v>
                </c:pt>
                <c:pt idx="74">
                  <c:v>-7.453826530612246</c:v>
                </c:pt>
                <c:pt idx="75">
                  <c:v>-14.996938775510204</c:v>
                </c:pt>
                <c:pt idx="76">
                  <c:v>-16.76887755102041</c:v>
                </c:pt>
                <c:pt idx="77">
                  <c:v>-22.687585034013608</c:v>
                </c:pt>
                <c:pt idx="78">
                  <c:v>-22.630357142857143</c:v>
                </c:pt>
                <c:pt idx="79">
                  <c:v>-27.51765306122449</c:v>
                </c:pt>
                <c:pt idx="80">
                  <c:v>-35.956377551020402</c:v>
                </c:pt>
                <c:pt idx="81">
                  <c:v>-31.204166666666669</c:v>
                </c:pt>
                <c:pt idx="82">
                  <c:v>-29.826785714285712</c:v>
                </c:pt>
                <c:pt idx="83">
                  <c:v>-28.223979591836731</c:v>
                </c:pt>
                <c:pt idx="84">
                  <c:v>-27.875510204081632</c:v>
                </c:pt>
                <c:pt idx="85">
                  <c:v>-28.715816326530618</c:v>
                </c:pt>
                <c:pt idx="86">
                  <c:v>-28.63239795918367</c:v>
                </c:pt>
                <c:pt idx="87">
                  <c:v>-32.422193877551017</c:v>
                </c:pt>
                <c:pt idx="88">
                  <c:v>-26.937499999999996</c:v>
                </c:pt>
                <c:pt idx="89">
                  <c:v>-25.476530612244897</c:v>
                </c:pt>
                <c:pt idx="90">
                  <c:v>-28.775000000000002</c:v>
                </c:pt>
                <c:pt idx="91">
                  <c:v>-24.805357142857144</c:v>
                </c:pt>
                <c:pt idx="92">
                  <c:v>-18.473214285714285</c:v>
                </c:pt>
                <c:pt idx="93">
                  <c:v>-15.95</c:v>
                </c:pt>
                <c:pt idx="94">
                  <c:v>-19.185714285714287</c:v>
                </c:pt>
                <c:pt idx="95">
                  <c:v>-9.8571428571428577</c:v>
                </c:pt>
                <c:pt idx="96">
                  <c:v>-0.64107142857142851</c:v>
                </c:pt>
                <c:pt idx="97">
                  <c:v>1.7035714285714285</c:v>
                </c:pt>
                <c:pt idx="98">
                  <c:v>-1.5767857142857145</c:v>
                </c:pt>
                <c:pt idx="99">
                  <c:v>3.4982142857142859</c:v>
                </c:pt>
                <c:pt idx="100">
                  <c:v>7.7821428571428584</c:v>
                </c:pt>
                <c:pt idx="101">
                  <c:v>7.5030612244897954</c:v>
                </c:pt>
                <c:pt idx="102">
                  <c:v>10.465816326530613</c:v>
                </c:pt>
                <c:pt idx="103">
                  <c:v>12.289625850340135</c:v>
                </c:pt>
                <c:pt idx="104">
                  <c:v>11.981802721088437</c:v>
                </c:pt>
                <c:pt idx="105">
                  <c:v>12.959965986394559</c:v>
                </c:pt>
                <c:pt idx="106">
                  <c:v>13.102976190476193</c:v>
                </c:pt>
                <c:pt idx="107">
                  <c:v>15.142959183673469</c:v>
                </c:pt>
                <c:pt idx="108">
                  <c:v>15.866581632653061</c:v>
                </c:pt>
                <c:pt idx="109">
                  <c:v>17.2109693877551</c:v>
                </c:pt>
                <c:pt idx="110">
                  <c:v>16.438520408163264</c:v>
                </c:pt>
                <c:pt idx="111">
                  <c:v>15.160459183673469</c:v>
                </c:pt>
                <c:pt idx="112">
                  <c:v>17.00013605442177</c:v>
                </c:pt>
                <c:pt idx="113">
                  <c:v>20.035833333333333</c:v>
                </c:pt>
                <c:pt idx="114">
                  <c:v>17.369132653061225</c:v>
                </c:pt>
                <c:pt idx="115">
                  <c:v>17.444897959183674</c:v>
                </c:pt>
                <c:pt idx="116">
                  <c:v>16.218707482993199</c:v>
                </c:pt>
                <c:pt idx="117">
                  <c:v>12.554336734693878</c:v>
                </c:pt>
              </c:numCache>
            </c:numRef>
          </c:val>
        </c:ser>
        <c:ser>
          <c:idx val="1"/>
          <c:order val="1"/>
          <c:tx>
            <c:v>прогноз</c:v>
          </c:tx>
          <c:marker>
            <c:symbol val="none"/>
          </c:marker>
          <c:val>
            <c:numRef>
              <c:f>'на лето 2009'!$K$2:$K$119</c:f>
              <c:numCache>
                <c:formatCode>0.0000</c:formatCode>
                <c:ptCount val="118"/>
                <c:pt idx="0">
                  <c:v>14.497251204151393</c:v>
                </c:pt>
                <c:pt idx="1">
                  <c:v>15.226978881598454</c:v>
                </c:pt>
                <c:pt idx="2">
                  <c:v>16.041199979737335</c:v>
                </c:pt>
                <c:pt idx="3">
                  <c:v>16.878235511909605</c:v>
                </c:pt>
                <c:pt idx="4">
                  <c:v>17.663517818064989</c:v>
                </c:pt>
                <c:pt idx="5">
                  <c:v>18.324000475476488</c:v>
                </c:pt>
                <c:pt idx="6">
                  <c:v>18.799031786084452</c:v>
                </c:pt>
                <c:pt idx="7">
                  <c:v>19.045967236065145</c:v>
                </c:pt>
                <c:pt idx="8">
                  <c:v>19.040217801970904</c:v>
                </c:pt>
                <c:pt idx="9">
                  <c:v>18.770790089239767</c:v>
                </c:pt>
                <c:pt idx="10">
                  <c:v>18.233364470205039</c:v>
                </c:pt>
                <c:pt idx="11">
                  <c:v>17.423372257443081</c:v>
                </c:pt>
                <c:pt idx="12">
                  <c:v>16.331308934965882</c:v>
                </c:pt>
                <c:pt idx="13">
                  <c:v>14.94174588574635</c:v>
                </c:pt>
                <c:pt idx="14">
                  <c:v>13.236392412140068</c:v>
                </c:pt>
                <c:pt idx="15">
                  <c:v>11.200400031093832</c:v>
                </c:pt>
                <c:pt idx="16">
                  <c:v>8.8301821055729004</c:v>
                </c:pt>
                <c:pt idx="17">
                  <c:v>6.1405685858031909</c:v>
                </c:pt>
                <c:pt idx="18">
                  <c:v>3.1692352263761587</c:v>
                </c:pt>
                <c:pt idx="19">
                  <c:v>-2.299515485048878E-2</c:v>
                </c:pt>
                <c:pt idx="20">
                  <c:v>-3.3563514109076937</c:v>
                </c:pt>
                <c:pt idx="21">
                  <c:v>-6.7400403418982373</c:v>
                </c:pt>
                <c:pt idx="22">
                  <c:v>-10.082157286846543</c:v>
                </c:pt>
                <c:pt idx="23">
                  <c:v>-13.299289003222471</c:v>
                </c:pt>
                <c:pt idx="24">
                  <c:v>-16.323538358215245</c:v>
                </c:pt>
                <c:pt idx="25">
                  <c:v>-19.105303385688853</c:v>
                </c:pt>
                <c:pt idx="26">
                  <c:v>-21.611196178537586</c:v>
                </c:pt>
                <c:pt idx="27">
                  <c:v>-23.817743734480761</c:v>
                </c:pt>
                <c:pt idx="28">
                  <c:v>-25.702668322429023</c:v>
                </c:pt>
                <c:pt idx="29">
                  <c:v>-27.236306485128075</c:v>
                </c:pt>
                <c:pt idx="30">
                  <c:v>-28.375883107895248</c:v>
                </c:pt>
                <c:pt idx="31">
                  <c:v>-29.06483515315367</c:v>
                </c:pt>
                <c:pt idx="32">
                  <c:v>-29.238262515296913</c:v>
                </c:pt>
                <c:pt idx="33">
                  <c:v>-28.834100932624402</c:v>
                </c:pt>
                <c:pt idx="34">
                  <c:v>-27.808093280083678</c:v>
                </c:pt>
                <c:pt idx="35">
                  <c:v>-26.14943808251039</c:v>
                </c:pt>
                <c:pt idx="36">
                  <c:v>-23.893422244913083</c:v>
                </c:pt>
                <c:pt idx="37">
                  <c:v>-21.127578516924217</c:v>
                </c:pt>
                <c:pt idx="38">
                  <c:v>-17.988954993362331</c:v>
                </c:pt>
                <c:pt idx="39">
                  <c:v>-11.306718399220912</c:v>
                </c:pt>
                <c:pt idx="40">
                  <c:v>-8.1351022543568909</c:v>
                </c:pt>
                <c:pt idx="41">
                  <c:v>-5.2823002273689976</c:v>
                </c:pt>
                <c:pt idx="42">
                  <c:v>-2.835646778853059</c:v>
                </c:pt>
                <c:pt idx="43">
                  <c:v>-0.81126940570496808</c:v>
                </c:pt>
                <c:pt idx="44">
                  <c:v>12.868428256774314</c:v>
                </c:pt>
                <c:pt idx="45">
                  <c:v>15.287101573703641</c:v>
                </c:pt>
                <c:pt idx="46">
                  <c:v>17.585710810304516</c:v>
                </c:pt>
                <c:pt idx="47">
                  <c:v>19.561558815506306</c:v>
                </c:pt>
                <c:pt idx="48">
                  <c:v>21.033320262045116</c:v>
                </c:pt>
                <c:pt idx="49">
                  <c:v>21.872947128269722</c:v>
                </c:pt>
                <c:pt idx="50">
                  <c:v>22.027881889777195</c:v>
                </c:pt>
                <c:pt idx="51">
                  <c:v>21.529216002095076</c:v>
                </c:pt>
                <c:pt idx="52">
                  <c:v>20.484118038599703</c:v>
                </c:pt>
                <c:pt idx="53">
                  <c:v>19.053908392938624</c:v>
                </c:pt>
                <c:pt idx="54">
                  <c:v>17.421975996015515</c:v>
                </c:pt>
                <c:pt idx="55">
                  <c:v>15.757755969175834</c:v>
                </c:pt>
                <c:pt idx="56">
                  <c:v>14.183806366687502</c:v>
                </c:pt>
                <c:pt idx="57">
                  <c:v>12.752463666749591</c:v>
                </c:pt>
                <c:pt idx="58">
                  <c:v>11.436719713952755</c:v>
                </c:pt>
                <c:pt idx="59">
                  <c:v>10.137201792405399</c:v>
                </c:pt>
                <c:pt idx="60">
                  <c:v>8.7039927875840259</c:v>
                </c:pt>
                <c:pt idx="61">
                  <c:v>6.9691192820929633</c:v>
                </c:pt>
                <c:pt idx="62">
                  <c:v>4.783436698989691</c:v>
                </c:pt>
                <c:pt idx="63">
                  <c:v>2.0507674990826668</c:v>
                </c:pt>
                <c:pt idx="64">
                  <c:v>-1.2473265821206023</c:v>
                </c:pt>
                <c:pt idx="65">
                  <c:v>-5.0409391345586325</c:v>
                </c:pt>
                <c:pt idx="66">
                  <c:v>-9.1774313296815198</c:v>
                </c:pt>
                <c:pt idx="67">
                  <c:v>-13.442175696294726</c:v>
                </c:pt>
                <c:pt idx="68">
                  <c:v>-17.590440951736351</c:v>
                </c:pt>
                <c:pt idx="69">
                  <c:v>-21.384325824752743</c:v>
                </c:pt>
                <c:pt idx="70">
                  <c:v>-24.627758105613605</c:v>
                </c:pt>
                <c:pt idx="71">
                  <c:v>-27.193057351877318</c:v>
                </c:pt>
                <c:pt idx="72">
                  <c:v>-29.034305642506403</c:v>
                </c:pt>
                <c:pt idx="73">
                  <c:v>-30.185420575652373</c:v>
                </c:pt>
                <c:pt idx="74">
                  <c:v>-30.743842875796318</c:v>
                </c:pt>
                <c:pt idx="75">
                  <c:v>-30.843535364210332</c:v>
                </c:pt>
                <c:pt idx="76">
                  <c:v>-30.622992986501899</c:v>
                </c:pt>
                <c:pt idx="77">
                  <c:v>-30.19480077748392</c:v>
                </c:pt>
                <c:pt idx="78">
                  <c:v>-29.622801860188524</c:v>
                </c:pt>
                <c:pt idx="79">
                  <c:v>-28.911268558634479</c:v>
                </c:pt>
                <c:pt idx="80">
                  <c:v>-28.007960520332539</c:v>
                </c:pt>
                <c:pt idx="81">
                  <c:v>-26.820119985870246</c:v>
                </c:pt>
                <c:pt idx="82">
                  <c:v>-25.239866945458839</c:v>
                </c:pt>
                <c:pt idx="83">
                  <c:v>-23.173626596564031</c:v>
                </c:pt>
                <c:pt idx="84">
                  <c:v>-20.569497360098758</c:v>
                </c:pt>
                <c:pt idx="85">
                  <c:v>-17.43697032806314</c:v>
                </c:pt>
                <c:pt idx="86">
                  <c:v>-13.855013093550571</c:v>
                </c:pt>
                <c:pt idx="87">
                  <c:v>-9.9668883277396922</c:v>
                </c:pt>
                <c:pt idx="88">
                  <c:v>-5.9627035553707213</c:v>
                </c:pt>
                <c:pt idx="89">
                  <c:v>-2.0530555904963848</c:v>
                </c:pt>
                <c:pt idx="90">
                  <c:v>1.5612204638905842</c:v>
                </c:pt>
                <c:pt idx="91">
                  <c:v>4.7175659094113218</c:v>
                </c:pt>
                <c:pt idx="92">
                  <c:v>7.3133376357270938</c:v>
                </c:pt>
                <c:pt idx="93">
                  <c:v>9.3169034023003316</c:v>
                </c:pt>
                <c:pt idx="94">
                  <c:v>10.766646684403973</c:v>
                </c:pt>
                <c:pt idx="95">
                  <c:v>11.758661867838731</c:v>
                </c:pt>
                <c:pt idx="96">
                  <c:v>12.425984125174788</c:v>
                </c:pt>
                <c:pt idx="97">
                  <c:v>12.91360167489942</c:v>
                </c:pt>
                <c:pt idx="98">
                  <c:v>13.353995919538768</c:v>
                </c:pt>
                <c:pt idx="99">
                  <c:v>13.847497035503745</c:v>
                </c:pt>
                <c:pt idx="100">
                  <c:v>14.450476173398012</c:v>
                </c:pt>
                <c:pt idx="101">
                  <c:v>15.172626039987797</c:v>
                </c:pt>
                <c:pt idx="102">
                  <c:v>15.982702353801468</c:v>
                </c:pt>
                <c:pt idx="103">
                  <c:v>16.820503746482</c:v>
                </c:pt>
                <c:pt idx="104">
                  <c:v>17.61186931428707</c:v>
                </c:pt>
                <c:pt idx="105">
                  <c:v>18.283238902942639</c:v>
                </c:pt>
                <c:pt idx="106">
                  <c:v>18.772845543966749</c:v>
                </c:pt>
                <c:pt idx="107">
                  <c:v>19.036722558806673</c:v>
                </c:pt>
                <c:pt idx="108">
                  <c:v>19.049120911027508</c:v>
                </c:pt>
                <c:pt idx="109">
                  <c:v>18.798306627202432</c:v>
                </c:pt>
                <c:pt idx="110">
                  <c:v>18.279732267103654</c:v>
                </c:pt>
                <c:pt idx="111">
                  <c:v>17.489035377031652</c:v>
                </c:pt>
                <c:pt idx="112">
                  <c:v>16.417136341880674</c:v>
                </c:pt>
                <c:pt idx="113">
                  <c:v>15.048966205199337</c:v>
                </c:pt>
                <c:pt idx="114">
                  <c:v>13.366259024408938</c:v>
                </c:pt>
                <c:pt idx="115">
                  <c:v>11.353677153058634</c:v>
                </c:pt>
                <c:pt idx="116">
                  <c:v>9.0065936664011339</c:v>
                </c:pt>
                <c:pt idx="117">
                  <c:v>6.3383652412725411</c:v>
                </c:pt>
              </c:numCache>
            </c:numRef>
          </c:val>
        </c:ser>
        <c:marker val="1"/>
        <c:axId val="75783552"/>
        <c:axId val="75797632"/>
      </c:lineChart>
      <c:catAx>
        <c:axId val="75783552"/>
        <c:scaling>
          <c:orientation val="minMax"/>
        </c:scaling>
        <c:axPos val="b"/>
        <c:numFmt formatCode="General" sourceLinked="1"/>
        <c:tickLblPos val="nextTo"/>
        <c:crossAx val="75797632"/>
        <c:crosses val="autoZero"/>
        <c:auto val="1"/>
        <c:lblAlgn val="ctr"/>
        <c:lblOffset val="100"/>
      </c:catAx>
      <c:valAx>
        <c:axId val="75797632"/>
        <c:scaling>
          <c:orientation val="minMax"/>
        </c:scaling>
        <c:axPos val="l"/>
        <c:majorGridlines/>
        <c:numFmt formatCode="0.00" sourceLinked="1"/>
        <c:tickLblPos val="nextTo"/>
        <c:crossAx val="7578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38465115620783"/>
          <c:y val="0.41176748869680402"/>
          <c:w val="0.17598379266909425"/>
          <c:h val="0.16609108787770246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2 года на весну и лето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'на весну 2008'!$I$2:$I$124</c:f>
              <c:numCache>
                <c:formatCode>0.00</c:formatCode>
                <c:ptCount val="123"/>
                <c:pt idx="0">
                  <c:v>-20.233928571428574</c:v>
                </c:pt>
                <c:pt idx="1">
                  <c:v>-17.785714285714285</c:v>
                </c:pt>
                <c:pt idx="2">
                  <c:v>-11.52984693877551</c:v>
                </c:pt>
                <c:pt idx="3">
                  <c:v>-9.1239795918367328</c:v>
                </c:pt>
                <c:pt idx="4">
                  <c:v>-8.3375000000000004</c:v>
                </c:pt>
                <c:pt idx="5">
                  <c:v>-4.8105612244897955</c:v>
                </c:pt>
                <c:pt idx="6">
                  <c:v>-3.0139625850340139</c:v>
                </c:pt>
                <c:pt idx="7">
                  <c:v>2.8629251700680274</c:v>
                </c:pt>
                <c:pt idx="8">
                  <c:v>4.9104591836734697</c:v>
                </c:pt>
                <c:pt idx="9">
                  <c:v>6.5496598639455783</c:v>
                </c:pt>
                <c:pt idx="10">
                  <c:v>6.1920918367346927</c:v>
                </c:pt>
                <c:pt idx="11">
                  <c:v>12.326785714285716</c:v>
                </c:pt>
                <c:pt idx="12">
                  <c:v>10.97448979591837</c:v>
                </c:pt>
                <c:pt idx="13">
                  <c:v>16.696428571428573</c:v>
                </c:pt>
                <c:pt idx="14">
                  <c:v>14.311479591836733</c:v>
                </c:pt>
                <c:pt idx="15">
                  <c:v>14.580357142857141</c:v>
                </c:pt>
                <c:pt idx="16">
                  <c:v>17.853571428571428</c:v>
                </c:pt>
                <c:pt idx="17">
                  <c:v>19.378061224489795</c:v>
                </c:pt>
                <c:pt idx="18">
                  <c:v>17.605612244897959</c:v>
                </c:pt>
                <c:pt idx="19">
                  <c:v>17.789166666666667</c:v>
                </c:pt>
                <c:pt idx="20">
                  <c:v>16.704081632653061</c:v>
                </c:pt>
                <c:pt idx="21">
                  <c:v>18.828571428571426</c:v>
                </c:pt>
                <c:pt idx="22">
                  <c:v>20.906122448979591</c:v>
                </c:pt>
                <c:pt idx="23">
                  <c:v>18.432823129251698</c:v>
                </c:pt>
                <c:pt idx="24">
                  <c:v>14.898214285714287</c:v>
                </c:pt>
                <c:pt idx="25">
                  <c:v>12.342602040816328</c:v>
                </c:pt>
                <c:pt idx="26">
                  <c:v>10.23188775510204</c:v>
                </c:pt>
                <c:pt idx="27">
                  <c:v>7.6614795918367333</c:v>
                </c:pt>
                <c:pt idx="28">
                  <c:v>9.8903061224489797</c:v>
                </c:pt>
                <c:pt idx="29">
                  <c:v>7.8142857142857149</c:v>
                </c:pt>
                <c:pt idx="30">
                  <c:v>7.1288265306122449</c:v>
                </c:pt>
                <c:pt idx="31">
                  <c:v>3.063520408163265</c:v>
                </c:pt>
                <c:pt idx="32">
                  <c:v>-3.5640306122448981</c:v>
                </c:pt>
                <c:pt idx="33">
                  <c:v>-7.2517857142857141</c:v>
                </c:pt>
                <c:pt idx="34">
                  <c:v>-8.1727040816326539</c:v>
                </c:pt>
                <c:pt idx="35">
                  <c:v>-8.068112244897959</c:v>
                </c:pt>
                <c:pt idx="36">
                  <c:v>-15.263775510204082</c:v>
                </c:pt>
                <c:pt idx="37">
                  <c:v>-16.310204081632655</c:v>
                </c:pt>
                <c:pt idx="38">
                  <c:v>-25.10408163265306</c:v>
                </c:pt>
                <c:pt idx="39">
                  <c:v>-29.952551020408162</c:v>
                </c:pt>
                <c:pt idx="40">
                  <c:v>-30.256887755102039</c:v>
                </c:pt>
                <c:pt idx="41">
                  <c:v>-28.026666666666667</c:v>
                </c:pt>
                <c:pt idx="42">
                  <c:v>-26.068622448979593</c:v>
                </c:pt>
                <c:pt idx="43">
                  <c:v>-27.657312925170068</c:v>
                </c:pt>
                <c:pt idx="44">
                  <c:v>-18.3125</c:v>
                </c:pt>
                <c:pt idx="45">
                  <c:v>-19.550000000000004</c:v>
                </c:pt>
                <c:pt idx="46">
                  <c:v>-18.406717687074831</c:v>
                </c:pt>
                <c:pt idx="47">
                  <c:v>-9.3038265306122447</c:v>
                </c:pt>
                <c:pt idx="48">
                  <c:v>-10.367857142857144</c:v>
                </c:pt>
                <c:pt idx="49">
                  <c:v>-2.9535714285714292</c:v>
                </c:pt>
                <c:pt idx="50">
                  <c:v>0.28392857142857147</c:v>
                </c:pt>
                <c:pt idx="51">
                  <c:v>4.7844387755102042</c:v>
                </c:pt>
                <c:pt idx="52">
                  <c:v>5.3045918367346943</c:v>
                </c:pt>
                <c:pt idx="53">
                  <c:v>7.6801020408163252</c:v>
                </c:pt>
                <c:pt idx="54">
                  <c:v>6.9280612244897952</c:v>
                </c:pt>
                <c:pt idx="55">
                  <c:v>9.65</c:v>
                </c:pt>
                <c:pt idx="56">
                  <c:v>12.670153061224491</c:v>
                </c:pt>
                <c:pt idx="57">
                  <c:v>16.765357142857138</c:v>
                </c:pt>
                <c:pt idx="58">
                  <c:v>14.502380952380951</c:v>
                </c:pt>
                <c:pt idx="59">
                  <c:v>15.700765306122451</c:v>
                </c:pt>
                <c:pt idx="60">
                  <c:v>16.586904761904762</c:v>
                </c:pt>
                <c:pt idx="61">
                  <c:v>18.163775510204079</c:v>
                </c:pt>
                <c:pt idx="62">
                  <c:v>20.226530612244897</c:v>
                </c:pt>
                <c:pt idx="63">
                  <c:v>19.022619047619049</c:v>
                </c:pt>
                <c:pt idx="64">
                  <c:v>13.65714285714286</c:v>
                </c:pt>
                <c:pt idx="65">
                  <c:v>18.654421768707483</c:v>
                </c:pt>
                <c:pt idx="66">
                  <c:v>19.329591836734696</c:v>
                </c:pt>
                <c:pt idx="67">
                  <c:v>20.490306122448978</c:v>
                </c:pt>
                <c:pt idx="68">
                  <c:v>20.589540816326529</c:v>
                </c:pt>
                <c:pt idx="69">
                  <c:v>15.902210884353741</c:v>
                </c:pt>
                <c:pt idx="70">
                  <c:v>10.935459183673471</c:v>
                </c:pt>
                <c:pt idx="71">
                  <c:v>15.14030612244898</c:v>
                </c:pt>
                <c:pt idx="72">
                  <c:v>11.755952380952381</c:v>
                </c:pt>
                <c:pt idx="73">
                  <c:v>7.7726190476190462</c:v>
                </c:pt>
                <c:pt idx="74">
                  <c:v>6.0857142857142845</c:v>
                </c:pt>
                <c:pt idx="75">
                  <c:v>4.0836734693877554</c:v>
                </c:pt>
                <c:pt idx="76">
                  <c:v>-0.17074829931972785</c:v>
                </c:pt>
                <c:pt idx="77">
                  <c:v>-3.5778061224489792</c:v>
                </c:pt>
                <c:pt idx="78">
                  <c:v>-8.8558673469387763</c:v>
                </c:pt>
                <c:pt idx="79">
                  <c:v>-9.9423639455782329</c:v>
                </c:pt>
                <c:pt idx="80">
                  <c:v>-8.9637755102040817</c:v>
                </c:pt>
                <c:pt idx="81">
                  <c:v>-17.790170068027212</c:v>
                </c:pt>
                <c:pt idx="82">
                  <c:v>-23.731428571428577</c:v>
                </c:pt>
                <c:pt idx="83">
                  <c:v>-20.148214285714285</c:v>
                </c:pt>
                <c:pt idx="84">
                  <c:v>-16.665986394557823</c:v>
                </c:pt>
                <c:pt idx="85">
                  <c:v>-28.605510204081636</c:v>
                </c:pt>
                <c:pt idx="86">
                  <c:v>-32.539795918367354</c:v>
                </c:pt>
                <c:pt idx="87">
                  <c:v>-24.894727891156464</c:v>
                </c:pt>
                <c:pt idx="88">
                  <c:v>-27.535816326530611</c:v>
                </c:pt>
                <c:pt idx="89">
                  <c:v>-32.806632653061222</c:v>
                </c:pt>
                <c:pt idx="90">
                  <c:v>-29.045153061224486</c:v>
                </c:pt>
                <c:pt idx="91">
                  <c:v>-27.511479591836736</c:v>
                </c:pt>
                <c:pt idx="92">
                  <c:v>-22.927040816326532</c:v>
                </c:pt>
                <c:pt idx="93">
                  <c:v>-21.910714285714285</c:v>
                </c:pt>
                <c:pt idx="94">
                  <c:v>-24.641428571428577</c:v>
                </c:pt>
                <c:pt idx="95">
                  <c:v>-21.38154761904762</c:v>
                </c:pt>
                <c:pt idx="96">
                  <c:v>-13.769642857142859</c:v>
                </c:pt>
                <c:pt idx="97">
                  <c:v>-7.8370748299319724</c:v>
                </c:pt>
                <c:pt idx="98">
                  <c:v>-7.6982142857142861</c:v>
                </c:pt>
                <c:pt idx="99">
                  <c:v>-7.6033163265306118</c:v>
                </c:pt>
                <c:pt idx="100">
                  <c:v>-1.3468537414965986</c:v>
                </c:pt>
                <c:pt idx="101">
                  <c:v>0.97499999999999998</c:v>
                </c:pt>
                <c:pt idx="102">
                  <c:v>-0.96530612244897973</c:v>
                </c:pt>
                <c:pt idx="103">
                  <c:v>1.8729591836734691</c:v>
                </c:pt>
                <c:pt idx="104">
                  <c:v>0.27874149659863934</c:v>
                </c:pt>
                <c:pt idx="105">
                  <c:v>5.7506802721088439</c:v>
                </c:pt>
                <c:pt idx="106">
                  <c:v>6.757142857142858</c:v>
                </c:pt>
                <c:pt idx="107">
                  <c:v>11.227551020408162</c:v>
                </c:pt>
                <c:pt idx="108">
                  <c:v>11.008333333333335</c:v>
                </c:pt>
                <c:pt idx="109">
                  <c:v>11.01454081632653</c:v>
                </c:pt>
                <c:pt idx="110">
                  <c:v>15.747959183673467</c:v>
                </c:pt>
                <c:pt idx="111">
                  <c:v>18.907568027210885</c:v>
                </c:pt>
                <c:pt idx="112">
                  <c:v>20.169336734693875</c:v>
                </c:pt>
                <c:pt idx="113">
                  <c:v>21.268282312925173</c:v>
                </c:pt>
                <c:pt idx="114">
                  <c:v>20.391071428571426</c:v>
                </c:pt>
                <c:pt idx="115">
                  <c:v>19.010714285714283</c:v>
                </c:pt>
                <c:pt idx="116">
                  <c:v>20.379030612244897</c:v>
                </c:pt>
                <c:pt idx="117">
                  <c:v>22.530833333333337</c:v>
                </c:pt>
                <c:pt idx="118">
                  <c:v>19.306649659863947</c:v>
                </c:pt>
                <c:pt idx="119">
                  <c:v>17.003231292517004</c:v>
                </c:pt>
                <c:pt idx="120">
                  <c:v>16.665561224489796</c:v>
                </c:pt>
                <c:pt idx="121">
                  <c:v>17.524319727891157</c:v>
                </c:pt>
                <c:pt idx="122">
                  <c:v>14.226785714285715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'на весну 2008'!$K$2:$K$124</c:f>
              <c:numCache>
                <c:formatCode>0.0000</c:formatCode>
                <c:ptCount val="123"/>
                <c:pt idx="0">
                  <c:v>-20.183691287166329</c:v>
                </c:pt>
                <c:pt idx="1">
                  <c:v>-17.228340335414845</c:v>
                </c:pt>
                <c:pt idx="2">
                  <c:v>-13.990803236150679</c:v>
                </c:pt>
                <c:pt idx="3">
                  <c:v>-10.59307279914549</c:v>
                </c:pt>
                <c:pt idx="4">
                  <c:v>-7.1730905174015938</c:v>
                </c:pt>
                <c:pt idx="5">
                  <c:v>-3.8667356874852348</c:v>
                </c:pt>
                <c:pt idx="6">
                  <c:v>-0.78827748536573061</c:v>
                </c:pt>
                <c:pt idx="7">
                  <c:v>1.9862518316136037</c:v>
                </c:pt>
                <c:pt idx="8">
                  <c:v>4.4286958608535398</c:v>
                </c:pt>
                <c:pt idx="9">
                  <c:v>6.5587892494562814</c:v>
                </c:pt>
                <c:pt idx="10">
                  <c:v>8.434076505182686</c:v>
                </c:pt>
                <c:pt idx="11">
                  <c:v>10.131654814633015</c:v>
                </c:pt>
                <c:pt idx="12">
                  <c:v>11.725703649949491</c:v>
                </c:pt>
                <c:pt idx="13">
                  <c:v>13.265938039239737</c:v>
                </c:pt>
                <c:pt idx="14">
                  <c:v>14.76210303470371</c:v>
                </c:pt>
                <c:pt idx="15">
                  <c:v>16.178368242305012</c:v>
                </c:pt>
                <c:pt idx="16">
                  <c:v>17.439237964359247</c:v>
                </c:pt>
                <c:pt idx="17">
                  <c:v>18.445868665126152</c:v>
                </c:pt>
                <c:pt idx="18">
                  <c:v>19.099121282799857</c:v>
                </c:pt>
                <c:pt idx="19">
                  <c:v>19.323897653346435</c:v>
                </c:pt>
                <c:pt idx="20">
                  <c:v>19.08877882170745</c:v>
                </c:pt>
                <c:pt idx="21">
                  <c:v>18.415876996741897</c:v>
                </c:pt>
                <c:pt idx="22">
                  <c:v>17.377976032453024</c:v>
                </c:pt>
                <c:pt idx="23">
                  <c:v>16.083001658419143</c:v>
                </c:pt>
                <c:pt idx="24">
                  <c:v>14.648956665965358</c:v>
                </c:pt>
                <c:pt idx="25">
                  <c:v>13.1749456060461</c:v>
                </c:pt>
                <c:pt idx="26">
                  <c:v>11.715180509214905</c:v>
                </c:pt>
                <c:pt idx="27">
                  <c:v>10.262550083831568</c:v>
                </c:pt>
                <c:pt idx="28">
                  <c:v>8.746452556549448</c:v>
                </c:pt>
                <c:pt idx="29">
                  <c:v>7.0465075768234593</c:v>
                </c:pt>
                <c:pt idx="30">
                  <c:v>5.02014034424655</c:v>
                </c:pt>
                <c:pt idx="31">
                  <c:v>2.5386859648752687</c:v>
                </c:pt>
                <c:pt idx="32">
                  <c:v>-0.47562495947288724</c:v>
                </c:pt>
                <c:pt idx="33">
                  <c:v>-4.0201006060273059</c:v>
                </c:pt>
                <c:pt idx="34">
                  <c:v>-7.9965642645408481</c:v>
                </c:pt>
                <c:pt idx="35">
                  <c:v>-12.21516919215505</c:v>
                </c:pt>
                <c:pt idx="36">
                  <c:v>-16.417447855993995</c:v>
                </c:pt>
                <c:pt idx="37">
                  <c:v>-20.31484658171567</c:v>
                </c:pt>
                <c:pt idx="38">
                  <c:v>-23.63551637619284</c:v>
                </c:pt>
                <c:pt idx="39">
                  <c:v>-27.807160319179314</c:v>
                </c:pt>
                <c:pt idx="40">
                  <c:v>-28.550792533459276</c:v>
                </c:pt>
                <c:pt idx="41">
                  <c:v>-28.516513883881156</c:v>
                </c:pt>
                <c:pt idx="42">
                  <c:v>-27.905943145223517</c:v>
                </c:pt>
                <c:pt idx="43">
                  <c:v>-26.965192744179724</c:v>
                </c:pt>
                <c:pt idx="44">
                  <c:v>-20.571361931204567</c:v>
                </c:pt>
                <c:pt idx="45">
                  <c:v>-18.597503590691417</c:v>
                </c:pt>
                <c:pt idx="46">
                  <c:v>-15.944003398216834</c:v>
                </c:pt>
                <c:pt idx="47">
                  <c:v>-12.671683990416643</c:v>
                </c:pt>
                <c:pt idx="48">
                  <c:v>-8.9390452434524033</c:v>
                </c:pt>
                <c:pt idx="49">
                  <c:v>-4.975516485654456</c:v>
                </c:pt>
                <c:pt idx="50">
                  <c:v>-1.0415727724580748</c:v>
                </c:pt>
                <c:pt idx="51">
                  <c:v>2.6158799799199177</c:v>
                </c:pt>
                <c:pt idx="52">
                  <c:v>5.8037753139196067</c:v>
                </c:pt>
                <c:pt idx="53">
                  <c:v>8.4109836955827983</c:v>
                </c:pt>
                <c:pt idx="54">
                  <c:v>10.419243897306371</c:v>
                </c:pt>
                <c:pt idx="55">
                  <c:v>11.895695853814697</c:v>
                </c:pt>
                <c:pt idx="56">
                  <c:v>12.96963009076674</c:v>
                </c:pt>
                <c:pt idx="57">
                  <c:v>13.799176517718379</c:v>
                </c:pt>
                <c:pt idx="58">
                  <c:v>14.535389933448986</c:v>
                </c:pt>
                <c:pt idx="59">
                  <c:v>15.291243549225815</c:v>
                </c:pt>
                <c:pt idx="60">
                  <c:v>16.12148921041641</c:v>
                </c:pt>
                <c:pt idx="61">
                  <c:v>17.016607840471252</c:v>
                </c:pt>
                <c:pt idx="62">
                  <c:v>17.910821216698608</c:v>
                </c:pt>
                <c:pt idx="63">
                  <c:v>18.701113862239414</c:v>
                </c:pt>
                <c:pt idx="64">
                  <c:v>19.272079296656724</c:v>
                </c:pt>
                <c:pt idx="65">
                  <c:v>19.520581402187837</c:v>
                </c:pt>
                <c:pt idx="66">
                  <c:v>19.374812492912721</c:v>
                </c:pt>
                <c:pt idx="67">
                  <c:v>18.804109271332347</c:v>
                </c:pt>
                <c:pt idx="68">
                  <c:v>17.818369232287374</c:v>
                </c:pt>
                <c:pt idx="69">
                  <c:v>16.458470040403238</c:v>
                </c:pt>
                <c:pt idx="70">
                  <c:v>14.781125490220745</c:v>
                </c:pt>
                <c:pt idx="71">
                  <c:v>12.842664188267447</c:v>
                </c:pt>
                <c:pt idx="72">
                  <c:v>10.686098398639272</c:v>
                </c:pt>
                <c:pt idx="73">
                  <c:v>8.3346592027567681</c:v>
                </c:pt>
                <c:pt idx="74">
                  <c:v>5.7930636593435949</c:v>
                </c:pt>
                <c:pt idx="75">
                  <c:v>3.0556619078326976</c:v>
                </c:pt>
                <c:pt idx="76">
                  <c:v>0.11882643797748693</c:v>
                </c:pt>
                <c:pt idx="77">
                  <c:v>-3.0060743976202109</c:v>
                </c:pt>
                <c:pt idx="78">
                  <c:v>-6.2828062316379558</c:v>
                </c:pt>
                <c:pt idx="79">
                  <c:v>-9.6462609445305354</c:v>
                </c:pt>
                <c:pt idx="80">
                  <c:v>-13.005456588326368</c:v>
                </c:pt>
                <c:pt idx="81">
                  <c:v>-16.252829248768773</c:v>
                </c:pt>
                <c:pt idx="82">
                  <c:v>-19.277481361578936</c:v>
                </c:pt>
                <c:pt idx="83">
                  <c:v>-21.97908627890309</c:v>
                </c:pt>
                <c:pt idx="84">
                  <c:v>-24.27907491344093</c:v>
                </c:pt>
                <c:pt idx="85">
                  <c:v>-26.12654778674267</c:v>
                </c:pt>
                <c:pt idx="86">
                  <c:v>-27.497833911274611</c:v>
                </c:pt>
                <c:pt idx="87">
                  <c:v>-28.39035633658461</c:v>
                </c:pt>
                <c:pt idx="88">
                  <c:v>-28.812997832484911</c:v>
                </c:pt>
                <c:pt idx="89">
                  <c:v>-28.776079842601508</c:v>
                </c:pt>
                <c:pt idx="90">
                  <c:v>-28.284126085781384</c:v>
                </c:pt>
                <c:pt idx="91">
                  <c:v>-27.333757932611746</c:v>
                </c:pt>
                <c:pt idx="92">
                  <c:v>-25.917574005446166</c:v>
                </c:pt>
                <c:pt idx="93">
                  <c:v>-24.033093633035786</c:v>
                </c:pt>
                <c:pt idx="94">
                  <c:v>-21.694265761746518</c:v>
                </c:pt>
                <c:pt idx="95">
                  <c:v>-18.942093812495315</c:v>
                </c:pt>
                <c:pt idx="96">
                  <c:v>-15.850881321320578</c:v>
                </c:pt>
                <c:pt idx="97">
                  <c:v>-12.527512473493722</c:v>
                </c:pt>
                <c:pt idx="98">
                  <c:v>-9.1028476305222057</c:v>
                </c:pt>
                <c:pt idx="99">
                  <c:v>-5.716334782051927</c:v>
                </c:pt>
                <c:pt idx="100">
                  <c:v>-2.4968046900315639</c:v>
                </c:pt>
                <c:pt idx="101">
                  <c:v>0.45635925587265719</c:v>
                </c:pt>
                <c:pt idx="102">
                  <c:v>3.0872513304596492</c:v>
                </c:pt>
                <c:pt idx="103">
                  <c:v>5.3891131278751736</c:v>
                </c:pt>
                <c:pt idx="104">
                  <c:v>7.3998820083446137</c:v>
                </c:pt>
                <c:pt idx="105">
                  <c:v>9.1881901850903223</c:v>
                </c:pt>
                <c:pt idx="106">
                  <c:v>10.832697995893856</c:v>
                </c:pt>
                <c:pt idx="107">
                  <c:v>12.399365260446478</c:v>
                </c:pt>
                <c:pt idx="108">
                  <c:v>13.921945492311403</c:v>
                </c:pt>
                <c:pt idx="109">
                  <c:v>15.390418025529694</c:v>
                </c:pt>
                <c:pt idx="110">
                  <c:v>16.750339094251068</c:v>
                </c:pt>
                <c:pt idx="111">
                  <c:v>17.913567902037698</c:v>
                </c:pt>
                <c:pt idx="112">
                  <c:v>18.778087724482731</c:v>
                </c:pt>
                <c:pt idx="113">
                  <c:v>19.252348625646253</c:v>
                </c:pt>
                <c:pt idx="114">
                  <c:v>19.278279250200793</c:v>
                </c:pt>
                <c:pt idx="115">
                  <c:v>18.847199854594454</c:v>
                </c:pt>
                <c:pt idx="116">
                  <c:v>18.004352555353087</c:v>
                </c:pt>
                <c:pt idx="117">
                  <c:v>16.840349168444696</c:v>
                </c:pt>
                <c:pt idx="118">
                  <c:v>15.470948985602197</c:v>
                </c:pt>
                <c:pt idx="119">
                  <c:v>14.009497435402608</c:v>
                </c:pt>
                <c:pt idx="120">
                  <c:v>12.538378566648539</c:v>
                </c:pt>
                <c:pt idx="121">
                  <c:v>11.086440854850593</c:v>
                </c:pt>
                <c:pt idx="122">
                  <c:v>9.6183411284585709</c:v>
                </c:pt>
              </c:numCache>
            </c:numRef>
          </c:val>
        </c:ser>
        <c:marker val="1"/>
        <c:axId val="67041536"/>
        <c:axId val="68644864"/>
      </c:lineChart>
      <c:catAx>
        <c:axId val="67041536"/>
        <c:scaling>
          <c:orientation val="minMax"/>
        </c:scaling>
        <c:axPos val="b"/>
        <c:numFmt formatCode="General" sourceLinked="1"/>
        <c:tickLblPos val="nextTo"/>
        <c:crossAx val="68644864"/>
        <c:crosses val="autoZero"/>
        <c:auto val="1"/>
        <c:lblAlgn val="ctr"/>
        <c:lblOffset val="100"/>
      </c:catAx>
      <c:valAx>
        <c:axId val="68644864"/>
        <c:scaling>
          <c:orientation val="minMax"/>
        </c:scaling>
        <c:axPos val="l"/>
        <c:majorGridlines/>
        <c:numFmt formatCode="0.00" sourceLinked="1"/>
        <c:tickLblPos val="nextTo"/>
        <c:crossAx val="670415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влажность воздуха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влажность!$O$2:$O$170</c:f>
              <c:numCache>
                <c:formatCode>0.00</c:formatCode>
                <c:ptCount val="169"/>
                <c:pt idx="0">
                  <c:v>51.482142857142854</c:v>
                </c:pt>
                <c:pt idx="1">
                  <c:v>63.910714285714285</c:v>
                </c:pt>
                <c:pt idx="2">
                  <c:v>58.071428571428569</c:v>
                </c:pt>
                <c:pt idx="3">
                  <c:v>51.872448979591844</c:v>
                </c:pt>
                <c:pt idx="4">
                  <c:v>58.520408163265301</c:v>
                </c:pt>
                <c:pt idx="5">
                  <c:v>47.783163265306122</c:v>
                </c:pt>
                <c:pt idx="6">
                  <c:v>68.997448979591837</c:v>
                </c:pt>
                <c:pt idx="7">
                  <c:v>55.349489795918366</c:v>
                </c:pt>
                <c:pt idx="8">
                  <c:v>62.35289115646259</c:v>
                </c:pt>
                <c:pt idx="9">
                  <c:v>54.49744897959183</c:v>
                </c:pt>
                <c:pt idx="10">
                  <c:v>54.492346938775505</c:v>
                </c:pt>
                <c:pt idx="11">
                  <c:v>64.025510204081641</c:v>
                </c:pt>
                <c:pt idx="12">
                  <c:v>57.95918367346939</c:v>
                </c:pt>
                <c:pt idx="13">
                  <c:v>76.160714285714292</c:v>
                </c:pt>
                <c:pt idx="14">
                  <c:v>78.17159863945578</c:v>
                </c:pt>
                <c:pt idx="15">
                  <c:v>68.020408163265301</c:v>
                </c:pt>
                <c:pt idx="16">
                  <c:v>68.013605442176882</c:v>
                </c:pt>
                <c:pt idx="17">
                  <c:v>81.714285714285708</c:v>
                </c:pt>
                <c:pt idx="18">
                  <c:v>74.571088435374151</c:v>
                </c:pt>
                <c:pt idx="19">
                  <c:v>80.048469387755105</c:v>
                </c:pt>
                <c:pt idx="20">
                  <c:v>65.941326530612244</c:v>
                </c:pt>
                <c:pt idx="21">
                  <c:v>69.789115646258509</c:v>
                </c:pt>
                <c:pt idx="22">
                  <c:v>74.808673469387742</c:v>
                </c:pt>
                <c:pt idx="23">
                  <c:v>70.215136054421777</c:v>
                </c:pt>
                <c:pt idx="24">
                  <c:v>67.713435374149654</c:v>
                </c:pt>
                <c:pt idx="25">
                  <c:v>69.798469387755105</c:v>
                </c:pt>
                <c:pt idx="26">
                  <c:v>84.013605442176868</c:v>
                </c:pt>
                <c:pt idx="27">
                  <c:v>80.690476190476176</c:v>
                </c:pt>
                <c:pt idx="28">
                  <c:v>76.201530612244909</c:v>
                </c:pt>
                <c:pt idx="29">
                  <c:v>57.464285714285715</c:v>
                </c:pt>
                <c:pt idx="30">
                  <c:v>72.443877551020407</c:v>
                </c:pt>
                <c:pt idx="31">
                  <c:v>71.464285714285708</c:v>
                </c:pt>
                <c:pt idx="32">
                  <c:v>62.160714285714285</c:v>
                </c:pt>
                <c:pt idx="33">
                  <c:v>79.40306122448979</c:v>
                </c:pt>
                <c:pt idx="34">
                  <c:v>82.839285714285708</c:v>
                </c:pt>
                <c:pt idx="35">
                  <c:v>80.393707482993207</c:v>
                </c:pt>
                <c:pt idx="36">
                  <c:v>82.647959183673464</c:v>
                </c:pt>
                <c:pt idx="37">
                  <c:v>82.899659863945573</c:v>
                </c:pt>
                <c:pt idx="38">
                  <c:v>78.561224489795919</c:v>
                </c:pt>
                <c:pt idx="39">
                  <c:v>77.512755102040813</c:v>
                </c:pt>
                <c:pt idx="40">
                  <c:v>67.885204081632651</c:v>
                </c:pt>
                <c:pt idx="41">
                  <c:v>81.49404761904762</c:v>
                </c:pt>
                <c:pt idx="42">
                  <c:v>81.323129251700692</c:v>
                </c:pt>
                <c:pt idx="43">
                  <c:v>81.165816326530603</c:v>
                </c:pt>
                <c:pt idx="44">
                  <c:v>79.409013605442169</c:v>
                </c:pt>
                <c:pt idx="45">
                  <c:v>74.315816326530609</c:v>
                </c:pt>
                <c:pt idx="46">
                  <c:v>81.119387755102039</c:v>
                </c:pt>
                <c:pt idx="47">
                  <c:v>72.47193877551021</c:v>
                </c:pt>
                <c:pt idx="48">
                  <c:v>76.443027210884352</c:v>
                </c:pt>
                <c:pt idx="49">
                  <c:v>73.658163265306129</c:v>
                </c:pt>
                <c:pt idx="50">
                  <c:v>67.928571428571431</c:v>
                </c:pt>
                <c:pt idx="51">
                  <c:v>72.767857142857139</c:v>
                </c:pt>
                <c:pt idx="52">
                  <c:v>71.089285714285708</c:v>
                </c:pt>
                <c:pt idx="53">
                  <c:v>70.673469387755105</c:v>
                </c:pt>
                <c:pt idx="54">
                  <c:v>66.767857142857139</c:v>
                </c:pt>
                <c:pt idx="55">
                  <c:v>70.928571428571431</c:v>
                </c:pt>
                <c:pt idx="56">
                  <c:v>62.294897959183679</c:v>
                </c:pt>
                <c:pt idx="57">
                  <c:v>63.374659863945574</c:v>
                </c:pt>
                <c:pt idx="58">
                  <c:v>69.251700680272123</c:v>
                </c:pt>
                <c:pt idx="59">
                  <c:v>67.693877551020407</c:v>
                </c:pt>
                <c:pt idx="60">
                  <c:v>62.602891156462583</c:v>
                </c:pt>
                <c:pt idx="61">
                  <c:v>66.594387755102034</c:v>
                </c:pt>
                <c:pt idx="62">
                  <c:v>44.00255102040817</c:v>
                </c:pt>
                <c:pt idx="63">
                  <c:v>53.336734693877553</c:v>
                </c:pt>
                <c:pt idx="64">
                  <c:v>50.214285714285715</c:v>
                </c:pt>
                <c:pt idx="65">
                  <c:v>64.053571428571431</c:v>
                </c:pt>
                <c:pt idx="66">
                  <c:v>70.898809523809533</c:v>
                </c:pt>
                <c:pt idx="67">
                  <c:v>69.267857142857139</c:v>
                </c:pt>
                <c:pt idx="68">
                  <c:v>68.505102040816325</c:v>
                </c:pt>
                <c:pt idx="69">
                  <c:v>72.470238095238102</c:v>
                </c:pt>
                <c:pt idx="70">
                  <c:v>80.867176870748295</c:v>
                </c:pt>
                <c:pt idx="71">
                  <c:v>73.806122448979593</c:v>
                </c:pt>
                <c:pt idx="72">
                  <c:v>78.477891156462576</c:v>
                </c:pt>
                <c:pt idx="73">
                  <c:v>82.571428571428569</c:v>
                </c:pt>
                <c:pt idx="74">
                  <c:v>77.912414965986386</c:v>
                </c:pt>
                <c:pt idx="75">
                  <c:v>79.821428571428569</c:v>
                </c:pt>
                <c:pt idx="76">
                  <c:v>83.408163265306129</c:v>
                </c:pt>
                <c:pt idx="77">
                  <c:v>79.489795918367349</c:v>
                </c:pt>
                <c:pt idx="78">
                  <c:v>80.270408163265301</c:v>
                </c:pt>
                <c:pt idx="79">
                  <c:v>69.579081632653057</c:v>
                </c:pt>
                <c:pt idx="80">
                  <c:v>68.839285714285708</c:v>
                </c:pt>
                <c:pt idx="81">
                  <c:v>70.454081632653057</c:v>
                </c:pt>
                <c:pt idx="82">
                  <c:v>60.227040816326529</c:v>
                </c:pt>
                <c:pt idx="83">
                  <c:v>66.030612244897966</c:v>
                </c:pt>
                <c:pt idx="84">
                  <c:v>67.670918367346943</c:v>
                </c:pt>
                <c:pt idx="85">
                  <c:v>71.755102040816325</c:v>
                </c:pt>
                <c:pt idx="86">
                  <c:v>76.951530612244895</c:v>
                </c:pt>
                <c:pt idx="87">
                  <c:v>68.408163265306129</c:v>
                </c:pt>
                <c:pt idx="88">
                  <c:v>72.173469387755105</c:v>
                </c:pt>
                <c:pt idx="89">
                  <c:v>77.535714285714292</c:v>
                </c:pt>
                <c:pt idx="90">
                  <c:v>71.749149659863946</c:v>
                </c:pt>
                <c:pt idx="91">
                  <c:v>73.915816326530603</c:v>
                </c:pt>
                <c:pt idx="92">
                  <c:v>75.584183673469397</c:v>
                </c:pt>
                <c:pt idx="93">
                  <c:v>78.571428571428569</c:v>
                </c:pt>
                <c:pt idx="94">
                  <c:v>75.005102040816311</c:v>
                </c:pt>
                <c:pt idx="95">
                  <c:v>77.357993197278915</c:v>
                </c:pt>
                <c:pt idx="96">
                  <c:v>68.195068027210894</c:v>
                </c:pt>
                <c:pt idx="97">
                  <c:v>76.437925170068027</c:v>
                </c:pt>
                <c:pt idx="98">
                  <c:v>76.66836734693878</c:v>
                </c:pt>
                <c:pt idx="99">
                  <c:v>67.033163265306115</c:v>
                </c:pt>
                <c:pt idx="100">
                  <c:v>71.349489795918359</c:v>
                </c:pt>
                <c:pt idx="101">
                  <c:v>75.340136054421777</c:v>
                </c:pt>
                <c:pt idx="102">
                  <c:v>72.964285714285708</c:v>
                </c:pt>
                <c:pt idx="103">
                  <c:v>66.75595238095238</c:v>
                </c:pt>
                <c:pt idx="104">
                  <c:v>58.857142857142854</c:v>
                </c:pt>
                <c:pt idx="105">
                  <c:v>61.787414965986393</c:v>
                </c:pt>
                <c:pt idx="106">
                  <c:v>65.78826530612244</c:v>
                </c:pt>
                <c:pt idx="107">
                  <c:v>64.107142857142861</c:v>
                </c:pt>
                <c:pt idx="108">
                  <c:v>65.928571428571431</c:v>
                </c:pt>
                <c:pt idx="109">
                  <c:v>63.696428571428569</c:v>
                </c:pt>
                <c:pt idx="110">
                  <c:v>61.696428571428569</c:v>
                </c:pt>
                <c:pt idx="111">
                  <c:v>48.716836734693871</c:v>
                </c:pt>
                <c:pt idx="112">
                  <c:v>62.660714285714285</c:v>
                </c:pt>
                <c:pt idx="113">
                  <c:v>66.267857142857139</c:v>
                </c:pt>
                <c:pt idx="114">
                  <c:v>68.696428571428569</c:v>
                </c:pt>
                <c:pt idx="115">
                  <c:v>71.252551020408163</c:v>
                </c:pt>
                <c:pt idx="116">
                  <c:v>66.469047619047629</c:v>
                </c:pt>
                <c:pt idx="117">
                  <c:v>71.009353741496597</c:v>
                </c:pt>
                <c:pt idx="118">
                  <c:v>71.49489795918366</c:v>
                </c:pt>
                <c:pt idx="119">
                  <c:v>77.410714285714292</c:v>
                </c:pt>
                <c:pt idx="120">
                  <c:v>73.094387755102034</c:v>
                </c:pt>
                <c:pt idx="121">
                  <c:v>68.010204081632651</c:v>
                </c:pt>
                <c:pt idx="122">
                  <c:v>89.464285714285708</c:v>
                </c:pt>
                <c:pt idx="123">
                  <c:v>79.446428571428569</c:v>
                </c:pt>
                <c:pt idx="124">
                  <c:v>82.016156462585045</c:v>
                </c:pt>
                <c:pt idx="125">
                  <c:v>74.576530612244895</c:v>
                </c:pt>
                <c:pt idx="126">
                  <c:v>80.316326530612258</c:v>
                </c:pt>
                <c:pt idx="127">
                  <c:v>83.655612244897952</c:v>
                </c:pt>
                <c:pt idx="128">
                  <c:v>76.762755102040828</c:v>
                </c:pt>
                <c:pt idx="129">
                  <c:v>80.431122448979593</c:v>
                </c:pt>
                <c:pt idx="130">
                  <c:v>82.926020408163268</c:v>
                </c:pt>
                <c:pt idx="131">
                  <c:v>81.375</c:v>
                </c:pt>
                <c:pt idx="132">
                  <c:v>68.854591836734699</c:v>
                </c:pt>
                <c:pt idx="133">
                  <c:v>75.092857142857142</c:v>
                </c:pt>
                <c:pt idx="134">
                  <c:v>66.611394557823132</c:v>
                </c:pt>
                <c:pt idx="135">
                  <c:v>71.073979591836732</c:v>
                </c:pt>
                <c:pt idx="136">
                  <c:v>80.176020408163268</c:v>
                </c:pt>
                <c:pt idx="137">
                  <c:v>84.994897959183689</c:v>
                </c:pt>
                <c:pt idx="138">
                  <c:v>83.83996598639456</c:v>
                </c:pt>
                <c:pt idx="139">
                  <c:v>80.939285714285717</c:v>
                </c:pt>
                <c:pt idx="140">
                  <c:v>61.727891156462583</c:v>
                </c:pt>
                <c:pt idx="141">
                  <c:v>72.542857142857144</c:v>
                </c:pt>
                <c:pt idx="142">
                  <c:v>71.898809523809533</c:v>
                </c:pt>
                <c:pt idx="143">
                  <c:v>66.636734693877557</c:v>
                </c:pt>
                <c:pt idx="144">
                  <c:v>76.545408163265307</c:v>
                </c:pt>
                <c:pt idx="145">
                  <c:v>74.178571428571431</c:v>
                </c:pt>
                <c:pt idx="146">
                  <c:v>76.971088435374142</c:v>
                </c:pt>
                <c:pt idx="147">
                  <c:v>74.209183673469383</c:v>
                </c:pt>
                <c:pt idx="148">
                  <c:v>70.10289115646259</c:v>
                </c:pt>
                <c:pt idx="149">
                  <c:v>66.454081632653057</c:v>
                </c:pt>
                <c:pt idx="150">
                  <c:v>69.125</c:v>
                </c:pt>
                <c:pt idx="151">
                  <c:v>71.125</c:v>
                </c:pt>
                <c:pt idx="152">
                  <c:v>71.785714285714292</c:v>
                </c:pt>
                <c:pt idx="153">
                  <c:v>64.39030612244899</c:v>
                </c:pt>
                <c:pt idx="154">
                  <c:v>66.017006802721099</c:v>
                </c:pt>
                <c:pt idx="155">
                  <c:v>67.547619047619051</c:v>
                </c:pt>
                <c:pt idx="156">
                  <c:v>69.295918367346943</c:v>
                </c:pt>
                <c:pt idx="157">
                  <c:v>64.599489795918359</c:v>
                </c:pt>
                <c:pt idx="158">
                  <c:v>61.579081632653065</c:v>
                </c:pt>
                <c:pt idx="159">
                  <c:v>69.751700680272108</c:v>
                </c:pt>
                <c:pt idx="160">
                  <c:v>62.428571428571431</c:v>
                </c:pt>
                <c:pt idx="161">
                  <c:v>55.510204081632658</c:v>
                </c:pt>
                <c:pt idx="162">
                  <c:v>49.262755102040821</c:v>
                </c:pt>
                <c:pt idx="163">
                  <c:v>54.84591836734694</c:v>
                </c:pt>
                <c:pt idx="164">
                  <c:v>60.397959183673471</c:v>
                </c:pt>
                <c:pt idx="165">
                  <c:v>60.630952380952372</c:v>
                </c:pt>
                <c:pt idx="166">
                  <c:v>58.16836734693878</c:v>
                </c:pt>
                <c:pt idx="167">
                  <c:v>66.63095238095238</c:v>
                </c:pt>
                <c:pt idx="168">
                  <c:v>76.908163265306129</c:v>
                </c:pt>
              </c:numCache>
            </c:numRef>
          </c:yVal>
          <c:smooth val="1"/>
        </c:ser>
        <c:ser>
          <c:idx val="1"/>
          <c:order val="1"/>
          <c:tx>
            <c:v>аппроксимация рядом Фурье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yVal>
            <c:numRef>
              <c:f>влажность!$Q$2:$Q$157</c:f>
              <c:numCache>
                <c:formatCode>0.0000</c:formatCode>
                <c:ptCount val="156"/>
                <c:pt idx="0">
                  <c:v>59.482544419606</c:v>
                </c:pt>
                <c:pt idx="1">
                  <c:v>57.853978645323458</c:v>
                </c:pt>
                <c:pt idx="2">
                  <c:v>56.540944978643999</c:v>
                </c:pt>
                <c:pt idx="3">
                  <c:v>55.631103425426531</c:v>
                </c:pt>
                <c:pt idx="4">
                  <c:v>55.189349645323048</c:v>
                </c:pt>
                <c:pt idx="5">
                  <c:v>55.252113599732972</c:v>
                </c:pt>
                <c:pt idx="6">
                  <c:v>55.823877139649497</c:v>
                </c:pt>
                <c:pt idx="7">
                  <c:v>56.876256815342593</c:v>
                </c:pt>
                <c:pt idx="8">
                  <c:v>58.349770850410415</c:v>
                </c:pt>
                <c:pt idx="9">
                  <c:v>60.158167839605213</c:v>
                </c:pt>
                <c:pt idx="10">
                  <c:v>62.194962236570362</c:v>
                </c:pt>
                <c:pt idx="11">
                  <c:v>64.341620372538614</c:v>
                </c:pt>
                <c:pt idx="12">
                  <c:v>66.47669000885513</c:v>
                </c:pt>
                <c:pt idx="13">
                  <c:v>68.485080899795605</c:v>
                </c:pt>
                <c:pt idx="14">
                  <c:v>70.266691890564516</c:v>
                </c:pt>
                <c:pt idx="15">
                  <c:v>71.743642947727949</c:v>
                </c:pt>
                <c:pt idx="16">
                  <c:v>72.865502203452408</c:v>
                </c:pt>
                <c:pt idx="17">
                  <c:v>73.612085891952091</c:v>
                </c:pt>
                <c:pt idx="18">
                  <c:v>73.993634822918523</c:v>
                </c:pt>
                <c:pt idx="19">
                  <c:v>74.048412970502611</c:v>
                </c:pt>
                <c:pt idx="20">
                  <c:v>73.838008550540692</c:v>
                </c:pt>
                <c:pt idx="21">
                  <c:v>73.440823105215358</c:v>
                </c:pt>
                <c:pt idx="22">
                  <c:v>72.944390129042105</c:v>
                </c:pt>
                <c:pt idx="23">
                  <c:v>72.437257113672416</c:v>
                </c:pt>
                <c:pt idx="24">
                  <c:v>72.00118539150948</c:v>
                </c:pt>
                <c:pt idx="25">
                  <c:v>71.704369803149547</c:v>
                </c:pt>
                <c:pt idx="26">
                  <c:v>71.596261203582415</c:v>
                </c:pt>
                <c:pt idx="27">
                  <c:v>71.704401918077878</c:v>
                </c:pt>
                <c:pt idx="28">
                  <c:v>72.033475462424263</c:v>
                </c:pt>
                <c:pt idx="29">
                  <c:v>72.566548553379548</c:v>
                </c:pt>
                <c:pt idx="30">
                  <c:v>73.268268271746408</c:v>
                </c:pt>
                <c:pt idx="31">
                  <c:v>74.089591742837285</c:v>
                </c:pt>
                <c:pt idx="32">
                  <c:v>74.973488151755419</c:v>
                </c:pt>
                <c:pt idx="33">
                  <c:v>75.860976502593019</c:v>
                </c:pt>
                <c:pt idx="34">
                  <c:v>76.696854039949258</c:v>
                </c:pt>
                <c:pt idx="35">
                  <c:v>77.434529391279767</c:v>
                </c:pt>
                <c:pt idx="36">
                  <c:v>78.039493977396504</c:v>
                </c:pt>
                <c:pt idx="37">
                  <c:v>78.491131586418419</c:v>
                </c:pt>
                <c:pt idx="38">
                  <c:v>78.782760941444863</c:v>
                </c:pt>
                <c:pt idx="39">
                  <c:v>78.920008474793974</c:v>
                </c:pt>
                <c:pt idx="40">
                  <c:v>78.91779655490997</c:v>
                </c:pt>
                <c:pt idx="41">
                  <c:v>78.796385918457602</c:v>
                </c:pt>
                <c:pt idx="42">
                  <c:v>78.577013591428255</c:v>
                </c:pt>
                <c:pt idx="43">
                  <c:v>78.277708145535655</c:v>
                </c:pt>
                <c:pt idx="44">
                  <c:v>77.909838352317237</c:v>
                </c:pt>
                <c:pt idx="45">
                  <c:v>77.475861882976062</c:v>
                </c:pt>
                <c:pt idx="46">
                  <c:v>76.968597206611193</c:v>
                </c:pt>
                <c:pt idx="47">
                  <c:v>76.372159674241516</c:v>
                </c:pt>
                <c:pt idx="48">
                  <c:v>75.664501626124036</c:v>
                </c:pt>
                <c:pt idx="49">
                  <c:v>74.821298142147981</c:v>
                </c:pt>
                <c:pt idx="50">
                  <c:v>73.820746629047122</c:v>
                </c:pt>
                <c:pt idx="51">
                  <c:v>72.648719304868564</c:v>
                </c:pt>
                <c:pt idx="52">
                  <c:v>71.30363786716029</c:v>
                </c:pt>
                <c:pt idx="53">
                  <c:v>69.800438213347817</c:v>
                </c:pt>
                <c:pt idx="54">
                  <c:v>68.173061923376309</c:v>
                </c:pt>
                <c:pt idx="55">
                  <c:v>66.475044825937303</c:v>
                </c:pt>
                <c:pt idx="56">
                  <c:v>64.777958926376257</c:v>
                </c:pt>
                <c:pt idx="57">
                  <c:v>63.167684097623216</c:v>
                </c:pt>
                <c:pt idx="58">
                  <c:v>61.738718076590892</c:v>
                </c:pt>
                <c:pt idx="59">
                  <c:v>60.586953564466619</c:v>
                </c:pt>
                <c:pt idx="60">
                  <c:v>59.801536366612531</c:v>
                </c:pt>
                <c:pt idx="61">
                  <c:v>59.456548350161128</c:v>
                </c:pt>
                <c:pt idx="62">
                  <c:v>59.603318535520017</c:v>
                </c:pt>
                <c:pt idx="63">
                  <c:v>60.264146644148965</c:v>
                </c:pt>
                <c:pt idx="64">
                  <c:v>61.428125404576157</c:v>
                </c:pt>
                <c:pt idx="65">
                  <c:v>63.049578295991914</c:v>
                </c:pt>
                <c:pt idx="66">
                  <c:v>65.049402920367925</c:v>
                </c:pt>
                <c:pt idx="67">
                  <c:v>67.319347542178676</c:v>
                </c:pt>
                <c:pt idx="68">
                  <c:v>69.728974228962471</c:v>
                </c:pt>
                <c:pt idx="69">
                  <c:v>72.13480280156584</c:v>
                </c:pt>
                <c:pt idx="70">
                  <c:v>74.390910850434679</c:v>
                </c:pt>
                <c:pt idx="71">
                  <c:v>76.360108332437832</c:v>
                </c:pt>
                <c:pt idx="72">
                  <c:v>77.924727024582253</c:v>
                </c:pt>
                <c:pt idx="73">
                  <c:v>78.996074362807647</c:v>
                </c:pt>
                <c:pt idx="74">
                  <c:v>79.521698654022444</c:v>
                </c:pt>
                <c:pt idx="75">
                  <c:v>79.489790606463302</c:v>
                </c:pt>
                <c:pt idx="76">
                  <c:v>78.930289096052789</c:v>
                </c:pt>
                <c:pt idx="77">
                  <c:v>77.912545243269918</c:v>
                </c:pt>
                <c:pt idx="78">
                  <c:v>76.539702079956427</c:v>
                </c:pt>
                <c:pt idx="79">
                  <c:v>74.940239371222233</c:v>
                </c:pt>
                <c:pt idx="80">
                  <c:v>73.257387388010216</c:v>
                </c:pt>
                <c:pt idx="81">
                  <c:v>71.637305887624237</c:v>
                </c:pt>
                <c:pt idx="82">
                  <c:v>70.217037231271476</c:v>
                </c:pt>
                <c:pt idx="83">
                  <c:v>69.113264845549281</c:v>
                </c:pt>
                <c:pt idx="84">
                  <c:v>68.41283794657835</c:v>
                </c:pt>
                <c:pt idx="85">
                  <c:v>68.165867055222193</c:v>
                </c:pt>
                <c:pt idx="86">
                  <c:v>68.381966816264423</c:v>
                </c:pt>
                <c:pt idx="87">
                  <c:v>69.029944093005156</c:v>
                </c:pt>
                <c:pt idx="88">
                  <c:v>70.040925944266561</c:v>
                </c:pt>
                <c:pt idx="89">
                  <c:v>71.314621758163767</c:v>
                </c:pt>
                <c:pt idx="90">
                  <c:v>72.728143879461243</c:v>
                </c:pt>
                <c:pt idx="91">
                  <c:v>74.146595816861392</c:v>
                </c:pt>
                <c:pt idx="92">
                  <c:v>75.434495507618678</c:v>
                </c:pt>
                <c:pt idx="93">
                  <c:v>76.46704503049871</c:v>
                </c:pt>
                <c:pt idx="94">
                  <c:v>77.140291360290988</c:v>
                </c:pt>
                <c:pt idx="95">
                  <c:v>77.379340645899774</c:v>
                </c:pt>
                <c:pt idx="96">
                  <c:v>77.143978652427592</c:v>
                </c:pt>
                <c:pt idx="97">
                  <c:v>76.431293499652909</c:v>
                </c:pt>
                <c:pt idx="98">
                  <c:v>75.275170105166367</c:v>
                </c:pt>
                <c:pt idx="99">
                  <c:v>73.742802957970952</c:v>
                </c:pt>
                <c:pt idx="100">
                  <c:v>71.928629378799343</c:v>
                </c:pt>
                <c:pt idx="101">
                  <c:v>69.946296294729478</c:v>
                </c:pt>
                <c:pt idx="102">
                  <c:v>67.91942159551509</c:v>
                </c:pt>
                <c:pt idx="103">
                  <c:v>65.971984611795733</c:v>
                </c:pt>
                <c:pt idx="104">
                  <c:v>64.219174840887177</c:v>
                </c:pt>
                <c:pt idx="105">
                  <c:v>62.75944707447853</c:v>
                </c:pt>
                <c:pt idx="106">
                  <c:v>61.668385015786818</c:v>
                </c:pt>
                <c:pt idx="107">
                  <c:v>60.994780695661817</c:v>
                </c:pt>
                <c:pt idx="108">
                  <c:v>60.759114049056308</c:v>
                </c:pt>
                <c:pt idx="109">
                  <c:v>60.954388457348053</c:v>
                </c:pt>
                <c:pt idx="110">
                  <c:v>61.549066194619165</c:v>
                </c:pt>
                <c:pt idx="111">
                  <c:v>62.491672362734228</c:v>
                </c:pt>
                <c:pt idx="112">
                  <c:v>63.716512512088947</c:v>
                </c:pt>
                <c:pt idx="113">
                  <c:v>65.149887383167979</c:v>
                </c:pt>
                <c:pt idx="114">
                  <c:v>66.716191144523151</c:v>
                </c:pt>
                <c:pt idx="115">
                  <c:v>68.343343531303375</c:v>
                </c:pt>
                <c:pt idx="116">
                  <c:v>69.967121681964002</c:v>
                </c:pt>
                <c:pt idx="117">
                  <c:v>71.534109591693934</c:v>
                </c:pt>
                <c:pt idx="118">
                  <c:v>73.003154069990018</c:v>
                </c:pt>
                <c:pt idx="119">
                  <c:v>74.345386754147128</c:v>
                </c:pt>
                <c:pt idx="120">
                  <c:v>75.543023719609508</c:v>
                </c:pt>
                <c:pt idx="121">
                  <c:v>76.58727187908913</c:v>
                </c:pt>
                <c:pt idx="122">
                  <c:v>77.47574331666803</c:v>
                </c:pt>
                <c:pt idx="123">
                  <c:v>78.20979901335572</c:v>
                </c:pt>
                <c:pt idx="124">
                  <c:v>78.79221205734909</c:v>
                </c:pt>
                <c:pt idx="125">
                  <c:v>79.22546314718943</c:v>
                </c:pt>
                <c:pt idx="126">
                  <c:v>79.510868764619232</c:v>
                </c:pt>
                <c:pt idx="127">
                  <c:v>79.648609326889357</c:v>
                </c:pt>
                <c:pt idx="128">
                  <c:v>79.638587495332388</c:v>
                </c:pt>
                <c:pt idx="129">
                  <c:v>79.481922367307845</c:v>
                </c:pt>
                <c:pt idx="130">
                  <c:v>79.182788561045086</c:v>
                </c:pt>
                <c:pt idx="131">
                  <c:v>78.750251889270288</c:v>
                </c:pt>
                <c:pt idx="132">
                  <c:v>78.199742407901596</c:v>
                </c:pt>
                <c:pt idx="133">
                  <c:v>77.553842674642098</c:v>
                </c:pt>
                <c:pt idx="134">
                  <c:v>76.842149995099518</c:v>
                </c:pt>
                <c:pt idx="135">
                  <c:v>76.100087036957873</c:v>
                </c:pt>
                <c:pt idx="136">
                  <c:v>75.366672069956891</c:v>
                </c:pt>
                <c:pt idx="137">
                  <c:v>74.681402183446608</c:v>
                </c:pt>
                <c:pt idx="138">
                  <c:v>74.08053319654347</c:v>
                </c:pt>
                <c:pt idx="139">
                  <c:v>73.59314266306508</c:v>
                </c:pt>
                <c:pt idx="140">
                  <c:v>73.23742423987207</c:v>
                </c:pt>
                <c:pt idx="141">
                  <c:v>73.017673899432396</c:v>
                </c:pt>
                <c:pt idx="142">
                  <c:v>72.922387560005561</c:v>
                </c:pt>
                <c:pt idx="143">
                  <c:v>72.923798069259362</c:v>
                </c:pt>
                <c:pt idx="144">
                  <c:v>72.979045212074553</c:v>
                </c:pt>
                <c:pt idx="145">
                  <c:v>73.033008575766587</c:v>
                </c:pt>
                <c:pt idx="146">
                  <c:v>73.022656397388062</c:v>
                </c:pt>
                <c:pt idx="147">
                  <c:v>72.882592567853081</c:v>
                </c:pt>
                <c:pt idx="148">
                  <c:v>72.551337381149338</c:v>
                </c:pt>
                <c:pt idx="149">
                  <c:v>71.977771989387946</c:v>
                </c:pt>
                <c:pt idx="150">
                  <c:v>71.12712463535189</c:v>
                </c:pt>
                <c:pt idx="151">
                  <c:v>69.985886110153572</c:v>
                </c:pt>
                <c:pt idx="152">
                  <c:v>68.565113887088671</c:v>
                </c:pt>
                <c:pt idx="153">
                  <c:v>66.90171392871018</c:v>
                </c:pt>
                <c:pt idx="154">
                  <c:v>65.057465102335669</c:v>
                </c:pt>
                <c:pt idx="155">
                  <c:v>63.115757271779529</c:v>
                </c:pt>
              </c:numCache>
            </c:numRef>
          </c:yVal>
          <c:smooth val="1"/>
        </c:ser>
        <c:ser>
          <c:idx val="2"/>
          <c:order val="2"/>
          <c:tx>
            <c:v>прогнозные значения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влажность!$A$158:$A$170</c:f>
              <c:numCache>
                <c:formatCode>General</c:formatCode>
                <c:ptCount val="13"/>
                <c:pt idx="0">
                  <c:v>157</c:v>
                </c:pt>
                <c:pt idx="1">
                  <c:v>158</c:v>
                </c:pt>
                <c:pt idx="2">
                  <c:v>159</c:v>
                </c:pt>
                <c:pt idx="3">
                  <c:v>160</c:v>
                </c:pt>
                <c:pt idx="4">
                  <c:v>161</c:v>
                </c:pt>
                <c:pt idx="5">
                  <c:v>162</c:v>
                </c:pt>
                <c:pt idx="6">
                  <c:v>163</c:v>
                </c:pt>
                <c:pt idx="7">
                  <c:v>164</c:v>
                </c:pt>
                <c:pt idx="8">
                  <c:v>165</c:v>
                </c:pt>
                <c:pt idx="9">
                  <c:v>166</c:v>
                </c:pt>
                <c:pt idx="10">
                  <c:v>167</c:v>
                </c:pt>
                <c:pt idx="11">
                  <c:v>168</c:v>
                </c:pt>
                <c:pt idx="12">
                  <c:v>169</c:v>
                </c:pt>
              </c:numCache>
            </c:numRef>
          </c:xVal>
          <c:yVal>
            <c:numRef>
              <c:f>влажность!$Q$158:$Q$170</c:f>
              <c:numCache>
                <c:formatCode>0.0000</c:formatCode>
                <c:ptCount val="13"/>
                <c:pt idx="0">
                  <c:v>61.176230770226596</c:v>
                </c:pt>
                <c:pt idx="1">
                  <c:v>59.347710859350023</c:v>
                </c:pt>
                <c:pt idx="2">
                  <c:v>57.740005280077263</c:v>
                </c:pt>
                <c:pt idx="3">
                  <c:v>56.455258120215454</c:v>
                </c:pt>
                <c:pt idx="4">
                  <c:v>55.579615526876935</c:v>
                </c:pt>
                <c:pt idx="5">
                  <c:v>55.175950811382492</c:v>
                </c:pt>
                <c:pt idx="6">
                  <c:v>55.278317577249062</c:v>
                </c:pt>
                <c:pt idx="7">
                  <c:v>55.88865597063689</c:v>
                </c:pt>
                <c:pt idx="8">
                  <c:v>56.976081770181118</c:v>
                </c:pt>
                <c:pt idx="9">
                  <c:v>58.478858813515465</c:v>
                </c:pt>
                <c:pt idx="10">
                  <c:v>60.308913738365071</c:v>
                </c:pt>
                <c:pt idx="11">
                  <c:v>62.358521160870595</c:v>
                </c:pt>
                <c:pt idx="12">
                  <c:v>64.508589356596204</c:v>
                </c:pt>
              </c:numCache>
            </c:numRef>
          </c:yVal>
          <c:smooth val="1"/>
        </c:ser>
        <c:axId val="66946176"/>
        <c:axId val="66948480"/>
      </c:scatterChart>
      <c:valAx>
        <c:axId val="669461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недель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25400">
            <a:solidFill>
              <a:schemeClr val="tx1"/>
            </a:solidFill>
            <a:tailEnd type="stealth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66948480"/>
        <c:crosses val="autoZero"/>
        <c:crossBetween val="midCat"/>
      </c:valAx>
      <c:valAx>
        <c:axId val="669484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Влажность воздуха, %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25400">
            <a:solidFill>
              <a:schemeClr val="tx1"/>
            </a:solidFill>
            <a:tailEnd type="stealth"/>
          </a:ln>
        </c:spPr>
        <c:crossAx val="66946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997658079625293"/>
          <c:y val="0.91223522720041761"/>
          <c:w val="0.73887587822014056"/>
          <c:h val="6.3829870124810562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plotArea>
      <c:layout>
        <c:manualLayout>
          <c:layoutTarget val="inner"/>
          <c:xMode val="edge"/>
          <c:yMode val="edge"/>
          <c:x val="0.11056572473895311"/>
          <c:y val="3.7429475639066054E-2"/>
          <c:w val="0.86887934462737648"/>
          <c:h val="0.70669412179831104"/>
        </c:manualLayout>
      </c:layout>
      <c:scatterChart>
        <c:scatterStyle val="smoothMarker"/>
        <c:ser>
          <c:idx val="0"/>
          <c:order val="0"/>
          <c:tx>
            <c:v>средняя температура воздуха по неделям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'на весну 2008'!$A$2:$A$162</c:f>
              <c:numCache>
                <c:formatCode>General</c:formatCode>
                <c:ptCount val="1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</c:numCache>
            </c:numRef>
          </c:xVal>
          <c:yVal>
            <c:numRef>
              <c:f>'на весну 2008'!$O$2:$O$162</c:f>
              <c:numCache>
                <c:formatCode>0.00</c:formatCode>
                <c:ptCount val="161"/>
                <c:pt idx="0">
                  <c:v>-15.698214285714284</c:v>
                </c:pt>
                <c:pt idx="1">
                  <c:v>-8.0107142857142843</c:v>
                </c:pt>
                <c:pt idx="2">
                  <c:v>-11.03698979591837</c:v>
                </c:pt>
                <c:pt idx="3">
                  <c:v>-1.8941326530612248</c:v>
                </c:pt>
                <c:pt idx="4">
                  <c:v>0.36989795918367346</c:v>
                </c:pt>
                <c:pt idx="5">
                  <c:v>-1.3193877551020408</c:v>
                </c:pt>
                <c:pt idx="6">
                  <c:v>3.7900510204081637</c:v>
                </c:pt>
                <c:pt idx="7">
                  <c:v>4.4479591836734693</c:v>
                </c:pt>
                <c:pt idx="8">
                  <c:v>6.4216836734693876</c:v>
                </c:pt>
                <c:pt idx="9">
                  <c:v>7.978061224489795</c:v>
                </c:pt>
                <c:pt idx="10">
                  <c:v>8.858418367346939</c:v>
                </c:pt>
                <c:pt idx="11">
                  <c:v>9.8630102040816325</c:v>
                </c:pt>
                <c:pt idx="12">
                  <c:v>15.002210884353742</c:v>
                </c:pt>
                <c:pt idx="13">
                  <c:v>14.285714285714286</c:v>
                </c:pt>
                <c:pt idx="14">
                  <c:v>16.669404761904762</c:v>
                </c:pt>
                <c:pt idx="15">
                  <c:v>16.99362244897959</c:v>
                </c:pt>
                <c:pt idx="16">
                  <c:v>21.155272108843537</c:v>
                </c:pt>
                <c:pt idx="17">
                  <c:v>19.28622448979592</c:v>
                </c:pt>
                <c:pt idx="18">
                  <c:v>20.218248299319729</c:v>
                </c:pt>
                <c:pt idx="19">
                  <c:v>17.088520408163266</c:v>
                </c:pt>
                <c:pt idx="20">
                  <c:v>20.017346938775511</c:v>
                </c:pt>
                <c:pt idx="21">
                  <c:v>17.813435374149659</c:v>
                </c:pt>
                <c:pt idx="22">
                  <c:v>20.835714285714285</c:v>
                </c:pt>
                <c:pt idx="23">
                  <c:v>13.091071428571428</c:v>
                </c:pt>
                <c:pt idx="24">
                  <c:v>18.260204081632654</c:v>
                </c:pt>
                <c:pt idx="25">
                  <c:v>9.1747448979591848</c:v>
                </c:pt>
                <c:pt idx="26">
                  <c:v>10.779251700680273</c:v>
                </c:pt>
                <c:pt idx="27">
                  <c:v>9.46142857142857</c:v>
                </c:pt>
                <c:pt idx="28">
                  <c:v>7.3755102040816336</c:v>
                </c:pt>
                <c:pt idx="29">
                  <c:v>6.8982142857142845</c:v>
                </c:pt>
                <c:pt idx="30">
                  <c:v>0.14821428571428558</c:v>
                </c:pt>
                <c:pt idx="31">
                  <c:v>1.9017857142857142</c:v>
                </c:pt>
                <c:pt idx="32">
                  <c:v>-4.3267857142857142</c:v>
                </c:pt>
                <c:pt idx="33">
                  <c:v>-5.9183673469387745</c:v>
                </c:pt>
                <c:pt idx="34">
                  <c:v>-6.2946428571428568</c:v>
                </c:pt>
                <c:pt idx="35">
                  <c:v>-12.759268707482994</c:v>
                </c:pt>
                <c:pt idx="36">
                  <c:v>-21.040051020408161</c:v>
                </c:pt>
                <c:pt idx="37">
                  <c:v>-22.153741496598638</c:v>
                </c:pt>
                <c:pt idx="38">
                  <c:v>-24.529336734693878</c:v>
                </c:pt>
                <c:pt idx="39">
                  <c:v>-19.37857142857143</c:v>
                </c:pt>
                <c:pt idx="40">
                  <c:v>-32.194387755102042</c:v>
                </c:pt>
                <c:pt idx="41">
                  <c:v>-31.657908163265308</c:v>
                </c:pt>
                <c:pt idx="42">
                  <c:v>-31.641326530612247</c:v>
                </c:pt>
                <c:pt idx="43">
                  <c:v>-33.59013605442177</c:v>
                </c:pt>
                <c:pt idx="44">
                  <c:v>-17.785714285714285</c:v>
                </c:pt>
                <c:pt idx="45">
                  <c:v>-11.52984693877551</c:v>
                </c:pt>
                <c:pt idx="46">
                  <c:v>-9.1239795918367328</c:v>
                </c:pt>
                <c:pt idx="47">
                  <c:v>-8.3375000000000004</c:v>
                </c:pt>
                <c:pt idx="48">
                  <c:v>-4.8105612244897955</c:v>
                </c:pt>
                <c:pt idx="49">
                  <c:v>-3.0139625850340139</c:v>
                </c:pt>
                <c:pt idx="50">
                  <c:v>2.8629251700680274</c:v>
                </c:pt>
                <c:pt idx="51">
                  <c:v>4.9104591836734697</c:v>
                </c:pt>
                <c:pt idx="52">
                  <c:v>6.5496598639455783</c:v>
                </c:pt>
                <c:pt idx="53">
                  <c:v>6.1920918367346927</c:v>
                </c:pt>
                <c:pt idx="54">
                  <c:v>12.326785714285716</c:v>
                </c:pt>
                <c:pt idx="55">
                  <c:v>10.97448979591837</c:v>
                </c:pt>
                <c:pt idx="56">
                  <c:v>16.696428571428573</c:v>
                </c:pt>
                <c:pt idx="57">
                  <c:v>14.311479591836733</c:v>
                </c:pt>
                <c:pt idx="58">
                  <c:v>14.580357142857141</c:v>
                </c:pt>
                <c:pt idx="59">
                  <c:v>17.853571428571428</c:v>
                </c:pt>
                <c:pt idx="60">
                  <c:v>19.378061224489795</c:v>
                </c:pt>
                <c:pt idx="61">
                  <c:v>17.605612244897959</c:v>
                </c:pt>
                <c:pt idx="62">
                  <c:v>17.789166666666667</c:v>
                </c:pt>
                <c:pt idx="63">
                  <c:v>16.704081632653061</c:v>
                </c:pt>
                <c:pt idx="64">
                  <c:v>18.828571428571426</c:v>
                </c:pt>
                <c:pt idx="65">
                  <c:v>20.906122448979591</c:v>
                </c:pt>
                <c:pt idx="66">
                  <c:v>18.432823129251698</c:v>
                </c:pt>
                <c:pt idx="67">
                  <c:v>14.898214285714287</c:v>
                </c:pt>
                <c:pt idx="68">
                  <c:v>12.342602040816328</c:v>
                </c:pt>
                <c:pt idx="69">
                  <c:v>10.23188775510204</c:v>
                </c:pt>
                <c:pt idx="70">
                  <c:v>7.6614795918367333</c:v>
                </c:pt>
                <c:pt idx="71">
                  <c:v>9.8903061224489797</c:v>
                </c:pt>
                <c:pt idx="72">
                  <c:v>7.8142857142857149</c:v>
                </c:pt>
                <c:pt idx="73">
                  <c:v>7.1288265306122449</c:v>
                </c:pt>
                <c:pt idx="74">
                  <c:v>3.063520408163265</c:v>
                </c:pt>
                <c:pt idx="75">
                  <c:v>-3.5640306122448981</c:v>
                </c:pt>
                <c:pt idx="76">
                  <c:v>-7.2517857142857141</c:v>
                </c:pt>
                <c:pt idx="77">
                  <c:v>-8.1727040816326539</c:v>
                </c:pt>
                <c:pt idx="78">
                  <c:v>-8.068112244897959</c:v>
                </c:pt>
                <c:pt idx="79">
                  <c:v>-15.263775510204082</c:v>
                </c:pt>
                <c:pt idx="80">
                  <c:v>-16.310204081632655</c:v>
                </c:pt>
                <c:pt idx="81">
                  <c:v>-25.10408163265306</c:v>
                </c:pt>
                <c:pt idx="82">
                  <c:v>-28.892176870748298</c:v>
                </c:pt>
                <c:pt idx="83">
                  <c:v>-29.952551020408162</c:v>
                </c:pt>
                <c:pt idx="84">
                  <c:v>-30.256887755102039</c:v>
                </c:pt>
                <c:pt idx="85">
                  <c:v>-28.026666666666667</c:v>
                </c:pt>
                <c:pt idx="86">
                  <c:v>-26.068622448979593</c:v>
                </c:pt>
                <c:pt idx="87">
                  <c:v>-27.657312925170068</c:v>
                </c:pt>
                <c:pt idx="88">
                  <c:v>-24.075544217687071</c:v>
                </c:pt>
                <c:pt idx="89">
                  <c:v>-27.61028911564626</c:v>
                </c:pt>
                <c:pt idx="90">
                  <c:v>-21.74719387755102</c:v>
                </c:pt>
                <c:pt idx="91">
                  <c:v>-20.81887755102041</c:v>
                </c:pt>
                <c:pt idx="92">
                  <c:v>-23.596683673469386</c:v>
                </c:pt>
                <c:pt idx="93">
                  <c:v>-23.089540816326526</c:v>
                </c:pt>
                <c:pt idx="94">
                  <c:v>-27.428571428571434</c:v>
                </c:pt>
                <c:pt idx="95">
                  <c:v>-18.3125</c:v>
                </c:pt>
                <c:pt idx="96">
                  <c:v>-19.550000000000004</c:v>
                </c:pt>
                <c:pt idx="97">
                  <c:v>-18.406717687074831</c:v>
                </c:pt>
                <c:pt idx="98">
                  <c:v>-9.3038265306122447</c:v>
                </c:pt>
                <c:pt idx="99">
                  <c:v>-10.367857142857144</c:v>
                </c:pt>
                <c:pt idx="100">
                  <c:v>-2.9535714285714292</c:v>
                </c:pt>
                <c:pt idx="101">
                  <c:v>0.28392857142857147</c:v>
                </c:pt>
                <c:pt idx="102">
                  <c:v>4.7844387755102042</c:v>
                </c:pt>
                <c:pt idx="103">
                  <c:v>5.3045918367346943</c:v>
                </c:pt>
                <c:pt idx="104">
                  <c:v>7.6801020408163252</c:v>
                </c:pt>
                <c:pt idx="105">
                  <c:v>6.9280612244897952</c:v>
                </c:pt>
                <c:pt idx="106">
                  <c:v>9.65</c:v>
                </c:pt>
                <c:pt idx="107">
                  <c:v>12.670153061224491</c:v>
                </c:pt>
                <c:pt idx="108">
                  <c:v>16.765357142857138</c:v>
                </c:pt>
                <c:pt idx="109">
                  <c:v>14.502380952380951</c:v>
                </c:pt>
                <c:pt idx="110">
                  <c:v>15.700765306122451</c:v>
                </c:pt>
                <c:pt idx="111">
                  <c:v>16.586904761904762</c:v>
                </c:pt>
                <c:pt idx="112">
                  <c:v>18.163775510204079</c:v>
                </c:pt>
                <c:pt idx="113">
                  <c:v>20.226530612244897</c:v>
                </c:pt>
                <c:pt idx="114">
                  <c:v>19.022619047619049</c:v>
                </c:pt>
                <c:pt idx="115">
                  <c:v>13.65714285714286</c:v>
                </c:pt>
                <c:pt idx="116">
                  <c:v>18.654421768707483</c:v>
                </c:pt>
                <c:pt idx="117">
                  <c:v>19.329591836734696</c:v>
                </c:pt>
                <c:pt idx="118">
                  <c:v>20.490306122448978</c:v>
                </c:pt>
                <c:pt idx="119">
                  <c:v>20.589540816326529</c:v>
                </c:pt>
                <c:pt idx="120">
                  <c:v>15.902210884353741</c:v>
                </c:pt>
                <c:pt idx="121">
                  <c:v>10.935459183673471</c:v>
                </c:pt>
                <c:pt idx="122">
                  <c:v>15.14030612244898</c:v>
                </c:pt>
                <c:pt idx="123">
                  <c:v>11.755952380952381</c:v>
                </c:pt>
                <c:pt idx="124">
                  <c:v>7.7726190476190462</c:v>
                </c:pt>
                <c:pt idx="125">
                  <c:v>6.0857142857142845</c:v>
                </c:pt>
                <c:pt idx="126">
                  <c:v>4.0836734693877554</c:v>
                </c:pt>
                <c:pt idx="127">
                  <c:v>-0.17074829931972785</c:v>
                </c:pt>
                <c:pt idx="128">
                  <c:v>-3.5778061224489792</c:v>
                </c:pt>
                <c:pt idx="129">
                  <c:v>-8.8558673469387763</c:v>
                </c:pt>
                <c:pt idx="130">
                  <c:v>-9.9423639455782329</c:v>
                </c:pt>
                <c:pt idx="131">
                  <c:v>-8.9637755102040817</c:v>
                </c:pt>
                <c:pt idx="132">
                  <c:v>-17.790170068027212</c:v>
                </c:pt>
                <c:pt idx="133">
                  <c:v>-23.731428571428577</c:v>
                </c:pt>
                <c:pt idx="134">
                  <c:v>-20.148214285714285</c:v>
                </c:pt>
                <c:pt idx="135">
                  <c:v>-16.665986394557823</c:v>
                </c:pt>
                <c:pt idx="136">
                  <c:v>-28.605510204081636</c:v>
                </c:pt>
                <c:pt idx="137">
                  <c:v>-32.539795918367354</c:v>
                </c:pt>
                <c:pt idx="138">
                  <c:v>-24.894727891156464</c:v>
                </c:pt>
                <c:pt idx="139">
                  <c:v>-27.535816326530611</c:v>
                </c:pt>
                <c:pt idx="140">
                  <c:v>-32.806632653061222</c:v>
                </c:pt>
                <c:pt idx="141">
                  <c:v>-29.045153061224486</c:v>
                </c:pt>
                <c:pt idx="142">
                  <c:v>-27.511479591836736</c:v>
                </c:pt>
                <c:pt idx="143">
                  <c:v>-22.927040816326532</c:v>
                </c:pt>
                <c:pt idx="144">
                  <c:v>-21.910714285714285</c:v>
                </c:pt>
                <c:pt idx="145">
                  <c:v>-24.641428571428577</c:v>
                </c:pt>
                <c:pt idx="146">
                  <c:v>-21.38154761904762</c:v>
                </c:pt>
                <c:pt idx="147">
                  <c:v>-13.769642857142859</c:v>
                </c:pt>
                <c:pt idx="148">
                  <c:v>-7.8370748299319724</c:v>
                </c:pt>
                <c:pt idx="149">
                  <c:v>-7.6982142857142861</c:v>
                </c:pt>
                <c:pt idx="150">
                  <c:v>-7.6033163265306118</c:v>
                </c:pt>
                <c:pt idx="151">
                  <c:v>-1.3468537414965986</c:v>
                </c:pt>
                <c:pt idx="152">
                  <c:v>0.97499999999999998</c:v>
                </c:pt>
                <c:pt idx="153">
                  <c:v>-0.96530612244897973</c:v>
                </c:pt>
                <c:pt idx="154">
                  <c:v>1.8729591836734691</c:v>
                </c:pt>
                <c:pt idx="155">
                  <c:v>0.27874149659863934</c:v>
                </c:pt>
                <c:pt idx="156">
                  <c:v>5.7506802721088439</c:v>
                </c:pt>
                <c:pt idx="157">
                  <c:v>6.757142857142858</c:v>
                </c:pt>
                <c:pt idx="158">
                  <c:v>11.227551020408162</c:v>
                </c:pt>
                <c:pt idx="159">
                  <c:v>11.008333333333335</c:v>
                </c:pt>
                <c:pt idx="160">
                  <c:v>11.01454081632653</c:v>
                </c:pt>
              </c:numCache>
            </c:numRef>
          </c:yVal>
          <c:smooth val="1"/>
        </c:ser>
        <c:ser>
          <c:idx val="1"/>
          <c:order val="1"/>
          <c:tx>
            <c:v>аппроксимация рядом Фурье</c:v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'на весну 2008'!$A$2:$A$149</c:f>
              <c:numCache>
                <c:formatCode>General</c:formatCode>
                <c:ptCount val="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</c:numCache>
            </c:numRef>
          </c:xVal>
          <c:yVal>
            <c:numRef>
              <c:f>'на весну 2008'!$Q$2:$Q$149</c:f>
              <c:numCache>
                <c:formatCode>0.0000</c:formatCode>
                <c:ptCount val="148"/>
                <c:pt idx="0">
                  <c:v>-13.17701622674074</c:v>
                </c:pt>
                <c:pt idx="1">
                  <c:v>-10.402641039854833</c:v>
                </c:pt>
                <c:pt idx="2">
                  <c:v>-7.6519733396953233</c:v>
                </c:pt>
                <c:pt idx="3">
                  <c:v>-4.964721515319841</c:v>
                </c:pt>
                <c:pt idx="4">
                  <c:v>-2.3706717293423236</c:v>
                </c:pt>
                <c:pt idx="5">
                  <c:v>0.10955576927810311</c:v>
                </c:pt>
                <c:pt idx="6">
                  <c:v>2.4631205020425857</c:v>
                </c:pt>
                <c:pt idx="7">
                  <c:v>4.6831364741567327</c:v>
                </c:pt>
                <c:pt idx="8">
                  <c:v>6.7666206178659438</c:v>
                </c:pt>
                <c:pt idx="9">
                  <c:v>8.712428815972908</c:v>
                </c:pt>
                <c:pt idx="10">
                  <c:v>10.519374332748853</c:v>
                </c:pt>
                <c:pt idx="11">
                  <c:v>12.184687584297285</c:v>
                </c:pt>
                <c:pt idx="12">
                  <c:v>13.702928064282258</c:v>
                </c:pt>
                <c:pt idx="13">
                  <c:v>15.065404543306421</c:v>
                </c:pt>
                <c:pt idx="14">
                  <c:v>16.260104387321352</c:v>
                </c:pt>
                <c:pt idx="15">
                  <c:v>17.272082724619139</c:v>
                </c:pt>
                <c:pt idx="16">
                  <c:v>18.084222098496557</c:v>
                </c:pt>
                <c:pt idx="17">
                  <c:v>18.678246691229493</c:v>
                </c:pt>
                <c:pt idx="18">
                  <c:v>19.035864039038596</c:v>
                </c:pt>
                <c:pt idx="19">
                  <c:v>19.139911413561329</c:v>
                </c:pt>
                <c:pt idx="20">
                  <c:v>18.975402016002374</c:v>
                </c:pt>
                <c:pt idx="21">
                  <c:v>18.530394619532508</c:v>
                </c:pt>
                <c:pt idx="22">
                  <c:v>17.796645030908454</c:v>
                </c:pt>
                <c:pt idx="23">
                  <c:v>16.770033897543826</c:v>
                </c:pt>
                <c:pt idx="24">
                  <c:v>15.450798156915305</c:v>
                </c:pt>
                <c:pt idx="25">
                  <c:v>13.843618591457913</c:v>
                </c:pt>
                <c:pt idx="26">
                  <c:v>11.957630367603386</c:v>
                </c:pt>
                <c:pt idx="27">
                  <c:v>9.8064253901713556</c:v>
                </c:pt>
                <c:pt idx="28">
                  <c:v>7.4081047084381693</c:v>
                </c:pt>
                <c:pt idx="29">
                  <c:v>4.7854176161785524</c:v>
                </c:pt>
                <c:pt idx="30">
                  <c:v>1.965994492287805</c:v>
                </c:pt>
                <c:pt idx="31">
                  <c:v>-1.0173530740764254</c:v>
                </c:pt>
                <c:pt idx="32">
                  <c:v>-4.1263240292510233</c:v>
                </c:pt>
                <c:pt idx="33">
                  <c:v>-7.3168977552667398</c:v>
                </c:pt>
                <c:pt idx="34">
                  <c:v>-10.539285711940224</c:v>
                </c:pt>
                <c:pt idx="35">
                  <c:v>-13.738172673244563</c:v>
                </c:pt>
                <c:pt idx="36">
                  <c:v>-16.853344874817559</c:v>
                </c:pt>
                <c:pt idx="37">
                  <c:v>-19.820777004241322</c:v>
                </c:pt>
                <c:pt idx="38">
                  <c:v>-22.57421146547653</c:v>
                </c:pt>
                <c:pt idx="39">
                  <c:v>-27.175645533593158</c:v>
                </c:pt>
                <c:pt idx="40">
                  <c:v>-28.900406009736059</c:v>
                </c:pt>
                <c:pt idx="41">
                  <c:v>-30.170322864734175</c:v>
                </c:pt>
                <c:pt idx="42">
                  <c:v>-30.94494395779995</c:v>
                </c:pt>
                <c:pt idx="43">
                  <c:v>-31.197040286943768</c:v>
                </c:pt>
                <c:pt idx="44">
                  <c:v>-16.334503904015186</c:v>
                </c:pt>
                <c:pt idx="45">
                  <c:v>-13.178764749359601</c:v>
                </c:pt>
                <c:pt idx="46">
                  <c:v>-9.9862604901103058</c:v>
                </c:pt>
                <c:pt idx="47">
                  <c:v>-6.8302424293130466</c:v>
                </c:pt>
                <c:pt idx="48">
                  <c:v>-3.7745698400203302</c:v>
                </c:pt>
                <c:pt idx="49">
                  <c:v>-0.8713044392657171</c:v>
                </c:pt>
                <c:pt idx="50">
                  <c:v>1.8407257332370743</c:v>
                </c:pt>
                <c:pt idx="51">
                  <c:v>4.3363011488250462</c:v>
                </c:pt>
                <c:pt idx="52">
                  <c:v>6.6031218638284992</c:v>
                </c:pt>
                <c:pt idx="53">
                  <c:v>8.640142776304538</c:v>
                </c:pt>
                <c:pt idx="54">
                  <c:v>10.455104215671573</c:v>
                </c:pt>
                <c:pt idx="55">
                  <c:v>12.061497380481478</c:v>
                </c:pt>
                <c:pt idx="56">
                  <c:v>13.475251337575115</c:v>
                </c:pt>
                <c:pt idx="57">
                  <c:v>14.711449926233975</c:v>
                </c:pt>
                <c:pt idx="58">
                  <c:v>15.781380929436324</c:v>
                </c:pt>
                <c:pt idx="59">
                  <c:v>16.690186799991213</c:v>
                </c:pt>
                <c:pt idx="60">
                  <c:v>17.435329104777399</c:v>
                </c:pt>
                <c:pt idx="61">
                  <c:v>18.006002958324345</c:v>
                </c:pt>
                <c:pt idx="62">
                  <c:v>18.383550080282763</c:v>
                </c:pt>
                <c:pt idx="63">
                  <c:v>18.542827824270624</c:v>
                </c:pt>
                <c:pt idx="64">
                  <c:v>18.454404982717481</c:v>
                </c:pt>
                <c:pt idx="65">
                  <c:v>18.087381269642268</c:v>
                </c:pt>
                <c:pt idx="66">
                  <c:v>17.412572770049973</c:v>
                </c:pt>
                <c:pt idx="67">
                  <c:v>16.405775099055109</c:v>
                </c:pt>
                <c:pt idx="68">
                  <c:v>15.050812003365404</c:v>
                </c:pt>
                <c:pt idx="69">
                  <c:v>13.342099606073241</c:v>
                </c:pt>
                <c:pt idx="70">
                  <c:v>11.286502896317538</c:v>
                </c:pt>
                <c:pt idx="71">
                  <c:v>8.9043266368935363</c:v>
                </c:pt>
                <c:pt idx="72">
                  <c:v>6.229361117085725</c:v>
                </c:pt>
                <c:pt idx="73">
                  <c:v>3.3079865510166018</c:v>
                </c:pt>
                <c:pt idx="74">
                  <c:v>0.19742052257199097</c:v>
                </c:pt>
                <c:pt idx="75">
                  <c:v>-3.0367367410237387</c:v>
                </c:pt>
                <c:pt idx="76">
                  <c:v>-6.3234506112557858</c:v>
                </c:pt>
                <c:pt idx="77">
                  <c:v>-9.5894523303414907</c:v>
                </c:pt>
                <c:pt idx="78">
                  <c:v>-12.762440417813171</c:v>
                </c:pt>
                <c:pt idx="79">
                  <c:v>-15.774046355675802</c:v>
                </c:pt>
                <c:pt idx="80">
                  <c:v>-18.56236291633072</c:v>
                </c:pt>
                <c:pt idx="81">
                  <c:v>-21.073885611711287</c:v>
                </c:pt>
                <c:pt idx="82">
                  <c:v>-23.264780922906063</c:v>
                </c:pt>
                <c:pt idx="83">
                  <c:v>-25.101462473233408</c:v>
                </c:pt>
                <c:pt idx="84">
                  <c:v>-26.56052118074367</c:v>
                </c:pt>
                <c:pt idx="85">
                  <c:v>-27.62811122010525</c:v>
                </c:pt>
                <c:pt idx="86">
                  <c:v>-28.298935045975334</c:v>
                </c:pt>
                <c:pt idx="87">
                  <c:v>-28.574994162670549</c:v>
                </c:pt>
                <c:pt idx="88">
                  <c:v>-28.464276162971938</c:v>
                </c:pt>
                <c:pt idx="89">
                  <c:v>-27.979533331141479</c:v>
                </c:pt>
                <c:pt idx="90">
                  <c:v>-27.13727637134043</c:v>
                </c:pt>
                <c:pt idx="91">
                  <c:v>-25.957062857506671</c:v>
                </c:pt>
                <c:pt idx="92">
                  <c:v>-24.461109302242015</c:v>
                </c:pt>
                <c:pt idx="93">
                  <c:v>-22.674204415601633</c:v>
                </c:pt>
                <c:pt idx="94">
                  <c:v>-20.623855209335147</c:v>
                </c:pt>
                <c:pt idx="95">
                  <c:v>-18.340562412761276</c:v>
                </c:pt>
                <c:pt idx="96">
                  <c:v>-15.858101217612173</c:v>
                </c:pt>
                <c:pt idx="97">
                  <c:v>-13.213679944273016</c:v>
                </c:pt>
                <c:pt idx="98">
                  <c:v>-10.447863131655259</c:v>
                </c:pt>
                <c:pt idx="99">
                  <c:v>-7.6041751087053804</c:v>
                </c:pt>
                <c:pt idx="100">
                  <c:v>-4.7283418090749363</c:v>
                </c:pt>
                <c:pt idx="101">
                  <c:v>-1.8671775208607655</c:v>
                </c:pt>
                <c:pt idx="102">
                  <c:v>0.9328263809509969</c:v>
                </c:pt>
                <c:pt idx="103">
                  <c:v>3.6271079329115334</c:v>
                </c:pt>
                <c:pt idx="104">
                  <c:v>6.1746980176413295</c:v>
                </c:pt>
                <c:pt idx="105">
                  <c:v>8.5397817187175153</c:v>
                </c:pt>
                <c:pt idx="106">
                  <c:v>10.692995627900832</c:v>
                </c:pt>
                <c:pt idx="107">
                  <c:v>12.612315004978926</c:v>
                </c:pt>
                <c:pt idx="108">
                  <c:v>14.283418351560508</c:v>
                </c:pt>
                <c:pt idx="109">
                  <c:v>15.699465378096182</c:v>
                </c:pt>
                <c:pt idx="110">
                  <c:v>16.860282761946419</c:v>
                </c:pt>
                <c:pt idx="111">
                  <c:v>17.771014512549097</c:v>
                </c:pt>
                <c:pt idx="112">
                  <c:v>18.440353547843671</c:v>
                </c:pt>
                <c:pt idx="113">
                  <c:v>18.878521678064505</c:v>
                </c:pt>
                <c:pt idx="114">
                  <c:v>19.095200784577891</c:v>
                </c:pt>
                <c:pt idx="115">
                  <c:v>19.097634160637124</c:v>
                </c:pt>
                <c:pt idx="116">
                  <c:v>18.889111224558441</c:v>
                </c:pt>
                <c:pt idx="117">
                  <c:v>18.46802079867836</c:v>
                </c:pt>
                <c:pt idx="118">
                  <c:v>17.827609829903036</c:v>
                </c:pt>
                <c:pt idx="119">
                  <c:v>16.956519909551851</c:v>
                </c:pt>
                <c:pt idx="120">
                  <c:v>15.840099103053225</c:v>
                </c:pt>
                <c:pt idx="121">
                  <c:v>14.46240851226665</c:v>
                </c:pt>
                <c:pt idx="122">
                  <c:v>12.808769282363919</c:v>
                </c:pt>
                <c:pt idx="123">
                  <c:v>10.868633825679884</c:v>
                </c:pt>
                <c:pt idx="124">
                  <c:v>8.6385212960978528</c:v>
                </c:pt>
                <c:pt idx="125">
                  <c:v>6.1247366173582511</c:v>
                </c:pt>
                <c:pt idx="126">
                  <c:v>3.345597329743458</c:v>
                </c:pt>
                <c:pt idx="127">
                  <c:v>0.33292342924837337</c:v>
                </c:pt>
                <c:pt idx="128">
                  <c:v>-2.8673999999870432</c:v>
                </c:pt>
                <c:pt idx="129">
                  <c:v>-6.195903755341746</c:v>
                </c:pt>
                <c:pt idx="130">
                  <c:v>-9.5810889408235838</c:v>
                </c:pt>
                <c:pt idx="131">
                  <c:v>-12.941993160655374</c:v>
                </c:pt>
                <c:pt idx="132">
                  <c:v>-16.19161856662474</c:v>
                </c:pt>
                <c:pt idx="133">
                  <c:v>-19.240995021264702</c:v>
                </c:pt>
                <c:pt idx="134">
                  <c:v>-22.003593320626649</c:v>
                </c:pt>
                <c:pt idx="135">
                  <c:v>-24.399769036329712</c:v>
                </c:pt>
                <c:pt idx="136">
                  <c:v>-26.360910325215819</c:v>
                </c:pt>
                <c:pt idx="137">
                  <c:v>-27.832983754988174</c:v>
                </c:pt>
                <c:pt idx="138">
                  <c:v>-28.779218976215979</c:v>
                </c:pt>
                <c:pt idx="139">
                  <c:v>-29.181741716027013</c:v>
                </c:pt>
                <c:pt idx="140">
                  <c:v>-29.042048875413062</c:v>
                </c:pt>
                <c:pt idx="141">
                  <c:v>-28.380311892052536</c:v>
                </c:pt>
                <c:pt idx="142">
                  <c:v>-27.233586732857805</c:v>
                </c:pt>
                <c:pt idx="143">
                  <c:v>-25.653092772952082</c:v>
                </c:pt>
                <c:pt idx="144">
                  <c:v>-23.700791149802551</c:v>
                </c:pt>
                <c:pt idx="145">
                  <c:v>-21.445540252731533</c:v>
                </c:pt>
                <c:pt idx="146">
                  <c:v>-18.95912818099751</c:v>
                </c:pt>
                <c:pt idx="147">
                  <c:v>-16.312478007706286</c:v>
                </c:pt>
              </c:numCache>
            </c:numRef>
          </c:yVal>
          <c:smooth val="1"/>
        </c:ser>
        <c:ser>
          <c:idx val="2"/>
          <c:order val="2"/>
          <c:tx>
            <c:v>прогнозные значения</c:v>
          </c:tx>
          <c:spPr>
            <a:ln>
              <a:solidFill>
                <a:srgbClr val="CC6600"/>
              </a:solidFill>
            </a:ln>
          </c:spPr>
          <c:marker>
            <c:symbol val="none"/>
          </c:marker>
          <c:xVal>
            <c:numRef>
              <c:f>'на весну 2008'!$A$150:$A$162</c:f>
              <c:numCache>
                <c:formatCode>General</c:formatCode>
                <c:ptCount val="13"/>
                <c:pt idx="0">
                  <c:v>157</c:v>
                </c:pt>
                <c:pt idx="1">
                  <c:v>158</c:v>
                </c:pt>
                <c:pt idx="2">
                  <c:v>159</c:v>
                </c:pt>
                <c:pt idx="3">
                  <c:v>160</c:v>
                </c:pt>
                <c:pt idx="4">
                  <c:v>161</c:v>
                </c:pt>
                <c:pt idx="5">
                  <c:v>162</c:v>
                </c:pt>
                <c:pt idx="6">
                  <c:v>163</c:v>
                </c:pt>
                <c:pt idx="7">
                  <c:v>164</c:v>
                </c:pt>
                <c:pt idx="8">
                  <c:v>165</c:v>
                </c:pt>
                <c:pt idx="9">
                  <c:v>166</c:v>
                </c:pt>
                <c:pt idx="10">
                  <c:v>167</c:v>
                </c:pt>
                <c:pt idx="11">
                  <c:v>168</c:v>
                </c:pt>
                <c:pt idx="12">
                  <c:v>169</c:v>
                </c:pt>
              </c:numCache>
            </c:numRef>
          </c:xVal>
          <c:yVal>
            <c:numRef>
              <c:f>'на весну 2008'!$Q$150:$Q$162</c:f>
              <c:numCache>
                <c:formatCode>0.0000</c:formatCode>
                <c:ptCount val="13"/>
                <c:pt idx="0">
                  <c:v>-13.572292691622891</c:v>
                </c:pt>
                <c:pt idx="1">
                  <c:v>-10.798355929626297</c:v>
                </c:pt>
                <c:pt idx="2">
                  <c:v>-8.041638477813704</c:v>
                </c:pt>
                <c:pt idx="3">
                  <c:v>-5.3432831635452986</c:v>
                </c:pt>
                <c:pt idx="4">
                  <c:v>-2.7344632981797137</c:v>
                </c:pt>
                <c:pt idx="5">
                  <c:v>-0.23703574992759507</c:v>
                </c:pt>
                <c:pt idx="6">
                  <c:v>2.135151948634713</c:v>
                </c:pt>
                <c:pt idx="7">
                  <c:v>4.3744862731302545</c:v>
                </c:pt>
                <c:pt idx="8">
                  <c:v>6.477555166120764</c:v>
                </c:pt>
                <c:pt idx="9">
                  <c:v>8.4430732669278381</c:v>
                </c:pt>
                <c:pt idx="10">
                  <c:v>10.269963579846623</c:v>
                </c:pt>
                <c:pt idx="11">
                  <c:v>11.955760507508801</c:v>
                </c:pt>
                <c:pt idx="12">
                  <c:v>13.49545247631846</c:v>
                </c:pt>
              </c:numCache>
            </c:numRef>
          </c:yVal>
          <c:smooth val="1"/>
        </c:ser>
        <c:axId val="67008768"/>
        <c:axId val="67015040"/>
      </c:scatterChart>
      <c:valAx>
        <c:axId val="670087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недель</a:t>
                </a:r>
              </a:p>
            </c:rich>
          </c:tx>
          <c:layout>
            <c:manualLayout>
              <c:xMode val="edge"/>
              <c:yMode val="edge"/>
              <c:x val="0.48268663699646241"/>
              <c:y val="0.65369334358067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25400">
            <a:solidFill>
              <a:schemeClr val="tx1"/>
            </a:solidFill>
            <a:tailEnd type="triangle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67015040"/>
        <c:crosses val="autoZero"/>
        <c:crossBetween val="midCat"/>
        <c:majorUnit val="20"/>
      </c:valAx>
      <c:valAx>
        <c:axId val="670150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T, °C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27102590437065E-2"/>
              <c:y val="0.30633121136101082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25400">
            <a:solidFill>
              <a:schemeClr val="tx1"/>
            </a:solidFill>
            <a:tailEnd type="triangle"/>
          </a:ln>
        </c:spPr>
        <c:crossAx val="67008768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wMode val="edge"/>
          <c:hMode val="edge"/>
          <c:x val="0.40814949218304231"/>
          <c:y val="0.76008159201094339"/>
          <c:w val="0.68647871733424626"/>
          <c:h val="0.99808626131678291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3 года на весну и лето</a:t>
            </a:r>
          </a:p>
        </c:rich>
      </c:tx>
      <c:layout>
        <c:manualLayout>
          <c:xMode val="edge"/>
          <c:yMode val="edge"/>
          <c:x val="0.58218507396593"/>
          <c:y val="0.1499330655957162"/>
        </c:manualLayout>
      </c:layout>
      <c:overlay val="1"/>
      <c:spPr>
        <a:noFill/>
        <a:ln w="25400">
          <a:noFill/>
        </a:ln>
      </c:spPr>
    </c:title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'на весну 2008'!$Q$2:$Q$175</c:f>
              <c:numCache>
                <c:formatCode>0.0000</c:formatCode>
                <c:ptCount val="174"/>
                <c:pt idx="0">
                  <c:v>-13.17701622674074</c:v>
                </c:pt>
                <c:pt idx="1">
                  <c:v>-10.402641039854833</c:v>
                </c:pt>
                <c:pt idx="2">
                  <c:v>-7.6519733396953233</c:v>
                </c:pt>
                <c:pt idx="3">
                  <c:v>-4.964721515319841</c:v>
                </c:pt>
                <c:pt idx="4">
                  <c:v>-2.3706717293423236</c:v>
                </c:pt>
                <c:pt idx="5">
                  <c:v>0.10955576927810311</c:v>
                </c:pt>
                <c:pt idx="6">
                  <c:v>2.4631205020425857</c:v>
                </c:pt>
                <c:pt idx="7">
                  <c:v>4.6831364741567327</c:v>
                </c:pt>
                <c:pt idx="8">
                  <c:v>6.7666206178659438</c:v>
                </c:pt>
                <c:pt idx="9">
                  <c:v>8.712428815972908</c:v>
                </c:pt>
                <c:pt idx="10">
                  <c:v>10.519374332748853</c:v>
                </c:pt>
                <c:pt idx="11">
                  <c:v>12.184687584297285</c:v>
                </c:pt>
                <c:pt idx="12">
                  <c:v>13.702928064282258</c:v>
                </c:pt>
                <c:pt idx="13">
                  <c:v>15.065404543306421</c:v>
                </c:pt>
                <c:pt idx="14">
                  <c:v>16.260104387321352</c:v>
                </c:pt>
                <c:pt idx="15">
                  <c:v>17.272082724619139</c:v>
                </c:pt>
                <c:pt idx="16">
                  <c:v>18.084222098496557</c:v>
                </c:pt>
                <c:pt idx="17">
                  <c:v>18.678246691229493</c:v>
                </c:pt>
                <c:pt idx="18">
                  <c:v>19.035864039038596</c:v>
                </c:pt>
                <c:pt idx="19">
                  <c:v>19.139911413561329</c:v>
                </c:pt>
                <c:pt idx="20">
                  <c:v>18.975402016002374</c:v>
                </c:pt>
                <c:pt idx="21">
                  <c:v>18.530394619532508</c:v>
                </c:pt>
                <c:pt idx="22">
                  <c:v>17.796645030908454</c:v>
                </c:pt>
                <c:pt idx="23">
                  <c:v>16.770033897543826</c:v>
                </c:pt>
                <c:pt idx="24">
                  <c:v>15.450798156915305</c:v>
                </c:pt>
                <c:pt idx="25">
                  <c:v>13.843618591457913</c:v>
                </c:pt>
                <c:pt idx="26">
                  <c:v>11.957630367603386</c:v>
                </c:pt>
                <c:pt idx="27">
                  <c:v>9.8064253901713556</c:v>
                </c:pt>
                <c:pt idx="28">
                  <c:v>7.4081047084381693</c:v>
                </c:pt>
                <c:pt idx="29">
                  <c:v>4.7854176161785524</c:v>
                </c:pt>
                <c:pt idx="30">
                  <c:v>1.965994492287805</c:v>
                </c:pt>
                <c:pt idx="31">
                  <c:v>-1.0173530740764254</c:v>
                </c:pt>
                <c:pt idx="32">
                  <c:v>-4.1263240292510233</c:v>
                </c:pt>
                <c:pt idx="33">
                  <c:v>-7.3168977552667398</c:v>
                </c:pt>
                <c:pt idx="34">
                  <c:v>-10.539285711940224</c:v>
                </c:pt>
                <c:pt idx="35">
                  <c:v>-13.738172673244563</c:v>
                </c:pt>
                <c:pt idx="36">
                  <c:v>-16.853344874817559</c:v>
                </c:pt>
                <c:pt idx="37">
                  <c:v>-19.820777004241322</c:v>
                </c:pt>
                <c:pt idx="38">
                  <c:v>-22.57421146547653</c:v>
                </c:pt>
                <c:pt idx="39">
                  <c:v>-27.175645533593158</c:v>
                </c:pt>
                <c:pt idx="40">
                  <c:v>-28.900406009736059</c:v>
                </c:pt>
                <c:pt idx="41">
                  <c:v>-30.170322864734175</c:v>
                </c:pt>
                <c:pt idx="42">
                  <c:v>-30.94494395779995</c:v>
                </c:pt>
                <c:pt idx="43">
                  <c:v>-31.197040286943768</c:v>
                </c:pt>
                <c:pt idx="44">
                  <c:v>-16.334503904015186</c:v>
                </c:pt>
                <c:pt idx="45">
                  <c:v>-13.178764749359601</c:v>
                </c:pt>
                <c:pt idx="46">
                  <c:v>-9.9862604901103058</c:v>
                </c:pt>
                <c:pt idx="47">
                  <c:v>-6.8302424293130466</c:v>
                </c:pt>
                <c:pt idx="48">
                  <c:v>-3.7745698400203302</c:v>
                </c:pt>
                <c:pt idx="49">
                  <c:v>-0.8713044392657171</c:v>
                </c:pt>
                <c:pt idx="50">
                  <c:v>1.8407257332370743</c:v>
                </c:pt>
                <c:pt idx="51">
                  <c:v>4.3363011488250462</c:v>
                </c:pt>
                <c:pt idx="52">
                  <c:v>6.6031218638284992</c:v>
                </c:pt>
                <c:pt idx="53">
                  <c:v>8.640142776304538</c:v>
                </c:pt>
                <c:pt idx="54">
                  <c:v>10.455104215671573</c:v>
                </c:pt>
                <c:pt idx="55">
                  <c:v>12.061497380481478</c:v>
                </c:pt>
                <c:pt idx="56">
                  <c:v>13.475251337575115</c:v>
                </c:pt>
                <c:pt idx="57">
                  <c:v>14.711449926233975</c:v>
                </c:pt>
                <c:pt idx="58">
                  <c:v>15.781380929436324</c:v>
                </c:pt>
                <c:pt idx="59">
                  <c:v>16.690186799991213</c:v>
                </c:pt>
                <c:pt idx="60">
                  <c:v>17.435329104777399</c:v>
                </c:pt>
                <c:pt idx="61">
                  <c:v>18.006002958324345</c:v>
                </c:pt>
                <c:pt idx="62">
                  <c:v>18.383550080282763</c:v>
                </c:pt>
                <c:pt idx="63">
                  <c:v>18.542827824270624</c:v>
                </c:pt>
                <c:pt idx="64">
                  <c:v>18.454404982717481</c:v>
                </c:pt>
                <c:pt idx="65">
                  <c:v>18.087381269642268</c:v>
                </c:pt>
                <c:pt idx="66">
                  <c:v>17.412572770049973</c:v>
                </c:pt>
                <c:pt idx="67">
                  <c:v>16.405775099055109</c:v>
                </c:pt>
                <c:pt idx="68">
                  <c:v>15.050812003365404</c:v>
                </c:pt>
                <c:pt idx="69">
                  <c:v>13.342099606073241</c:v>
                </c:pt>
                <c:pt idx="70">
                  <c:v>11.286502896317538</c:v>
                </c:pt>
                <c:pt idx="71">
                  <c:v>8.9043266368935363</c:v>
                </c:pt>
                <c:pt idx="72">
                  <c:v>6.229361117085725</c:v>
                </c:pt>
                <c:pt idx="73">
                  <c:v>3.3079865510166018</c:v>
                </c:pt>
                <c:pt idx="74">
                  <c:v>0.19742052257199097</c:v>
                </c:pt>
                <c:pt idx="75">
                  <c:v>-3.0367367410237387</c:v>
                </c:pt>
                <c:pt idx="76">
                  <c:v>-6.3234506112557858</c:v>
                </c:pt>
                <c:pt idx="77">
                  <c:v>-9.5894523303414907</c:v>
                </c:pt>
                <c:pt idx="78">
                  <c:v>-12.762440417813171</c:v>
                </c:pt>
                <c:pt idx="79">
                  <c:v>-15.774046355675802</c:v>
                </c:pt>
                <c:pt idx="80">
                  <c:v>-18.56236291633072</c:v>
                </c:pt>
                <c:pt idx="81">
                  <c:v>-21.073885611711287</c:v>
                </c:pt>
                <c:pt idx="82">
                  <c:v>-23.264780922906063</c:v>
                </c:pt>
                <c:pt idx="83">
                  <c:v>-25.101462473233408</c:v>
                </c:pt>
                <c:pt idx="84">
                  <c:v>-26.56052118074367</c:v>
                </c:pt>
                <c:pt idx="85">
                  <c:v>-27.62811122010525</c:v>
                </c:pt>
                <c:pt idx="86">
                  <c:v>-28.298935045975334</c:v>
                </c:pt>
                <c:pt idx="87">
                  <c:v>-28.574994162670549</c:v>
                </c:pt>
                <c:pt idx="88">
                  <c:v>-28.464276162971938</c:v>
                </c:pt>
                <c:pt idx="89">
                  <c:v>-27.979533331141479</c:v>
                </c:pt>
                <c:pt idx="90">
                  <c:v>-27.13727637134043</c:v>
                </c:pt>
                <c:pt idx="91">
                  <c:v>-25.957062857506671</c:v>
                </c:pt>
                <c:pt idx="92">
                  <c:v>-24.461109302242015</c:v>
                </c:pt>
                <c:pt idx="93">
                  <c:v>-22.674204415601633</c:v>
                </c:pt>
                <c:pt idx="94">
                  <c:v>-20.623855209335147</c:v>
                </c:pt>
                <c:pt idx="95">
                  <c:v>-18.340562412761276</c:v>
                </c:pt>
                <c:pt idx="96">
                  <c:v>-15.858101217612173</c:v>
                </c:pt>
                <c:pt idx="97">
                  <c:v>-13.213679944273016</c:v>
                </c:pt>
                <c:pt idx="98">
                  <c:v>-10.447863131655259</c:v>
                </c:pt>
                <c:pt idx="99">
                  <c:v>-7.6041751087053804</c:v>
                </c:pt>
                <c:pt idx="100">
                  <c:v>-4.7283418090749363</c:v>
                </c:pt>
                <c:pt idx="101">
                  <c:v>-1.8671775208607655</c:v>
                </c:pt>
                <c:pt idx="102">
                  <c:v>0.9328263809509969</c:v>
                </c:pt>
                <c:pt idx="103">
                  <c:v>3.6271079329115334</c:v>
                </c:pt>
                <c:pt idx="104">
                  <c:v>6.1746980176413295</c:v>
                </c:pt>
                <c:pt idx="105">
                  <c:v>8.5397817187175153</c:v>
                </c:pt>
                <c:pt idx="106">
                  <c:v>10.692995627900832</c:v>
                </c:pt>
                <c:pt idx="107">
                  <c:v>12.612315004978926</c:v>
                </c:pt>
                <c:pt idx="108">
                  <c:v>14.283418351560508</c:v>
                </c:pt>
                <c:pt idx="109">
                  <c:v>15.699465378096182</c:v>
                </c:pt>
                <c:pt idx="110">
                  <c:v>16.860282761946419</c:v>
                </c:pt>
                <c:pt idx="111">
                  <c:v>17.771014512549097</c:v>
                </c:pt>
                <c:pt idx="112">
                  <c:v>18.440353547843671</c:v>
                </c:pt>
                <c:pt idx="113">
                  <c:v>18.878521678064505</c:v>
                </c:pt>
                <c:pt idx="114">
                  <c:v>19.095200784577891</c:v>
                </c:pt>
                <c:pt idx="115">
                  <c:v>19.097634160637124</c:v>
                </c:pt>
                <c:pt idx="116">
                  <c:v>18.889111224558441</c:v>
                </c:pt>
                <c:pt idx="117">
                  <c:v>18.46802079867836</c:v>
                </c:pt>
                <c:pt idx="118">
                  <c:v>17.827609829903036</c:v>
                </c:pt>
                <c:pt idx="119">
                  <c:v>16.956519909551851</c:v>
                </c:pt>
                <c:pt idx="120">
                  <c:v>15.840099103053225</c:v>
                </c:pt>
                <c:pt idx="121">
                  <c:v>14.46240851226665</c:v>
                </c:pt>
                <c:pt idx="122">
                  <c:v>12.808769282363919</c:v>
                </c:pt>
                <c:pt idx="123">
                  <c:v>10.868633825679884</c:v>
                </c:pt>
                <c:pt idx="124">
                  <c:v>8.6385212960978528</c:v>
                </c:pt>
                <c:pt idx="125">
                  <c:v>6.1247366173582511</c:v>
                </c:pt>
                <c:pt idx="126">
                  <c:v>3.345597329743458</c:v>
                </c:pt>
                <c:pt idx="127">
                  <c:v>0.33292342924837337</c:v>
                </c:pt>
                <c:pt idx="128">
                  <c:v>-2.8673999999870432</c:v>
                </c:pt>
                <c:pt idx="129">
                  <c:v>-6.195903755341746</c:v>
                </c:pt>
                <c:pt idx="130">
                  <c:v>-9.5810889408235838</c:v>
                </c:pt>
                <c:pt idx="131">
                  <c:v>-12.941993160655374</c:v>
                </c:pt>
                <c:pt idx="132">
                  <c:v>-16.19161856662474</c:v>
                </c:pt>
                <c:pt idx="133">
                  <c:v>-19.240995021264702</c:v>
                </c:pt>
                <c:pt idx="134">
                  <c:v>-22.003593320626649</c:v>
                </c:pt>
                <c:pt idx="135">
                  <c:v>-24.399769036329712</c:v>
                </c:pt>
                <c:pt idx="136">
                  <c:v>-26.360910325215819</c:v>
                </c:pt>
                <c:pt idx="137">
                  <c:v>-27.832983754988174</c:v>
                </c:pt>
                <c:pt idx="138">
                  <c:v>-28.779218976215979</c:v>
                </c:pt>
                <c:pt idx="139">
                  <c:v>-29.181741716027013</c:v>
                </c:pt>
                <c:pt idx="140">
                  <c:v>-29.042048875413062</c:v>
                </c:pt>
                <c:pt idx="141">
                  <c:v>-28.380311892052536</c:v>
                </c:pt>
                <c:pt idx="142">
                  <c:v>-27.233586732857805</c:v>
                </c:pt>
                <c:pt idx="143">
                  <c:v>-25.653092772952082</c:v>
                </c:pt>
                <c:pt idx="144">
                  <c:v>-23.700791149802551</c:v>
                </c:pt>
                <c:pt idx="145">
                  <c:v>-21.445540252731533</c:v>
                </c:pt>
                <c:pt idx="146">
                  <c:v>-18.95912818099751</c:v>
                </c:pt>
                <c:pt idx="147">
                  <c:v>-16.312478007706286</c:v>
                </c:pt>
                <c:pt idx="148">
                  <c:v>-13.572292691622891</c:v>
                </c:pt>
                <c:pt idx="149">
                  <c:v>-10.798355929626297</c:v>
                </c:pt>
                <c:pt idx="150">
                  <c:v>-8.041638477813704</c:v>
                </c:pt>
                <c:pt idx="151">
                  <c:v>-5.3432831635452986</c:v>
                </c:pt>
                <c:pt idx="152">
                  <c:v>-2.7344632981797137</c:v>
                </c:pt>
                <c:pt idx="153">
                  <c:v>-0.23703574992759507</c:v>
                </c:pt>
                <c:pt idx="154">
                  <c:v>2.135151948634713</c:v>
                </c:pt>
                <c:pt idx="155">
                  <c:v>4.3744862731302545</c:v>
                </c:pt>
                <c:pt idx="156">
                  <c:v>6.477555166120764</c:v>
                </c:pt>
                <c:pt idx="157">
                  <c:v>8.4430732669278381</c:v>
                </c:pt>
                <c:pt idx="158">
                  <c:v>10.269963579846623</c:v>
                </c:pt>
                <c:pt idx="159">
                  <c:v>11.955760507508801</c:v>
                </c:pt>
                <c:pt idx="160">
                  <c:v>13.49545247631846</c:v>
                </c:pt>
                <c:pt idx="161">
                  <c:v>14.880828256937711</c:v>
                </c:pt>
                <c:pt idx="162">
                  <c:v>16.100335528072325</c:v>
                </c:pt>
                <c:pt idx="163">
                  <c:v>17.139409055831639</c:v>
                </c:pt>
                <c:pt idx="164">
                  <c:v>17.981184086345749</c:v>
                </c:pt>
                <c:pt idx="165">
                  <c:v>18.607481910275208</c:v>
                </c:pt>
                <c:pt idx="166">
                  <c:v>18.999941150619485</c:v>
                </c:pt>
                <c:pt idx="167">
                  <c:v>19.141170444945924</c:v>
                </c:pt>
                <c:pt idx="168">
                  <c:v>19.015814370363959</c:v>
                </c:pt>
                <c:pt idx="169">
                  <c:v>18.611451688789298</c:v>
                </c:pt>
                <c:pt idx="170">
                  <c:v>17.919279122227088</c:v>
                </c:pt>
                <c:pt idx="171">
                  <c:v>16.934570121148031</c:v>
                </c:pt>
                <c:pt idx="172">
                  <c:v>15.656931620551473</c:v>
                </c:pt>
                <c:pt idx="173">
                  <c:v>14.090408252471139</c:v>
                </c:pt>
              </c:numCache>
            </c:numRef>
          </c:val>
        </c:ser>
        <c:ser>
          <c:idx val="0"/>
          <c:order val="1"/>
          <c:tx>
            <c:v>темп</c:v>
          </c:tx>
          <c:marker>
            <c:symbol val="none"/>
          </c:marker>
          <c:val>
            <c:numRef>
              <c:f>'на весну 2008'!$O$2:$O$175</c:f>
              <c:numCache>
                <c:formatCode>0.00</c:formatCode>
                <c:ptCount val="174"/>
                <c:pt idx="0">
                  <c:v>-15.698214285714284</c:v>
                </c:pt>
                <c:pt idx="1">
                  <c:v>-8.0107142857142843</c:v>
                </c:pt>
                <c:pt idx="2">
                  <c:v>-11.03698979591837</c:v>
                </c:pt>
                <c:pt idx="3">
                  <c:v>-1.8941326530612248</c:v>
                </c:pt>
                <c:pt idx="4">
                  <c:v>0.36989795918367346</c:v>
                </c:pt>
                <c:pt idx="5">
                  <c:v>-1.3193877551020408</c:v>
                </c:pt>
                <c:pt idx="6">
                  <c:v>3.7900510204081637</c:v>
                </c:pt>
                <c:pt idx="7">
                  <c:v>4.4479591836734693</c:v>
                </c:pt>
                <c:pt idx="8">
                  <c:v>6.4216836734693876</c:v>
                </c:pt>
                <c:pt idx="9">
                  <c:v>7.978061224489795</c:v>
                </c:pt>
                <c:pt idx="10">
                  <c:v>8.858418367346939</c:v>
                </c:pt>
                <c:pt idx="11">
                  <c:v>9.8630102040816325</c:v>
                </c:pt>
                <c:pt idx="12">
                  <c:v>15.002210884353742</c:v>
                </c:pt>
                <c:pt idx="13">
                  <c:v>14.285714285714286</c:v>
                </c:pt>
                <c:pt idx="14">
                  <c:v>16.669404761904762</c:v>
                </c:pt>
                <c:pt idx="15">
                  <c:v>16.99362244897959</c:v>
                </c:pt>
                <c:pt idx="16">
                  <c:v>21.155272108843537</c:v>
                </c:pt>
                <c:pt idx="17">
                  <c:v>19.28622448979592</c:v>
                </c:pt>
                <c:pt idx="18">
                  <c:v>20.218248299319729</c:v>
                </c:pt>
                <c:pt idx="19">
                  <c:v>17.088520408163266</c:v>
                </c:pt>
                <c:pt idx="20">
                  <c:v>20.017346938775511</c:v>
                </c:pt>
                <c:pt idx="21">
                  <c:v>17.813435374149659</c:v>
                </c:pt>
                <c:pt idx="22">
                  <c:v>20.835714285714285</c:v>
                </c:pt>
                <c:pt idx="23">
                  <c:v>13.091071428571428</c:v>
                </c:pt>
                <c:pt idx="24">
                  <c:v>18.260204081632654</c:v>
                </c:pt>
                <c:pt idx="25">
                  <c:v>9.1747448979591848</c:v>
                </c:pt>
                <c:pt idx="26">
                  <c:v>10.779251700680273</c:v>
                </c:pt>
                <c:pt idx="27">
                  <c:v>9.46142857142857</c:v>
                </c:pt>
                <c:pt idx="28">
                  <c:v>7.3755102040816336</c:v>
                </c:pt>
                <c:pt idx="29">
                  <c:v>6.8982142857142845</c:v>
                </c:pt>
                <c:pt idx="30">
                  <c:v>0.14821428571428558</c:v>
                </c:pt>
                <c:pt idx="31">
                  <c:v>1.9017857142857142</c:v>
                </c:pt>
                <c:pt idx="32">
                  <c:v>-4.3267857142857142</c:v>
                </c:pt>
                <c:pt idx="33">
                  <c:v>-5.9183673469387745</c:v>
                </c:pt>
                <c:pt idx="34">
                  <c:v>-6.2946428571428568</c:v>
                </c:pt>
                <c:pt idx="35">
                  <c:v>-12.759268707482994</c:v>
                </c:pt>
                <c:pt idx="36">
                  <c:v>-21.040051020408161</c:v>
                </c:pt>
                <c:pt idx="37">
                  <c:v>-22.153741496598638</c:v>
                </c:pt>
                <c:pt idx="38">
                  <c:v>-24.529336734693878</c:v>
                </c:pt>
                <c:pt idx="39">
                  <c:v>-19.37857142857143</c:v>
                </c:pt>
                <c:pt idx="40">
                  <c:v>-32.194387755102042</c:v>
                </c:pt>
                <c:pt idx="41">
                  <c:v>-31.657908163265308</c:v>
                </c:pt>
                <c:pt idx="42">
                  <c:v>-31.641326530612247</c:v>
                </c:pt>
                <c:pt idx="43">
                  <c:v>-33.59013605442177</c:v>
                </c:pt>
                <c:pt idx="44">
                  <c:v>-17.785714285714285</c:v>
                </c:pt>
                <c:pt idx="45">
                  <c:v>-11.52984693877551</c:v>
                </c:pt>
                <c:pt idx="46">
                  <c:v>-9.1239795918367328</c:v>
                </c:pt>
                <c:pt idx="47">
                  <c:v>-8.3375000000000004</c:v>
                </c:pt>
                <c:pt idx="48">
                  <c:v>-4.8105612244897955</c:v>
                </c:pt>
                <c:pt idx="49">
                  <c:v>-3.0139625850340139</c:v>
                </c:pt>
                <c:pt idx="50">
                  <c:v>2.8629251700680274</c:v>
                </c:pt>
                <c:pt idx="51">
                  <c:v>4.9104591836734697</c:v>
                </c:pt>
                <c:pt idx="52">
                  <c:v>6.5496598639455783</c:v>
                </c:pt>
                <c:pt idx="53">
                  <c:v>6.1920918367346927</c:v>
                </c:pt>
                <c:pt idx="54">
                  <c:v>12.326785714285716</c:v>
                </c:pt>
                <c:pt idx="55">
                  <c:v>10.97448979591837</c:v>
                </c:pt>
                <c:pt idx="56">
                  <c:v>16.696428571428573</c:v>
                </c:pt>
                <c:pt idx="57">
                  <c:v>14.311479591836733</c:v>
                </c:pt>
                <c:pt idx="58">
                  <c:v>14.580357142857141</c:v>
                </c:pt>
                <c:pt idx="59">
                  <c:v>17.853571428571428</c:v>
                </c:pt>
                <c:pt idx="60">
                  <c:v>19.378061224489795</c:v>
                </c:pt>
                <c:pt idx="61">
                  <c:v>17.605612244897959</c:v>
                </c:pt>
                <c:pt idx="62">
                  <c:v>17.789166666666667</c:v>
                </c:pt>
                <c:pt idx="63">
                  <c:v>16.704081632653061</c:v>
                </c:pt>
                <c:pt idx="64">
                  <c:v>18.828571428571426</c:v>
                </c:pt>
                <c:pt idx="65">
                  <c:v>20.906122448979591</c:v>
                </c:pt>
                <c:pt idx="66">
                  <c:v>18.432823129251698</c:v>
                </c:pt>
                <c:pt idx="67">
                  <c:v>14.898214285714287</c:v>
                </c:pt>
                <c:pt idx="68">
                  <c:v>12.342602040816328</c:v>
                </c:pt>
                <c:pt idx="69">
                  <c:v>10.23188775510204</c:v>
                </c:pt>
                <c:pt idx="70">
                  <c:v>7.6614795918367333</c:v>
                </c:pt>
                <c:pt idx="71">
                  <c:v>9.8903061224489797</c:v>
                </c:pt>
                <c:pt idx="72">
                  <c:v>7.8142857142857149</c:v>
                </c:pt>
                <c:pt idx="73">
                  <c:v>7.1288265306122449</c:v>
                </c:pt>
                <c:pt idx="74">
                  <c:v>3.063520408163265</c:v>
                </c:pt>
                <c:pt idx="75">
                  <c:v>-3.5640306122448981</c:v>
                </c:pt>
                <c:pt idx="76">
                  <c:v>-7.2517857142857141</c:v>
                </c:pt>
                <c:pt idx="77">
                  <c:v>-8.1727040816326539</c:v>
                </c:pt>
                <c:pt idx="78">
                  <c:v>-8.068112244897959</c:v>
                </c:pt>
                <c:pt idx="79">
                  <c:v>-15.263775510204082</c:v>
                </c:pt>
                <c:pt idx="80">
                  <c:v>-16.310204081632655</c:v>
                </c:pt>
                <c:pt idx="81">
                  <c:v>-25.10408163265306</c:v>
                </c:pt>
                <c:pt idx="82">
                  <c:v>-28.892176870748298</c:v>
                </c:pt>
                <c:pt idx="83">
                  <c:v>-29.952551020408162</c:v>
                </c:pt>
                <c:pt idx="84">
                  <c:v>-30.256887755102039</c:v>
                </c:pt>
                <c:pt idx="85">
                  <c:v>-28.026666666666667</c:v>
                </c:pt>
                <c:pt idx="86">
                  <c:v>-26.068622448979593</c:v>
                </c:pt>
                <c:pt idx="87">
                  <c:v>-27.657312925170068</c:v>
                </c:pt>
                <c:pt idx="88">
                  <c:v>-24.075544217687071</c:v>
                </c:pt>
                <c:pt idx="89">
                  <c:v>-27.61028911564626</c:v>
                </c:pt>
                <c:pt idx="90">
                  <c:v>-21.74719387755102</c:v>
                </c:pt>
                <c:pt idx="91">
                  <c:v>-20.81887755102041</c:v>
                </c:pt>
                <c:pt idx="92">
                  <c:v>-23.596683673469386</c:v>
                </c:pt>
                <c:pt idx="93">
                  <c:v>-23.089540816326526</c:v>
                </c:pt>
                <c:pt idx="94">
                  <c:v>-27.428571428571434</c:v>
                </c:pt>
                <c:pt idx="95">
                  <c:v>-18.3125</c:v>
                </c:pt>
                <c:pt idx="96">
                  <c:v>-19.550000000000004</c:v>
                </c:pt>
                <c:pt idx="97">
                  <c:v>-18.406717687074831</c:v>
                </c:pt>
                <c:pt idx="98">
                  <c:v>-9.3038265306122447</c:v>
                </c:pt>
                <c:pt idx="99">
                  <c:v>-10.367857142857144</c:v>
                </c:pt>
                <c:pt idx="100">
                  <c:v>-2.9535714285714292</c:v>
                </c:pt>
                <c:pt idx="101">
                  <c:v>0.28392857142857147</c:v>
                </c:pt>
                <c:pt idx="102">
                  <c:v>4.7844387755102042</c:v>
                </c:pt>
                <c:pt idx="103">
                  <c:v>5.3045918367346943</c:v>
                </c:pt>
                <c:pt idx="104">
                  <c:v>7.6801020408163252</c:v>
                </c:pt>
                <c:pt idx="105">
                  <c:v>6.9280612244897952</c:v>
                </c:pt>
                <c:pt idx="106">
                  <c:v>9.65</c:v>
                </c:pt>
                <c:pt idx="107">
                  <c:v>12.670153061224491</c:v>
                </c:pt>
                <c:pt idx="108">
                  <c:v>16.765357142857138</c:v>
                </c:pt>
                <c:pt idx="109">
                  <c:v>14.502380952380951</c:v>
                </c:pt>
                <c:pt idx="110">
                  <c:v>15.700765306122451</c:v>
                </c:pt>
                <c:pt idx="111">
                  <c:v>16.586904761904762</c:v>
                </c:pt>
                <c:pt idx="112">
                  <c:v>18.163775510204079</c:v>
                </c:pt>
                <c:pt idx="113">
                  <c:v>20.226530612244897</c:v>
                </c:pt>
                <c:pt idx="114">
                  <c:v>19.022619047619049</c:v>
                </c:pt>
                <c:pt idx="115">
                  <c:v>13.65714285714286</c:v>
                </c:pt>
                <c:pt idx="116">
                  <c:v>18.654421768707483</c:v>
                </c:pt>
                <c:pt idx="117">
                  <c:v>19.329591836734696</c:v>
                </c:pt>
                <c:pt idx="118">
                  <c:v>20.490306122448978</c:v>
                </c:pt>
                <c:pt idx="119">
                  <c:v>20.589540816326529</c:v>
                </c:pt>
                <c:pt idx="120">
                  <c:v>15.902210884353741</c:v>
                </c:pt>
                <c:pt idx="121">
                  <c:v>10.935459183673471</c:v>
                </c:pt>
                <c:pt idx="122">
                  <c:v>15.14030612244898</c:v>
                </c:pt>
                <c:pt idx="123">
                  <c:v>11.755952380952381</c:v>
                </c:pt>
                <c:pt idx="124">
                  <c:v>7.7726190476190462</c:v>
                </c:pt>
                <c:pt idx="125">
                  <c:v>6.0857142857142845</c:v>
                </c:pt>
                <c:pt idx="126">
                  <c:v>4.0836734693877554</c:v>
                </c:pt>
                <c:pt idx="127">
                  <c:v>-0.17074829931972785</c:v>
                </c:pt>
                <c:pt idx="128">
                  <c:v>-3.5778061224489792</c:v>
                </c:pt>
                <c:pt idx="129">
                  <c:v>-8.8558673469387763</c:v>
                </c:pt>
                <c:pt idx="130">
                  <c:v>-9.9423639455782329</c:v>
                </c:pt>
                <c:pt idx="131">
                  <c:v>-8.9637755102040817</c:v>
                </c:pt>
                <c:pt idx="132">
                  <c:v>-17.790170068027212</c:v>
                </c:pt>
                <c:pt idx="133">
                  <c:v>-23.731428571428577</c:v>
                </c:pt>
                <c:pt idx="134">
                  <c:v>-20.148214285714285</c:v>
                </c:pt>
                <c:pt idx="135">
                  <c:v>-16.665986394557823</c:v>
                </c:pt>
                <c:pt idx="136">
                  <c:v>-28.605510204081636</c:v>
                </c:pt>
                <c:pt idx="137">
                  <c:v>-32.539795918367354</c:v>
                </c:pt>
                <c:pt idx="138">
                  <c:v>-24.894727891156464</c:v>
                </c:pt>
                <c:pt idx="139">
                  <c:v>-27.535816326530611</c:v>
                </c:pt>
                <c:pt idx="140">
                  <c:v>-32.806632653061222</c:v>
                </c:pt>
                <c:pt idx="141">
                  <c:v>-29.045153061224486</c:v>
                </c:pt>
                <c:pt idx="142">
                  <c:v>-27.511479591836736</c:v>
                </c:pt>
                <c:pt idx="143">
                  <c:v>-22.927040816326532</c:v>
                </c:pt>
                <c:pt idx="144">
                  <c:v>-21.910714285714285</c:v>
                </c:pt>
                <c:pt idx="145">
                  <c:v>-24.641428571428577</c:v>
                </c:pt>
                <c:pt idx="146">
                  <c:v>-21.38154761904762</c:v>
                </c:pt>
                <c:pt idx="147">
                  <c:v>-13.769642857142859</c:v>
                </c:pt>
                <c:pt idx="148">
                  <c:v>-7.8370748299319724</c:v>
                </c:pt>
                <c:pt idx="149">
                  <c:v>-7.6982142857142861</c:v>
                </c:pt>
                <c:pt idx="150">
                  <c:v>-7.6033163265306118</c:v>
                </c:pt>
                <c:pt idx="151">
                  <c:v>-1.3468537414965986</c:v>
                </c:pt>
                <c:pt idx="152">
                  <c:v>0.97499999999999998</c:v>
                </c:pt>
                <c:pt idx="153">
                  <c:v>-0.96530612244897973</c:v>
                </c:pt>
                <c:pt idx="154">
                  <c:v>1.8729591836734691</c:v>
                </c:pt>
                <c:pt idx="155">
                  <c:v>0.27874149659863934</c:v>
                </c:pt>
                <c:pt idx="156">
                  <c:v>5.7506802721088439</c:v>
                </c:pt>
                <c:pt idx="157">
                  <c:v>6.757142857142858</c:v>
                </c:pt>
                <c:pt idx="158">
                  <c:v>11.227551020408162</c:v>
                </c:pt>
                <c:pt idx="159">
                  <c:v>11.008333333333335</c:v>
                </c:pt>
                <c:pt idx="160">
                  <c:v>11.01454081632653</c:v>
                </c:pt>
                <c:pt idx="161">
                  <c:v>15.747959183673467</c:v>
                </c:pt>
                <c:pt idx="162">
                  <c:v>18.907568027210885</c:v>
                </c:pt>
                <c:pt idx="163">
                  <c:v>20.169336734693875</c:v>
                </c:pt>
                <c:pt idx="164">
                  <c:v>21.268282312925173</c:v>
                </c:pt>
                <c:pt idx="165">
                  <c:v>20.391071428571426</c:v>
                </c:pt>
                <c:pt idx="166">
                  <c:v>19.010714285714283</c:v>
                </c:pt>
                <c:pt idx="167">
                  <c:v>20.379030612244897</c:v>
                </c:pt>
                <c:pt idx="168">
                  <c:v>22.530833333333337</c:v>
                </c:pt>
                <c:pt idx="169">
                  <c:v>19.306649659863947</c:v>
                </c:pt>
                <c:pt idx="170">
                  <c:v>17.003231292517004</c:v>
                </c:pt>
                <c:pt idx="171">
                  <c:v>16.665561224489796</c:v>
                </c:pt>
                <c:pt idx="172">
                  <c:v>17.524319727891157</c:v>
                </c:pt>
                <c:pt idx="173">
                  <c:v>14.226785714285715</c:v>
                </c:pt>
              </c:numCache>
            </c:numRef>
          </c:val>
        </c:ser>
        <c:marker val="1"/>
        <c:axId val="68658304"/>
        <c:axId val="68659840"/>
      </c:lineChart>
      <c:catAx>
        <c:axId val="68658304"/>
        <c:scaling>
          <c:orientation val="minMax"/>
        </c:scaling>
        <c:axPos val="b"/>
        <c:numFmt formatCode="General" sourceLinked="1"/>
        <c:tickLblPos val="nextTo"/>
        <c:crossAx val="68659840"/>
        <c:crosses val="autoZero"/>
        <c:auto val="1"/>
        <c:lblAlgn val="ctr"/>
        <c:lblOffset val="100"/>
      </c:catAx>
      <c:valAx>
        <c:axId val="68659840"/>
        <c:scaling>
          <c:orientation val="minMax"/>
        </c:scaling>
        <c:axPos val="l"/>
        <c:majorGridlines/>
        <c:numFmt formatCode="0.0000" sourceLinked="1"/>
        <c:tickLblPos val="nextTo"/>
        <c:crossAx val="686583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2 года на лето</a:t>
            </a:r>
          </a:p>
        </c:rich>
      </c:tx>
      <c:overlay val="1"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темп</c:v>
          </c:tx>
          <c:marker>
            <c:symbol val="none"/>
          </c:marker>
          <c:val>
            <c:numRef>
              <c:f>'на лето 2008'!$I$2:$I$125</c:f>
              <c:numCache>
                <c:formatCode>0.00</c:formatCode>
                <c:ptCount val="124"/>
                <c:pt idx="0">
                  <c:v>10.97448979591837</c:v>
                </c:pt>
                <c:pt idx="1">
                  <c:v>16.696428571428573</c:v>
                </c:pt>
                <c:pt idx="2">
                  <c:v>14.311479591836733</c:v>
                </c:pt>
                <c:pt idx="3">
                  <c:v>14.580357142857141</c:v>
                </c:pt>
                <c:pt idx="4">
                  <c:v>17.853571428571428</c:v>
                </c:pt>
                <c:pt idx="5">
                  <c:v>19.378061224489795</c:v>
                </c:pt>
                <c:pt idx="6">
                  <c:v>17.605612244897959</c:v>
                </c:pt>
                <c:pt idx="7">
                  <c:v>17.789166666666667</c:v>
                </c:pt>
                <c:pt idx="8">
                  <c:v>16.704081632653061</c:v>
                </c:pt>
                <c:pt idx="9">
                  <c:v>18.828571428571426</c:v>
                </c:pt>
                <c:pt idx="10">
                  <c:v>20.906122448979591</c:v>
                </c:pt>
                <c:pt idx="11">
                  <c:v>18.432823129251698</c:v>
                </c:pt>
                <c:pt idx="12">
                  <c:v>14.898214285714287</c:v>
                </c:pt>
                <c:pt idx="13">
                  <c:v>12.342602040816328</c:v>
                </c:pt>
                <c:pt idx="14">
                  <c:v>10.23188775510204</c:v>
                </c:pt>
                <c:pt idx="15">
                  <c:v>7.6614795918367333</c:v>
                </c:pt>
                <c:pt idx="16">
                  <c:v>9.8903061224489797</c:v>
                </c:pt>
                <c:pt idx="17">
                  <c:v>7.8142857142857149</c:v>
                </c:pt>
                <c:pt idx="18">
                  <c:v>7.1288265306122449</c:v>
                </c:pt>
                <c:pt idx="19">
                  <c:v>3.063520408163265</c:v>
                </c:pt>
                <c:pt idx="20">
                  <c:v>-3.5640306122448981</c:v>
                </c:pt>
                <c:pt idx="21">
                  <c:v>-7.2517857142857141</c:v>
                </c:pt>
                <c:pt idx="22">
                  <c:v>-8.1727040816326539</c:v>
                </c:pt>
                <c:pt idx="23">
                  <c:v>-8.068112244897959</c:v>
                </c:pt>
                <c:pt idx="24">
                  <c:v>-15.263775510204082</c:v>
                </c:pt>
                <c:pt idx="25">
                  <c:v>-16.310204081632655</c:v>
                </c:pt>
                <c:pt idx="26">
                  <c:v>-25.10408163265306</c:v>
                </c:pt>
                <c:pt idx="27">
                  <c:v>-28.892176870748298</c:v>
                </c:pt>
                <c:pt idx="28">
                  <c:v>-29.952551020408162</c:v>
                </c:pt>
                <c:pt idx="29">
                  <c:v>-30.256887755102039</c:v>
                </c:pt>
                <c:pt idx="30">
                  <c:v>-28.026666666666667</c:v>
                </c:pt>
                <c:pt idx="31">
                  <c:v>-26.068622448979593</c:v>
                </c:pt>
                <c:pt idx="32">
                  <c:v>-27.657312925170068</c:v>
                </c:pt>
                <c:pt idx="33">
                  <c:v>-24.075544217687071</c:v>
                </c:pt>
                <c:pt idx="34">
                  <c:v>-27.61028911564626</c:v>
                </c:pt>
                <c:pt idx="35">
                  <c:v>-21.74719387755102</c:v>
                </c:pt>
                <c:pt idx="36">
                  <c:v>-20.81887755102041</c:v>
                </c:pt>
                <c:pt idx="37">
                  <c:v>-23.596683673469386</c:v>
                </c:pt>
                <c:pt idx="38">
                  <c:v>-23.089540816326526</c:v>
                </c:pt>
                <c:pt idx="39">
                  <c:v>-27.428571428571434</c:v>
                </c:pt>
                <c:pt idx="40">
                  <c:v>-18.3125</c:v>
                </c:pt>
                <c:pt idx="41">
                  <c:v>-19.550000000000004</c:v>
                </c:pt>
                <c:pt idx="42">
                  <c:v>-18.406717687074831</c:v>
                </c:pt>
                <c:pt idx="43">
                  <c:v>-9.3038265306122447</c:v>
                </c:pt>
                <c:pt idx="44">
                  <c:v>-10.367857142857144</c:v>
                </c:pt>
                <c:pt idx="45">
                  <c:v>-2.9535714285714292</c:v>
                </c:pt>
                <c:pt idx="46">
                  <c:v>0.28392857142857147</c:v>
                </c:pt>
                <c:pt idx="47">
                  <c:v>4.7844387755102042</c:v>
                </c:pt>
                <c:pt idx="48">
                  <c:v>5.3045918367346943</c:v>
                </c:pt>
                <c:pt idx="49">
                  <c:v>7.6801020408163252</c:v>
                </c:pt>
                <c:pt idx="50">
                  <c:v>6.9280612244897952</c:v>
                </c:pt>
                <c:pt idx="51">
                  <c:v>9.65</c:v>
                </c:pt>
                <c:pt idx="52">
                  <c:v>12.670153061224491</c:v>
                </c:pt>
                <c:pt idx="53">
                  <c:v>16.765357142857138</c:v>
                </c:pt>
                <c:pt idx="54">
                  <c:v>14.502380952380951</c:v>
                </c:pt>
                <c:pt idx="55">
                  <c:v>15.700765306122451</c:v>
                </c:pt>
                <c:pt idx="56">
                  <c:v>16.586904761904762</c:v>
                </c:pt>
                <c:pt idx="57">
                  <c:v>18.163775510204079</c:v>
                </c:pt>
                <c:pt idx="58">
                  <c:v>20.226530612244897</c:v>
                </c:pt>
                <c:pt idx="59">
                  <c:v>19.022619047619049</c:v>
                </c:pt>
                <c:pt idx="60">
                  <c:v>13.65714285714286</c:v>
                </c:pt>
                <c:pt idx="61">
                  <c:v>18.654421768707483</c:v>
                </c:pt>
                <c:pt idx="62">
                  <c:v>19.329591836734696</c:v>
                </c:pt>
                <c:pt idx="63">
                  <c:v>20.490306122448978</c:v>
                </c:pt>
                <c:pt idx="64">
                  <c:v>20.589540816326529</c:v>
                </c:pt>
                <c:pt idx="65">
                  <c:v>15.902210884353741</c:v>
                </c:pt>
                <c:pt idx="66">
                  <c:v>10.935459183673471</c:v>
                </c:pt>
                <c:pt idx="67">
                  <c:v>15.14030612244898</c:v>
                </c:pt>
                <c:pt idx="68">
                  <c:v>11.755952380952381</c:v>
                </c:pt>
                <c:pt idx="69">
                  <c:v>7.7726190476190462</c:v>
                </c:pt>
                <c:pt idx="70">
                  <c:v>6.0857142857142845</c:v>
                </c:pt>
                <c:pt idx="71">
                  <c:v>4.0836734693877554</c:v>
                </c:pt>
                <c:pt idx="72">
                  <c:v>-0.17074829931972785</c:v>
                </c:pt>
                <c:pt idx="73">
                  <c:v>-3.5778061224489792</c:v>
                </c:pt>
                <c:pt idx="74">
                  <c:v>-8.8558673469387763</c:v>
                </c:pt>
                <c:pt idx="75">
                  <c:v>-9.9423639455782329</c:v>
                </c:pt>
                <c:pt idx="76">
                  <c:v>-8.9637755102040817</c:v>
                </c:pt>
                <c:pt idx="77">
                  <c:v>-17.790170068027212</c:v>
                </c:pt>
                <c:pt idx="78">
                  <c:v>-23.731428571428577</c:v>
                </c:pt>
                <c:pt idx="79">
                  <c:v>-20.148214285714285</c:v>
                </c:pt>
                <c:pt idx="80">
                  <c:v>-16.665986394557823</c:v>
                </c:pt>
                <c:pt idx="81">
                  <c:v>-28.605510204081636</c:v>
                </c:pt>
                <c:pt idx="82">
                  <c:v>-32.539795918367354</c:v>
                </c:pt>
                <c:pt idx="83">
                  <c:v>-24.894727891156464</c:v>
                </c:pt>
                <c:pt idx="84">
                  <c:v>-27.535816326530611</c:v>
                </c:pt>
                <c:pt idx="85">
                  <c:v>-32.806632653061222</c:v>
                </c:pt>
                <c:pt idx="86">
                  <c:v>-29.045153061224486</c:v>
                </c:pt>
                <c:pt idx="87">
                  <c:v>-27.511479591836736</c:v>
                </c:pt>
                <c:pt idx="88">
                  <c:v>-22.927040816326532</c:v>
                </c:pt>
                <c:pt idx="89">
                  <c:v>-21.910714285714285</c:v>
                </c:pt>
                <c:pt idx="90">
                  <c:v>-24.641428571428577</c:v>
                </c:pt>
                <c:pt idx="91">
                  <c:v>-21.38154761904762</c:v>
                </c:pt>
                <c:pt idx="92">
                  <c:v>-13.769642857142859</c:v>
                </c:pt>
                <c:pt idx="93">
                  <c:v>-7.8370748299319724</c:v>
                </c:pt>
                <c:pt idx="94">
                  <c:v>-7.6982142857142861</c:v>
                </c:pt>
                <c:pt idx="95">
                  <c:v>-7.6033163265306118</c:v>
                </c:pt>
                <c:pt idx="96">
                  <c:v>-1.3468537414965986</c:v>
                </c:pt>
                <c:pt idx="97">
                  <c:v>0.97499999999999998</c:v>
                </c:pt>
                <c:pt idx="98">
                  <c:v>-0.96530612244897973</c:v>
                </c:pt>
                <c:pt idx="99">
                  <c:v>1.8729591836734691</c:v>
                </c:pt>
                <c:pt idx="100">
                  <c:v>0.27874149659863934</c:v>
                </c:pt>
                <c:pt idx="101">
                  <c:v>5.7506802721088439</c:v>
                </c:pt>
                <c:pt idx="102">
                  <c:v>6.757142857142858</c:v>
                </c:pt>
                <c:pt idx="103">
                  <c:v>11.227551020408162</c:v>
                </c:pt>
                <c:pt idx="104">
                  <c:v>11.008333333333335</c:v>
                </c:pt>
                <c:pt idx="105">
                  <c:v>11.01454081632653</c:v>
                </c:pt>
                <c:pt idx="106">
                  <c:v>15.747959183673467</c:v>
                </c:pt>
                <c:pt idx="107">
                  <c:v>18.907568027210885</c:v>
                </c:pt>
                <c:pt idx="108">
                  <c:v>20.169336734693875</c:v>
                </c:pt>
                <c:pt idx="109">
                  <c:v>21.268282312925173</c:v>
                </c:pt>
                <c:pt idx="110">
                  <c:v>20.391071428571426</c:v>
                </c:pt>
                <c:pt idx="111">
                  <c:v>19.010714285714283</c:v>
                </c:pt>
                <c:pt idx="112">
                  <c:v>20.379030612244897</c:v>
                </c:pt>
                <c:pt idx="113">
                  <c:v>22.530833333333337</c:v>
                </c:pt>
                <c:pt idx="114">
                  <c:v>19.306649659863947</c:v>
                </c:pt>
                <c:pt idx="115">
                  <c:v>17.003231292517004</c:v>
                </c:pt>
                <c:pt idx="116">
                  <c:v>16.665561224489796</c:v>
                </c:pt>
                <c:pt idx="117">
                  <c:v>17.524319727891157</c:v>
                </c:pt>
                <c:pt idx="118">
                  <c:v>14.226785714285715</c:v>
                </c:pt>
                <c:pt idx="119">
                  <c:v>10.25357142857143</c:v>
                </c:pt>
                <c:pt idx="120">
                  <c:v>9.8575680272108848</c:v>
                </c:pt>
                <c:pt idx="121">
                  <c:v>5.9795238095238101</c:v>
                </c:pt>
                <c:pt idx="122">
                  <c:v>4.0227040816326527</c:v>
                </c:pt>
                <c:pt idx="123">
                  <c:v>3.9428571428571431</c:v>
                </c:pt>
              </c:numCache>
            </c:numRef>
          </c:val>
        </c:ser>
        <c:ser>
          <c:idx val="1"/>
          <c:order val="1"/>
          <c:tx>
            <c:v>прогноз</c:v>
          </c:tx>
          <c:marker>
            <c:symbol val="none"/>
          </c:marker>
          <c:val>
            <c:numRef>
              <c:f>'на лето 2008'!$K$2:$K$125</c:f>
              <c:numCache>
                <c:formatCode>0.0000</c:formatCode>
                <c:ptCount val="124"/>
                <c:pt idx="0">
                  <c:v>10.60667410695396</c:v>
                </c:pt>
                <c:pt idx="1">
                  <c:v>12.499694206839679</c:v>
                </c:pt>
                <c:pt idx="2">
                  <c:v>14.414170367503345</c:v>
                </c:pt>
                <c:pt idx="3">
                  <c:v>16.216878118866674</c:v>
                </c:pt>
                <c:pt idx="4">
                  <c:v>17.757400377002046</c:v>
                </c:pt>
                <c:pt idx="5">
                  <c:v>18.896160666081951</c:v>
                </c:pt>
                <c:pt idx="6">
                  <c:v>19.531285402481306</c:v>
                </c:pt>
                <c:pt idx="7">
                  <c:v>19.618619796598807</c:v>
                </c:pt>
                <c:pt idx="8">
                  <c:v>19.180427146641481</c:v>
                </c:pt>
                <c:pt idx="9">
                  <c:v>18.300523507773892</c:v>
                </c:pt>
                <c:pt idx="10">
                  <c:v>17.106405429224424</c:v>
                </c:pt>
                <c:pt idx="11">
                  <c:v>15.741737293968054</c:v>
                </c:pt>
                <c:pt idx="12">
                  <c:v>14.334770684999071</c:v>
                </c:pt>
                <c:pt idx="13">
                  <c:v>12.969370868690845</c:v>
                </c:pt>
                <c:pt idx="14">
                  <c:v>11.665043613018472</c:v>
                </c:pt>
                <c:pt idx="15">
                  <c:v>10.370695937270499</c:v>
                </c:pt>
                <c:pt idx="16">
                  <c:v>8.9741304684876049</c:v>
                </c:pt>
                <c:pt idx="17">
                  <c:v>7.3260092030827018</c:v>
                </c:pt>
                <c:pt idx="18">
                  <c:v>5.2739041614566808</c:v>
                </c:pt>
                <c:pt idx="19">
                  <c:v>2.6997451625512179</c:v>
                </c:pt>
                <c:pt idx="20">
                  <c:v>-0.4470086268047781</c:v>
                </c:pt>
                <c:pt idx="21">
                  <c:v>-4.1275602737677541</c:v>
                </c:pt>
                <c:pt idx="22">
                  <c:v>-8.2083391898372646</c:v>
                </c:pt>
                <c:pt idx="23">
                  <c:v>-12.473773381675761</c:v>
                </c:pt>
                <c:pt idx="24">
                  <c:v>-16.655468999092495</c:v>
                </c:pt>
                <c:pt idx="25">
                  <c:v>-20.47264034285752</c:v>
                </c:pt>
                <c:pt idx="26">
                  <c:v>-23.67625596158976</c:v>
                </c:pt>
                <c:pt idx="27">
                  <c:v>-26.088472945311672</c:v>
                </c:pt>
                <c:pt idx="28">
                  <c:v>-27.629726656402084</c:v>
                </c:pt>
                <c:pt idx="29">
                  <c:v>-28.328184557351481</c:v>
                </c:pt>
                <c:pt idx="30">
                  <c:v>-28.30969771098491</c:v>
                </c:pt>
                <c:pt idx="31">
                  <c:v>-27.770202890681851</c:v>
                </c:pt>
                <c:pt idx="32">
                  <c:v>-26.93596884988478</c:v>
                </c:pt>
                <c:pt idx="33">
                  <c:v>-26.019445008577527</c:v>
                </c:pt>
                <c:pt idx="34">
                  <c:v>-25.179282949984266</c:v>
                </c:pt>
                <c:pt idx="35">
                  <c:v>-24.492202721396833</c:v>
                </c:pt>
                <c:pt idx="36">
                  <c:v>-23.941959141981037</c:v>
                </c:pt>
                <c:pt idx="37">
                  <c:v>-23.427228607714223</c:v>
                </c:pt>
                <c:pt idx="38">
                  <c:v>-22.786487304185002</c:v>
                </c:pt>
                <c:pt idx="39">
                  <c:v>-21.834645950324038</c:v>
                </c:pt>
                <c:pt idx="40">
                  <c:v>-20.404001528028566</c:v>
                </c:pt>
                <c:pt idx="41">
                  <c:v>-18.381385103674994</c:v>
                </c:pt>
                <c:pt idx="42">
                  <c:v>-15.734331032244176</c:v>
                </c:pt>
                <c:pt idx="43">
                  <c:v>-12.521437503420444</c:v>
                </c:pt>
                <c:pt idx="44">
                  <c:v>-8.8853235848966285</c:v>
                </c:pt>
                <c:pt idx="45">
                  <c:v>-5.0300380262569764</c:v>
                </c:pt>
                <c:pt idx="46">
                  <c:v>-1.1877403890322578</c:v>
                </c:pt>
                <c:pt idx="47">
                  <c:v>2.4186233461026556</c:v>
                </c:pt>
                <c:pt idx="48">
                  <c:v>5.6094330770801264</c:v>
                </c:pt>
                <c:pt idx="49">
                  <c:v>8.2730308448514762</c:v>
                </c:pt>
                <c:pt idx="50">
                  <c:v>10.376765356991639</c:v>
                </c:pt>
                <c:pt idx="51">
                  <c:v>11.963183662614471</c:v>
                </c:pt>
                <c:pt idx="52">
                  <c:v>13.133058818050756</c:v>
                </c:pt>
                <c:pt idx="53">
                  <c:v>14.019386171120406</c:v>
                </c:pt>
                <c:pt idx="54">
                  <c:v>14.757951539912282</c:v>
                </c:pt>
                <c:pt idx="55">
                  <c:v>15.460330881846513</c:v>
                </c:pt>
                <c:pt idx="56">
                  <c:v>16.194246969089424</c:v>
                </c:pt>
                <c:pt idx="57">
                  <c:v>16.974354227259731</c:v>
                </c:pt>
                <c:pt idx="58">
                  <c:v>17.764193968264639</c:v>
                </c:pt>
                <c:pt idx="59">
                  <c:v>18.487775353414822</c:v>
                </c:pt>
                <c:pt idx="60">
                  <c:v>19.0474655375594</c:v>
                </c:pt>
                <c:pt idx="61">
                  <c:v>19.343946059813334</c:v>
                </c:pt>
                <c:pt idx="62">
                  <c:v>19.294037338476269</c:v>
                </c:pt>
                <c:pt idx="63">
                  <c:v>18.843116061645262</c:v>
                </c:pt>
                <c:pt idx="64">
                  <c:v>17.9703747053188</c:v>
                </c:pt>
                <c:pt idx="65">
                  <c:v>16.686911841448932</c:v>
                </c:pt>
                <c:pt idx="66">
                  <c:v>15.028193653678345</c:v>
                </c:pt>
                <c:pt idx="67">
                  <c:v>13.043463843359667</c:v>
                </c:pt>
                <c:pt idx="68">
                  <c:v>10.785017515921071</c:v>
                </c:pt>
                <c:pt idx="69">
                  <c:v>8.2998865265890824</c:v>
                </c:pt>
                <c:pt idx="70">
                  <c:v>5.6255649623395296</c:v>
                </c:pt>
                <c:pt idx="71">
                  <c:v>2.7902050381903067</c:v>
                </c:pt>
                <c:pt idx="72">
                  <c:v>-0.18345066805629928</c:v>
                </c:pt>
                <c:pt idx="73">
                  <c:v>-3.2719870297038414</c:v>
                </c:pt>
                <c:pt idx="74">
                  <c:v>-6.4450332157277606</c:v>
                </c:pt>
                <c:pt idx="75">
                  <c:v>-9.660559351067489</c:v>
                </c:pt>
                <c:pt idx="76">
                  <c:v>-12.862930772056878</c:v>
                </c:pt>
                <c:pt idx="77">
                  <c:v>-15.984059149919803</c:v>
                </c:pt>
                <c:pt idx="78">
                  <c:v>-18.947160396156555</c:v>
                </c:pt>
                <c:pt idx="79">
                  <c:v>-21.672032399976462</c:v>
                </c:pt>
                <c:pt idx="80">
                  <c:v>-24.080545278037295</c:v>
                </c:pt>
                <c:pt idx="81">
                  <c:v>-26.101222722960475</c:v>
                </c:pt>
                <c:pt idx="82">
                  <c:v>-27.672297462135969</c:v>
                </c:pt>
                <c:pt idx="83">
                  <c:v>-28.743269848924484</c:v>
                </c:pt>
                <c:pt idx="84">
                  <c:v>-29.27557215264806</c:v>
                </c:pt>
                <c:pt idx="85">
                  <c:v>-29.243252742087172</c:v>
                </c:pt>
                <c:pt idx="86">
                  <c:v>-28.634534132008163</c:v>
                </c:pt>
                <c:pt idx="87">
                  <c:v>-27.454669734911405</c:v>
                </c:pt>
                <c:pt idx="88">
                  <c:v>-25.729844606564345</c:v>
                </c:pt>
                <c:pt idx="89">
                  <c:v>-23.511140089608997</c:v>
                </c:pt>
                <c:pt idx="90">
                  <c:v>-20.877047355691055</c:v>
                </c:pt>
                <c:pt idx="91">
                  <c:v>-17.932872766339116</c:v>
                </c:pt>
                <c:pt idx="92">
                  <c:v>-14.80573717020318</c:v>
                </c:pt>
                <c:pt idx="93">
                  <c:v>-11.634708241956654</c:v>
                </c:pt>
                <c:pt idx="94">
                  <c:v>-8.5567591974866133</c:v>
                </c:pt>
                <c:pt idx="95">
                  <c:v>-5.6904519582068191</c:v>
                </c:pt>
                <c:pt idx="96">
                  <c:v>-3.1201860685706579</c:v>
                </c:pt>
                <c:pt idx="97">
                  <c:v>-0.88425617388934907</c:v>
                </c:pt>
                <c:pt idx="98">
                  <c:v>1.0303531059877693</c:v>
                </c:pt>
                <c:pt idx="99">
                  <c:v>2.6845493986087172</c:v>
                </c:pt>
                <c:pt idx="100">
                  <c:v>4.1748155587341973</c:v>
                </c:pt>
                <c:pt idx="101">
                  <c:v>5.6135760212849766</c:v>
                </c:pt>
                <c:pt idx="102">
                  <c:v>7.1055329897997792</c:v>
                </c:pt>
                <c:pt idx="103">
                  <c:v>8.7244034772044561</c:v>
                </c:pt>
                <c:pt idx="104">
                  <c:v>10.494765384549574</c:v>
                </c:pt>
                <c:pt idx="105">
                  <c:v>12.382997505657107</c:v>
                </c:pt>
                <c:pt idx="106">
                  <c:v>14.299659413262647</c:v>
                </c:pt>
                <c:pt idx="107">
                  <c:v>16.113400231407521</c:v>
                </c:pt>
                <c:pt idx="108">
                  <c:v>17.674066222437848</c:v>
                </c:pt>
                <c:pt idx="109">
                  <c:v>18.840616267575978</c:v>
                </c:pt>
                <c:pt idx="110">
                  <c:v>19.508222992394018</c:v>
                </c:pt>
                <c:pt idx="111">
                  <c:v>19.628849495011178</c:v>
                </c:pt>
                <c:pt idx="112">
                  <c:v>19.220726009181579</c:v>
                </c:pt>
                <c:pt idx="113">
                  <c:v>18.364321649337825</c:v>
                </c:pt>
                <c:pt idx="114">
                  <c:v>17.185192280711103</c:v>
                </c:pt>
                <c:pt idx="115">
                  <c:v>15.82691187972479</c:v>
                </c:pt>
                <c:pt idx="116">
                  <c:v>14.419553187905349</c:v>
                </c:pt>
                <c:pt idx="117">
                  <c:v>13.050363774218642</c:v>
                </c:pt>
                <c:pt idx="118">
                  <c:v>11.743088679228624</c:v>
                </c:pt>
                <c:pt idx="119">
                  <c:v>10.450809020080136</c:v>
                </c:pt>
                <c:pt idx="120">
                  <c:v>9.0644836922498939</c:v>
                </c:pt>
                <c:pt idx="121">
                  <c:v>7.436131006874672</c:v>
                </c:pt>
                <c:pt idx="122">
                  <c:v>5.4124401553399908</c:v>
                </c:pt>
                <c:pt idx="123">
                  <c:v>2.8722290998820266</c:v>
                </c:pt>
              </c:numCache>
            </c:numRef>
          </c:val>
        </c:ser>
        <c:marker val="1"/>
        <c:axId val="61545088"/>
        <c:axId val="61546880"/>
      </c:lineChart>
      <c:catAx>
        <c:axId val="61545088"/>
        <c:scaling>
          <c:orientation val="minMax"/>
        </c:scaling>
        <c:axPos val="b"/>
        <c:numFmt formatCode="General" sourceLinked="1"/>
        <c:tickLblPos val="nextTo"/>
        <c:crossAx val="61546880"/>
        <c:crosses val="autoZero"/>
        <c:auto val="1"/>
        <c:lblAlgn val="ctr"/>
        <c:lblOffset val="100"/>
      </c:catAx>
      <c:valAx>
        <c:axId val="61546880"/>
        <c:scaling>
          <c:orientation val="minMax"/>
        </c:scaling>
        <c:axPos val="l"/>
        <c:majorGridlines/>
        <c:numFmt formatCode="0.00" sourceLinked="1"/>
        <c:tickLblPos val="nextTo"/>
        <c:crossAx val="615450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3 года на лето</a:t>
            </a:r>
          </a:p>
        </c:rich>
      </c:tx>
      <c:overlay val="1"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темп</c:v>
          </c:tx>
          <c:marker>
            <c:symbol val="none"/>
          </c:marker>
          <c:val>
            <c:numRef>
              <c:f>'на лето 2008'!$O$2:$O$177</c:f>
              <c:numCache>
                <c:formatCode>0.00</c:formatCode>
                <c:ptCount val="176"/>
                <c:pt idx="0">
                  <c:v>9.8630102040816325</c:v>
                </c:pt>
                <c:pt idx="1">
                  <c:v>15.002210884353742</c:v>
                </c:pt>
                <c:pt idx="2">
                  <c:v>14.285714285714286</c:v>
                </c:pt>
                <c:pt idx="3">
                  <c:v>16.669404761904762</c:v>
                </c:pt>
                <c:pt idx="4">
                  <c:v>16.99362244897959</c:v>
                </c:pt>
                <c:pt idx="5">
                  <c:v>21.155272108843537</c:v>
                </c:pt>
                <c:pt idx="6">
                  <c:v>19.28622448979592</c:v>
                </c:pt>
                <c:pt idx="7">
                  <c:v>20.218248299319729</c:v>
                </c:pt>
                <c:pt idx="8">
                  <c:v>17.088520408163266</c:v>
                </c:pt>
                <c:pt idx="9">
                  <c:v>20.017346938775511</c:v>
                </c:pt>
                <c:pt idx="10">
                  <c:v>17.813435374149659</c:v>
                </c:pt>
                <c:pt idx="11">
                  <c:v>20.835714285714285</c:v>
                </c:pt>
                <c:pt idx="12">
                  <c:v>13.091071428571428</c:v>
                </c:pt>
                <c:pt idx="13">
                  <c:v>18.260204081632654</c:v>
                </c:pt>
                <c:pt idx="14">
                  <c:v>9.1747448979591848</c:v>
                </c:pt>
                <c:pt idx="15">
                  <c:v>10.779251700680273</c:v>
                </c:pt>
                <c:pt idx="16">
                  <c:v>9.46142857142857</c:v>
                </c:pt>
                <c:pt idx="17">
                  <c:v>7.3755102040816336</c:v>
                </c:pt>
                <c:pt idx="18">
                  <c:v>6.8982142857142845</c:v>
                </c:pt>
                <c:pt idx="19">
                  <c:v>0.14821428571428558</c:v>
                </c:pt>
                <c:pt idx="20">
                  <c:v>1.9017857142857142</c:v>
                </c:pt>
                <c:pt idx="21">
                  <c:v>-4.3267857142857142</c:v>
                </c:pt>
                <c:pt idx="22">
                  <c:v>-5.9183673469387745</c:v>
                </c:pt>
                <c:pt idx="23">
                  <c:v>-6.2946428571428568</c:v>
                </c:pt>
                <c:pt idx="24">
                  <c:v>-12.759268707482994</c:v>
                </c:pt>
                <c:pt idx="25">
                  <c:v>-21.040051020408161</c:v>
                </c:pt>
                <c:pt idx="26">
                  <c:v>-22.153741496598638</c:v>
                </c:pt>
                <c:pt idx="27">
                  <c:v>-24.529336734693878</c:v>
                </c:pt>
                <c:pt idx="28">
                  <c:v>-26.711309523809522</c:v>
                </c:pt>
                <c:pt idx="29">
                  <c:v>-19.37857142857143</c:v>
                </c:pt>
                <c:pt idx="30">
                  <c:v>-32.194387755102042</c:v>
                </c:pt>
                <c:pt idx="31">
                  <c:v>-31.657908163265308</c:v>
                </c:pt>
                <c:pt idx="32">
                  <c:v>-31.641326530612247</c:v>
                </c:pt>
                <c:pt idx="33">
                  <c:v>-33.59013605442177</c:v>
                </c:pt>
                <c:pt idx="34">
                  <c:v>-32.021173469387762</c:v>
                </c:pt>
                <c:pt idx="35">
                  <c:v>-25.616445578231289</c:v>
                </c:pt>
                <c:pt idx="36">
                  <c:v>-27.728826530612245</c:v>
                </c:pt>
                <c:pt idx="37">
                  <c:v>-26.879676870748295</c:v>
                </c:pt>
                <c:pt idx="38">
                  <c:v>-21.77270408163265</c:v>
                </c:pt>
                <c:pt idx="39">
                  <c:v>-23.696428571428573</c:v>
                </c:pt>
                <c:pt idx="40">
                  <c:v>-20.233928571428574</c:v>
                </c:pt>
                <c:pt idx="41">
                  <c:v>-17.785714285714285</c:v>
                </c:pt>
                <c:pt idx="42">
                  <c:v>-11.52984693877551</c:v>
                </c:pt>
                <c:pt idx="43">
                  <c:v>-9.1239795918367328</c:v>
                </c:pt>
                <c:pt idx="44">
                  <c:v>-8.3375000000000004</c:v>
                </c:pt>
                <c:pt idx="45">
                  <c:v>-4.8105612244897955</c:v>
                </c:pt>
                <c:pt idx="46">
                  <c:v>-3.0139625850340139</c:v>
                </c:pt>
                <c:pt idx="47">
                  <c:v>2.8629251700680274</c:v>
                </c:pt>
                <c:pt idx="48">
                  <c:v>4.9104591836734697</c:v>
                </c:pt>
                <c:pt idx="49">
                  <c:v>6.5496598639455783</c:v>
                </c:pt>
                <c:pt idx="50">
                  <c:v>6.1920918367346927</c:v>
                </c:pt>
                <c:pt idx="51">
                  <c:v>12.326785714285716</c:v>
                </c:pt>
                <c:pt idx="52">
                  <c:v>10.97448979591837</c:v>
                </c:pt>
                <c:pt idx="53">
                  <c:v>16.696428571428573</c:v>
                </c:pt>
                <c:pt idx="54">
                  <c:v>14.311479591836733</c:v>
                </c:pt>
                <c:pt idx="55">
                  <c:v>14.580357142857141</c:v>
                </c:pt>
                <c:pt idx="56">
                  <c:v>17.853571428571428</c:v>
                </c:pt>
                <c:pt idx="57">
                  <c:v>19.378061224489795</c:v>
                </c:pt>
                <c:pt idx="58">
                  <c:v>17.605612244897959</c:v>
                </c:pt>
                <c:pt idx="59">
                  <c:v>17.789166666666667</c:v>
                </c:pt>
                <c:pt idx="60">
                  <c:v>16.704081632653061</c:v>
                </c:pt>
                <c:pt idx="61">
                  <c:v>18.828571428571426</c:v>
                </c:pt>
                <c:pt idx="62">
                  <c:v>20.906122448979591</c:v>
                </c:pt>
                <c:pt idx="63">
                  <c:v>18.432823129251698</c:v>
                </c:pt>
                <c:pt idx="64">
                  <c:v>14.898214285714287</c:v>
                </c:pt>
                <c:pt idx="65">
                  <c:v>12.342602040816328</c:v>
                </c:pt>
                <c:pt idx="66">
                  <c:v>10.23188775510204</c:v>
                </c:pt>
                <c:pt idx="67">
                  <c:v>7.6614795918367333</c:v>
                </c:pt>
                <c:pt idx="68">
                  <c:v>9.8903061224489797</c:v>
                </c:pt>
                <c:pt idx="69">
                  <c:v>7.8142857142857149</c:v>
                </c:pt>
                <c:pt idx="70">
                  <c:v>7.1288265306122449</c:v>
                </c:pt>
                <c:pt idx="71">
                  <c:v>3.063520408163265</c:v>
                </c:pt>
                <c:pt idx="72">
                  <c:v>-3.5640306122448981</c:v>
                </c:pt>
                <c:pt idx="73">
                  <c:v>-7.2517857142857141</c:v>
                </c:pt>
                <c:pt idx="74">
                  <c:v>-8.1727040816326539</c:v>
                </c:pt>
                <c:pt idx="75">
                  <c:v>-8.068112244897959</c:v>
                </c:pt>
                <c:pt idx="76">
                  <c:v>-15.263775510204082</c:v>
                </c:pt>
                <c:pt idx="77">
                  <c:v>-16.310204081632655</c:v>
                </c:pt>
                <c:pt idx="78">
                  <c:v>-25.10408163265306</c:v>
                </c:pt>
                <c:pt idx="79">
                  <c:v>-28.892176870748298</c:v>
                </c:pt>
                <c:pt idx="80">
                  <c:v>-29.952551020408162</c:v>
                </c:pt>
                <c:pt idx="81">
                  <c:v>-30.256887755102039</c:v>
                </c:pt>
                <c:pt idx="82">
                  <c:v>-28.026666666666667</c:v>
                </c:pt>
                <c:pt idx="83">
                  <c:v>-26.068622448979593</c:v>
                </c:pt>
                <c:pt idx="84">
                  <c:v>-27.657312925170068</c:v>
                </c:pt>
                <c:pt idx="85">
                  <c:v>-24.075544217687071</c:v>
                </c:pt>
                <c:pt idx="86">
                  <c:v>-27.61028911564626</c:v>
                </c:pt>
                <c:pt idx="87">
                  <c:v>-21.74719387755102</c:v>
                </c:pt>
                <c:pt idx="88">
                  <c:v>-20.81887755102041</c:v>
                </c:pt>
                <c:pt idx="89">
                  <c:v>-23.596683673469386</c:v>
                </c:pt>
                <c:pt idx="90">
                  <c:v>-23.089540816326526</c:v>
                </c:pt>
                <c:pt idx="91">
                  <c:v>-27.428571428571434</c:v>
                </c:pt>
                <c:pt idx="92">
                  <c:v>-18.3125</c:v>
                </c:pt>
                <c:pt idx="93">
                  <c:v>-19.550000000000004</c:v>
                </c:pt>
                <c:pt idx="94">
                  <c:v>-18.406717687074831</c:v>
                </c:pt>
                <c:pt idx="95">
                  <c:v>-9.3038265306122447</c:v>
                </c:pt>
                <c:pt idx="96">
                  <c:v>-10.367857142857144</c:v>
                </c:pt>
                <c:pt idx="97">
                  <c:v>-2.9535714285714292</c:v>
                </c:pt>
                <c:pt idx="98">
                  <c:v>0.28392857142857147</c:v>
                </c:pt>
                <c:pt idx="99">
                  <c:v>4.7844387755102042</c:v>
                </c:pt>
                <c:pt idx="100">
                  <c:v>5.3045918367346943</c:v>
                </c:pt>
                <c:pt idx="101">
                  <c:v>7.6801020408163252</c:v>
                </c:pt>
                <c:pt idx="102">
                  <c:v>6.9280612244897952</c:v>
                </c:pt>
                <c:pt idx="103">
                  <c:v>9.65</c:v>
                </c:pt>
                <c:pt idx="104">
                  <c:v>12.670153061224491</c:v>
                </c:pt>
                <c:pt idx="105">
                  <c:v>16.765357142857138</c:v>
                </c:pt>
                <c:pt idx="106">
                  <c:v>14.502380952380951</c:v>
                </c:pt>
                <c:pt idx="107">
                  <c:v>15.700765306122451</c:v>
                </c:pt>
                <c:pt idx="108">
                  <c:v>16.586904761904762</c:v>
                </c:pt>
                <c:pt idx="109">
                  <c:v>18.163775510204079</c:v>
                </c:pt>
                <c:pt idx="110">
                  <c:v>20.226530612244897</c:v>
                </c:pt>
                <c:pt idx="111">
                  <c:v>19.022619047619049</c:v>
                </c:pt>
                <c:pt idx="112">
                  <c:v>13.65714285714286</c:v>
                </c:pt>
                <c:pt idx="113">
                  <c:v>18.654421768707483</c:v>
                </c:pt>
                <c:pt idx="114">
                  <c:v>19.329591836734696</c:v>
                </c:pt>
                <c:pt idx="115">
                  <c:v>20.490306122448978</c:v>
                </c:pt>
                <c:pt idx="116">
                  <c:v>20.589540816326529</c:v>
                </c:pt>
                <c:pt idx="117">
                  <c:v>15.902210884353741</c:v>
                </c:pt>
                <c:pt idx="118">
                  <c:v>10.935459183673471</c:v>
                </c:pt>
                <c:pt idx="119">
                  <c:v>15.14030612244898</c:v>
                </c:pt>
                <c:pt idx="120">
                  <c:v>11.755952380952381</c:v>
                </c:pt>
                <c:pt idx="121">
                  <c:v>7.7726190476190462</c:v>
                </c:pt>
                <c:pt idx="122">
                  <c:v>6.0857142857142845</c:v>
                </c:pt>
                <c:pt idx="123">
                  <c:v>4.0836734693877554</c:v>
                </c:pt>
                <c:pt idx="124">
                  <c:v>-0.17074829931972785</c:v>
                </c:pt>
                <c:pt idx="125">
                  <c:v>-3.5778061224489792</c:v>
                </c:pt>
                <c:pt idx="126">
                  <c:v>-8.8558673469387763</c:v>
                </c:pt>
                <c:pt idx="127">
                  <c:v>-9.9423639455782329</c:v>
                </c:pt>
                <c:pt idx="128">
                  <c:v>-8.9637755102040817</c:v>
                </c:pt>
                <c:pt idx="129">
                  <c:v>-17.790170068027212</c:v>
                </c:pt>
                <c:pt idx="130">
                  <c:v>-23.731428571428577</c:v>
                </c:pt>
                <c:pt idx="131">
                  <c:v>-20.148214285714285</c:v>
                </c:pt>
                <c:pt idx="132">
                  <c:v>-16.665986394557823</c:v>
                </c:pt>
                <c:pt idx="133">
                  <c:v>-28.605510204081636</c:v>
                </c:pt>
                <c:pt idx="134">
                  <c:v>-32.539795918367354</c:v>
                </c:pt>
                <c:pt idx="135">
                  <c:v>-24.894727891156464</c:v>
                </c:pt>
                <c:pt idx="136">
                  <c:v>-27.535816326530611</c:v>
                </c:pt>
                <c:pt idx="137">
                  <c:v>-32.806632653061222</c:v>
                </c:pt>
                <c:pt idx="138">
                  <c:v>-29.045153061224486</c:v>
                </c:pt>
                <c:pt idx="139">
                  <c:v>-27.511479591836736</c:v>
                </c:pt>
                <c:pt idx="140">
                  <c:v>-22.927040816326532</c:v>
                </c:pt>
                <c:pt idx="141">
                  <c:v>-21.910714285714285</c:v>
                </c:pt>
                <c:pt idx="142">
                  <c:v>-24.641428571428577</c:v>
                </c:pt>
                <c:pt idx="143">
                  <c:v>-21.38154761904762</c:v>
                </c:pt>
                <c:pt idx="144">
                  <c:v>-13.769642857142859</c:v>
                </c:pt>
                <c:pt idx="145">
                  <c:v>-7.8370748299319724</c:v>
                </c:pt>
                <c:pt idx="146">
                  <c:v>-7.6982142857142861</c:v>
                </c:pt>
                <c:pt idx="147">
                  <c:v>-7.6033163265306118</c:v>
                </c:pt>
                <c:pt idx="148">
                  <c:v>-1.3468537414965986</c:v>
                </c:pt>
                <c:pt idx="149">
                  <c:v>0.97499999999999998</c:v>
                </c:pt>
                <c:pt idx="150">
                  <c:v>-0.96530612244897973</c:v>
                </c:pt>
                <c:pt idx="151">
                  <c:v>1.8729591836734691</c:v>
                </c:pt>
                <c:pt idx="152">
                  <c:v>0.27874149659863934</c:v>
                </c:pt>
                <c:pt idx="153">
                  <c:v>5.7506802721088439</c:v>
                </c:pt>
                <c:pt idx="154">
                  <c:v>6.757142857142858</c:v>
                </c:pt>
                <c:pt idx="155">
                  <c:v>11.227551020408162</c:v>
                </c:pt>
                <c:pt idx="156">
                  <c:v>11.008333333333335</c:v>
                </c:pt>
                <c:pt idx="157">
                  <c:v>11.01454081632653</c:v>
                </c:pt>
                <c:pt idx="158">
                  <c:v>15.747959183673467</c:v>
                </c:pt>
                <c:pt idx="159">
                  <c:v>18.907568027210885</c:v>
                </c:pt>
                <c:pt idx="160">
                  <c:v>20.169336734693875</c:v>
                </c:pt>
                <c:pt idx="161">
                  <c:v>21.268282312925173</c:v>
                </c:pt>
                <c:pt idx="162">
                  <c:v>20.391071428571426</c:v>
                </c:pt>
                <c:pt idx="163">
                  <c:v>19.010714285714283</c:v>
                </c:pt>
                <c:pt idx="164">
                  <c:v>20.379030612244897</c:v>
                </c:pt>
                <c:pt idx="165">
                  <c:v>22.530833333333337</c:v>
                </c:pt>
                <c:pt idx="166">
                  <c:v>19.306649659863947</c:v>
                </c:pt>
                <c:pt idx="167">
                  <c:v>17.003231292517004</c:v>
                </c:pt>
                <c:pt idx="168">
                  <c:v>16.665561224489796</c:v>
                </c:pt>
                <c:pt idx="169">
                  <c:v>17.524319727891157</c:v>
                </c:pt>
                <c:pt idx="170">
                  <c:v>14.226785714285715</c:v>
                </c:pt>
                <c:pt idx="171">
                  <c:v>10.25357142857143</c:v>
                </c:pt>
                <c:pt idx="172">
                  <c:v>9.8575680272108848</c:v>
                </c:pt>
                <c:pt idx="173">
                  <c:v>5.9795238095238101</c:v>
                </c:pt>
                <c:pt idx="174">
                  <c:v>4.0227040816326527</c:v>
                </c:pt>
                <c:pt idx="175">
                  <c:v>3.9428571428571431</c:v>
                </c:pt>
              </c:numCache>
            </c:numRef>
          </c:val>
        </c:ser>
        <c:ser>
          <c:idx val="1"/>
          <c:order val="1"/>
          <c:tx>
            <c:v>прогноз</c:v>
          </c:tx>
          <c:marker>
            <c:symbol val="none"/>
          </c:marker>
          <c:val>
            <c:numRef>
              <c:f>'на лето 2008'!$Q$2:$Q$177</c:f>
              <c:numCache>
                <c:formatCode>0.0000</c:formatCode>
                <c:ptCount val="176"/>
                <c:pt idx="0">
                  <c:v>12.770779261475253</c:v>
                </c:pt>
                <c:pt idx="1">
                  <c:v>13.994570974488386</c:v>
                </c:pt>
                <c:pt idx="2">
                  <c:v>15.147289159160119</c:v>
                </c:pt>
                <c:pt idx="3">
                  <c:v>16.209607574639502</c:v>
                </c:pt>
                <c:pt idx="4">
                  <c:v>17.155539606577136</c:v>
                </c:pt>
                <c:pt idx="5">
                  <c:v>17.954444013539995</c:v>
                </c:pt>
                <c:pt idx="6">
                  <c:v>18.573334900530575</c:v>
                </c:pt>
                <c:pt idx="7">
                  <c:v>18.979266791337455</c:v>
                </c:pt>
                <c:pt idx="8">
                  <c:v>19.141581460123803</c:v>
                </c:pt>
                <c:pt idx="9">
                  <c:v>19.03383918309801</c:v>
                </c:pt>
                <c:pt idx="10">
                  <c:v>18.635308253982618</c:v>
                </c:pt>
                <c:pt idx="11">
                  <c:v>17.931946573983485</c:v>
                </c:pt>
                <c:pt idx="12">
                  <c:v>16.91687082551757</c:v>
                </c:pt>
                <c:pt idx="13">
                  <c:v>15.590365229021929</c:v>
                </c:pt>
                <c:pt idx="14">
                  <c:v>13.959527074513334</c:v>
                </c:pt>
                <c:pt idx="15">
                  <c:v>12.037675509477419</c:v>
                </c:pt>
                <c:pt idx="16">
                  <c:v>9.8436607961885016</c:v>
                </c:pt>
                <c:pt idx="17">
                  <c:v>7.4012029659343712</c:v>
                </c:pt>
                <c:pt idx="18">
                  <c:v>4.7383632421927482</c:v>
                </c:pt>
                <c:pt idx="19">
                  <c:v>1.8872125040101779</c:v>
                </c:pt>
                <c:pt idx="20">
                  <c:v>-1.1162863244811976</c:v>
                </c:pt>
                <c:pt idx="21">
                  <c:v>-4.232214549051772</c:v>
                </c:pt>
                <c:pt idx="22">
                  <c:v>-7.4165303798977398</c:v>
                </c:pt>
                <c:pt idx="23">
                  <c:v>-10.620910624503983</c:v>
                </c:pt>
                <c:pt idx="24">
                  <c:v>-13.7927338782796</c:v>
                </c:pt>
                <c:pt idx="25">
                  <c:v>-16.875339478155478</c:v>
                </c:pt>
                <c:pt idx="26">
                  <c:v>-19.808679214980565</c:v>
                </c:pt>
                <c:pt idx="27">
                  <c:v>-22.530443704758429</c:v>
                </c:pt>
                <c:pt idx="28">
                  <c:v>-24.977695732641308</c:v>
                </c:pt>
                <c:pt idx="29">
                  <c:v>-27.088983919707168</c:v>
                </c:pt>
                <c:pt idx="30">
                  <c:v>-28.806848082859592</c:v>
                </c:pt>
                <c:pt idx="31">
                  <c:v>-30.080569605148021</c:v>
                </c:pt>
                <c:pt idx="32">
                  <c:v>-30.868972788765369</c:v>
                </c:pt>
                <c:pt idx="33">
                  <c:v>-31.143052409405495</c:v>
                </c:pt>
                <c:pt idx="34">
                  <c:v>-30.888192859472877</c:v>
                </c:pt>
                <c:pt idx="35">
                  <c:v>-30.105757634194614</c:v>
                </c:pt>
                <c:pt idx="36">
                  <c:v>-28.813864401855142</c:v>
                </c:pt>
                <c:pt idx="37">
                  <c:v>-27.047218020193828</c:v>
                </c:pt>
                <c:pt idx="38">
                  <c:v>-24.855946910209084</c:v>
                </c:pt>
                <c:pt idx="39">
                  <c:v>-22.303470676675964</c:v>
                </c:pt>
                <c:pt idx="40">
                  <c:v>-19.463511094146625</c:v>
                </c:pt>
                <c:pt idx="41">
                  <c:v>-16.416436450870705</c:v>
                </c:pt>
                <c:pt idx="42">
                  <c:v>-13.245193029749206</c:v>
                </c:pt>
                <c:pt idx="43">
                  <c:v>-10.031120632174042</c:v>
                </c:pt>
                <c:pt idx="44">
                  <c:v>-6.8499667820888908</c:v>
                </c:pt>
                <c:pt idx="45">
                  <c:v>-3.7684041929223424</c:v>
                </c:pt>
                <c:pt idx="46">
                  <c:v>-0.84131847380643388</c:v>
                </c:pt>
                <c:pt idx="47">
                  <c:v>1.8899292214010412</c:v>
                </c:pt>
                <c:pt idx="48">
                  <c:v>4.3981415401453532</c:v>
                </c:pt>
                <c:pt idx="49">
                  <c:v>6.6697969863526385</c:v>
                </c:pt>
                <c:pt idx="50">
                  <c:v>8.7035028145912463</c:v>
                </c:pt>
                <c:pt idx="51">
                  <c:v>10.507548995695203</c:v>
                </c:pt>
                <c:pt idx="52">
                  <c:v>12.096801723113101</c:v>
                </c:pt>
                <c:pt idx="53">
                  <c:v>13.489231972705767</c:v>
                </c:pt>
                <c:pt idx="54">
                  <c:v>14.702405089132382</c:v>
                </c:pt>
                <c:pt idx="55">
                  <c:v>15.750258326211082</c:v>
                </c:pt>
                <c:pt idx="56">
                  <c:v>16.640464552598999</c:v>
                </c:pt>
                <c:pt idx="57">
                  <c:v>17.372624569121879</c:v>
                </c:pt>
                <c:pt idx="58">
                  <c:v>17.937452833800499</c:v>
                </c:pt>
                <c:pt idx="59">
                  <c:v>18.317029071807823</c:v>
                </c:pt>
                <c:pt idx="60">
                  <c:v>18.48608984178971</c:v>
                </c:pt>
                <c:pt idx="61">
                  <c:v>18.414238763546688</c:v>
                </c:pt>
                <c:pt idx="62">
                  <c:v>18.068870584507266</c:v>
                </c:pt>
                <c:pt idx="63">
                  <c:v>17.418540208253592</c:v>
                </c:pt>
                <c:pt idx="64">
                  <c:v>16.436468974345964</c:v>
                </c:pt>
                <c:pt idx="65">
                  <c:v>15.103870186696305</c:v>
                </c:pt>
                <c:pt idx="66">
                  <c:v>13.412794735173687</c:v>
                </c:pt>
                <c:pt idx="67">
                  <c:v>11.368243481275933</c:v>
                </c:pt>
                <c:pt idx="68">
                  <c:v>8.9893611989858133</c:v>
                </c:pt>
                <c:pt idx="69">
                  <c:v>6.3096105455833822</c:v>
                </c:pt>
                <c:pt idx="70">
                  <c:v>3.3759156800213375</c:v>
                </c:pt>
                <c:pt idx="71">
                  <c:v>0.24685507118041755</c:v>
                </c:pt>
                <c:pt idx="72">
                  <c:v>-3.0099366573909956</c:v>
                </c:pt>
                <c:pt idx="73">
                  <c:v>-6.320934631244743</c:v>
                </c:pt>
                <c:pt idx="74">
                  <c:v>-9.610193262807849</c:v>
                </c:pt>
                <c:pt idx="75">
                  <c:v>-12.802840117219411</c:v>
                </c:pt>
                <c:pt idx="76">
                  <c:v>-15.828325983951151</c:v>
                </c:pt>
                <c:pt idx="77">
                  <c:v>-18.623198666221384</c:v>
                </c:pt>
                <c:pt idx="78">
                  <c:v>-21.133223807778794</c:v>
                </c:pt>
                <c:pt idx="79">
                  <c:v>-23.314745897631013</c:v>
                </c:pt>
                <c:pt idx="80">
                  <c:v>-25.135259037889458</c:v>
                </c:pt>
                <c:pt idx="81">
                  <c:v>-26.573232275381521</c:v>
                </c:pt>
                <c:pt idx="82">
                  <c:v>-27.617300771527042</c:v>
                </c:pt>
                <c:pt idx="83">
                  <c:v>-28.264985402267367</c:v>
                </c:pt>
                <c:pt idx="84">
                  <c:v>-28.521134858382734</c:v>
                </c:pt>
                <c:pt idx="85">
                  <c:v>-28.396293456243427</c:v>
                </c:pt>
                <c:pt idx="86">
                  <c:v>-27.905184571181245</c:v>
                </c:pt>
                <c:pt idx="87">
                  <c:v>-27.065466141581762</c:v>
                </c:pt>
                <c:pt idx="88">
                  <c:v>-25.896865426229436</c:v>
                </c:pt>
                <c:pt idx="89">
                  <c:v>-24.420741096857579</c:v>
                </c:pt>
                <c:pt idx="90">
                  <c:v>-22.660058726047296</c:v>
                </c:pt>
                <c:pt idx="91">
                  <c:v>-20.639707900355308</c:v>
                </c:pt>
                <c:pt idx="92">
                  <c:v>-18.38704209760672</c:v>
                </c:pt>
                <c:pt idx="93">
                  <c:v>-15.932491398510292</c:v>
                </c:pt>
                <c:pt idx="94">
                  <c:v>-13.31008651103093</c:v>
                </c:pt>
                <c:pt idx="95">
                  <c:v>-10.557741730776735</c:v>
                </c:pt>
                <c:pt idx="96">
                  <c:v>-7.7171732726119799</c:v>
                </c:pt>
                <c:pt idx="97">
                  <c:v>-4.8333746039720991</c:v>
                </c:pt>
                <c:pt idx="98">
                  <c:v>-1.9536268416452611</c:v>
                </c:pt>
                <c:pt idx="99">
                  <c:v>0.8739165185456973</c:v>
                </c:pt>
                <c:pt idx="100">
                  <c:v>3.6019723634390957</c:v>
                </c:pt>
                <c:pt idx="101">
                  <c:v>6.1860503657541654</c:v>
                </c:pt>
                <c:pt idx="102">
                  <c:v>8.5863727646972041</c:v>
                </c:pt>
                <c:pt idx="103">
                  <c:v>10.769594562309925</c:v>
                </c:pt>
                <c:pt idx="104">
                  <c:v>12.710134570896532</c:v>
                </c:pt>
                <c:pt idx="105">
                  <c:v>14.390957242287501</c:v>
                </c:pt>
                <c:pt idx="106">
                  <c:v>15.803694386250649</c:v>
                </c:pt>
                <c:pt idx="107">
                  <c:v>16.948060111731355</c:v>
                </c:pt>
                <c:pt idx="108">
                  <c:v>17.830585199116253</c:v>
                </c:pt>
                <c:pt idx="109">
                  <c:v>18.46277109932959</c:v>
                </c:pt>
                <c:pt idx="110">
                  <c:v>18.85883095494702</c:v>
                </c:pt>
                <c:pt idx="111">
                  <c:v>19.03323800177365</c:v>
                </c:pt>
                <c:pt idx="112">
                  <c:v>18.998334230910448</c:v>
                </c:pt>
                <c:pt idx="113">
                  <c:v>18.762259984403798</c:v>
                </c:pt>
                <c:pt idx="114">
                  <c:v>18.327446347200585</c:v>
                </c:pt>
                <c:pt idx="115">
                  <c:v>17.689867577840864</c:v>
                </c:pt>
                <c:pt idx="116">
                  <c:v>16.839183842335533</c:v>
                </c:pt>
                <c:pt idx="117">
                  <c:v>15.759821011474646</c:v>
                </c:pt>
                <c:pt idx="118">
                  <c:v>14.432941936929987</c:v>
                </c:pt>
                <c:pt idx="119">
                  <c:v>12.839171253476698</c:v>
                </c:pt>
                <c:pt idx="120">
                  <c:v>10.961852463291109</c:v>
                </c:pt>
                <c:pt idx="121">
                  <c:v>8.790550331288097</c:v>
                </c:pt>
                <c:pt idx="122">
                  <c:v>6.3244704825415035</c:v>
                </c:pt>
                <c:pt idx="123">
                  <c:v>3.5754563833702906</c:v>
                </c:pt>
                <c:pt idx="124">
                  <c:v>0.57024374019641932</c:v>
                </c:pt>
                <c:pt idx="125">
                  <c:v>-2.6482970723072174</c:v>
                </c:pt>
                <c:pt idx="126">
                  <c:v>-6.0211224273062287</c:v>
                </c:pt>
                <c:pt idx="127">
                  <c:v>-9.4742745576942937</c:v>
                </c:pt>
                <c:pt idx="128">
                  <c:v>-12.921422192963457</c:v>
                </c:pt>
                <c:pt idx="129">
                  <c:v>-16.267554335170441</c:v>
                </c:pt>
                <c:pt idx="130">
                  <c:v>-19.413594579669653</c:v>
                </c:pt>
                <c:pt idx="131">
                  <c:v>-22.261616817796479</c:v>
                </c:pt>
                <c:pt idx="132">
                  <c:v>-24.72028238412776</c:v>
                </c:pt>
                <c:pt idx="133">
                  <c:v>-26.710089623926372</c:v>
                </c:pt>
                <c:pt idx="134">
                  <c:v>-28.16803251746034</c:v>
                </c:pt>
                <c:pt idx="135">
                  <c:v>-29.051305326388473</c:v>
                </c:pt>
                <c:pt idx="136">
                  <c:v>-29.339761988293748</c:v>
                </c:pt>
                <c:pt idx="137">
                  <c:v>-29.03693607372044</c:v>
                </c:pt>
                <c:pt idx="138">
                  <c:v>-28.169541116145854</c:v>
                </c:pt>
                <c:pt idx="139">
                  <c:v>-26.785492068865587</c:v>
                </c:pt>
                <c:pt idx="140">
                  <c:v>-24.950605951351005</c:v>
                </c:pt>
                <c:pt idx="141">
                  <c:v>-22.744243192571599</c:v>
                </c:pt>
                <c:pt idx="142">
                  <c:v>-20.254231825282545</c:v>
                </c:pt>
                <c:pt idx="143">
                  <c:v>-17.571467707613767</c:v>
                </c:pt>
                <c:pt idx="144">
                  <c:v>-14.784601242829837</c:v>
                </c:pt>
                <c:pt idx="145">
                  <c:v>-11.975203607146351</c:v>
                </c:pt>
                <c:pt idx="146">
                  <c:v>-9.2137553896972104</c:v>
                </c:pt>
                <c:pt idx="147">
                  <c:v>-6.5567228146293557</c:v>
                </c:pt>
                <c:pt idx="148">
                  <c:v>-4.0448887721044162</c:v>
                </c:pt>
                <c:pt idx="149">
                  <c:v>-1.7029968317565725</c:v>
                </c:pt>
                <c:pt idx="150">
                  <c:v>0.45934384365380826</c:v>
                </c:pt>
                <c:pt idx="151">
                  <c:v>2.4456464440032177</c:v>
                </c:pt>
                <c:pt idx="152">
                  <c:v>4.2696654287309013</c:v>
                </c:pt>
                <c:pt idx="153">
                  <c:v>5.9519446351054128</c:v>
                </c:pt>
                <c:pt idx="154">
                  <c:v>7.5161241779384005</c:v>
                </c:pt>
                <c:pt idx="155">
                  <c:v>8.9853367024029644</c:v>
                </c:pt>
                <c:pt idx="156">
                  <c:v>10.378995285816629</c:v>
                </c:pt>
                <c:pt idx="157">
                  <c:v>11.710221670073965</c:v>
                </c:pt>
                <c:pt idx="158">
                  <c:v>12.984090662520982</c:v>
                </c:pt>
                <c:pt idx="159">
                  <c:v>14.196782172634062</c:v>
                </c:pt>
                <c:pt idx="160">
                  <c:v>15.335644948701376</c:v>
                </c:pt>
                <c:pt idx="161">
                  <c:v>16.380094075423681</c:v>
                </c:pt>
                <c:pt idx="162">
                  <c:v>17.303195237001823</c:v>
                </c:pt>
                <c:pt idx="163">
                  <c:v>18.073738586845131</c:v>
                </c:pt>
                <c:pt idx="164">
                  <c:v>18.658577601969558</c:v>
                </c:pt>
                <c:pt idx="165">
                  <c:v>19.025004897400407</c:v>
                </c:pt>
                <c:pt idx="166">
                  <c:v>19.142956491995903</c:v>
                </c:pt>
                <c:pt idx="167">
                  <c:v>18.986875010902082</c:v>
                </c:pt>
                <c:pt idx="168">
                  <c:v>18.537115472395513</c:v>
                </c:pt>
                <c:pt idx="169">
                  <c:v>17.780838075159735</c:v>
                </c:pt>
                <c:pt idx="170">
                  <c:v>16.712393688236986</c:v>
                </c:pt>
                <c:pt idx="171">
                  <c:v>15.333262704869348</c:v>
                </c:pt>
                <c:pt idx="172">
                  <c:v>13.651650676441855</c:v>
                </c:pt>
                <c:pt idx="173">
                  <c:v>11.681870394285326</c:v>
                </c:pt>
                <c:pt idx="174">
                  <c:v>9.4436475431248752</c:v>
                </c:pt>
                <c:pt idx="175">
                  <c:v>6.9614756343404451</c:v>
                </c:pt>
              </c:numCache>
            </c:numRef>
          </c:val>
        </c:ser>
        <c:marker val="1"/>
        <c:axId val="61576704"/>
        <c:axId val="61578240"/>
      </c:lineChart>
      <c:catAx>
        <c:axId val="61576704"/>
        <c:scaling>
          <c:orientation val="minMax"/>
        </c:scaling>
        <c:axPos val="b"/>
        <c:numFmt formatCode="General" sourceLinked="1"/>
        <c:tickLblPos val="nextTo"/>
        <c:crossAx val="61578240"/>
        <c:crosses val="autoZero"/>
        <c:auto val="1"/>
        <c:lblAlgn val="ctr"/>
        <c:lblOffset val="100"/>
      </c:catAx>
      <c:valAx>
        <c:axId val="61578240"/>
        <c:scaling>
          <c:orientation val="minMax"/>
        </c:scaling>
        <c:axPos val="l"/>
        <c:majorGridlines/>
        <c:numFmt formatCode="0.00" sourceLinked="1"/>
        <c:tickLblPos val="nextTo"/>
        <c:crossAx val="615767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plotArea>
      <c:layout>
        <c:manualLayout>
          <c:layoutTarget val="inner"/>
          <c:xMode val="edge"/>
          <c:yMode val="edge"/>
          <c:x val="0.11056572473895311"/>
          <c:y val="3.7429475639066054E-2"/>
          <c:w val="0.86887934462737648"/>
          <c:h val="0.70669412179831104"/>
        </c:manualLayout>
      </c:layout>
      <c:scatterChart>
        <c:scatterStyle val="smoothMarker"/>
        <c:ser>
          <c:idx val="3"/>
          <c:order val="0"/>
          <c:tx>
            <c:v>средняя температура воздуха по неделям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'на весну 2008'!$A$2:$A$162</c:f>
              <c:numCache>
                <c:formatCode>General</c:formatCode>
                <c:ptCount val="1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</c:numCache>
            </c:numRef>
          </c:xVal>
          <c:yVal>
            <c:numRef>
              <c:f>'на весну 2008'!$O$2:$O$162</c:f>
              <c:numCache>
                <c:formatCode>0.00</c:formatCode>
                <c:ptCount val="161"/>
                <c:pt idx="0">
                  <c:v>-15.698214285714284</c:v>
                </c:pt>
                <c:pt idx="1">
                  <c:v>-8.0107142857142843</c:v>
                </c:pt>
                <c:pt idx="2">
                  <c:v>-11.03698979591837</c:v>
                </c:pt>
                <c:pt idx="3">
                  <c:v>-1.8941326530612248</c:v>
                </c:pt>
                <c:pt idx="4">
                  <c:v>0.36989795918367346</c:v>
                </c:pt>
                <c:pt idx="5">
                  <c:v>-1.3193877551020408</c:v>
                </c:pt>
                <c:pt idx="6">
                  <c:v>3.7900510204081637</c:v>
                </c:pt>
                <c:pt idx="7">
                  <c:v>4.4479591836734693</c:v>
                </c:pt>
                <c:pt idx="8">
                  <c:v>6.4216836734693876</c:v>
                </c:pt>
                <c:pt idx="9">
                  <c:v>7.978061224489795</c:v>
                </c:pt>
                <c:pt idx="10">
                  <c:v>8.858418367346939</c:v>
                </c:pt>
                <c:pt idx="11">
                  <c:v>9.8630102040816325</c:v>
                </c:pt>
                <c:pt idx="12">
                  <c:v>15.002210884353742</c:v>
                </c:pt>
                <c:pt idx="13">
                  <c:v>14.285714285714286</c:v>
                </c:pt>
                <c:pt idx="14">
                  <c:v>16.669404761904762</c:v>
                </c:pt>
                <c:pt idx="15">
                  <c:v>16.99362244897959</c:v>
                </c:pt>
                <c:pt idx="16">
                  <c:v>21.155272108843537</c:v>
                </c:pt>
                <c:pt idx="17">
                  <c:v>19.28622448979592</c:v>
                </c:pt>
                <c:pt idx="18">
                  <c:v>20.218248299319729</c:v>
                </c:pt>
                <c:pt idx="19">
                  <c:v>17.088520408163266</c:v>
                </c:pt>
                <c:pt idx="20">
                  <c:v>20.017346938775511</c:v>
                </c:pt>
                <c:pt idx="21">
                  <c:v>17.813435374149659</c:v>
                </c:pt>
                <c:pt idx="22">
                  <c:v>20.835714285714285</c:v>
                </c:pt>
                <c:pt idx="23">
                  <c:v>13.091071428571428</c:v>
                </c:pt>
                <c:pt idx="24">
                  <c:v>18.260204081632654</c:v>
                </c:pt>
                <c:pt idx="25">
                  <c:v>9.1747448979591848</c:v>
                </c:pt>
                <c:pt idx="26">
                  <c:v>10.779251700680273</c:v>
                </c:pt>
                <c:pt idx="27">
                  <c:v>9.46142857142857</c:v>
                </c:pt>
                <c:pt idx="28">
                  <c:v>7.3755102040816336</c:v>
                </c:pt>
                <c:pt idx="29">
                  <c:v>6.8982142857142845</c:v>
                </c:pt>
                <c:pt idx="30">
                  <c:v>0.14821428571428558</c:v>
                </c:pt>
                <c:pt idx="31">
                  <c:v>1.9017857142857142</c:v>
                </c:pt>
                <c:pt idx="32">
                  <c:v>-4.3267857142857142</c:v>
                </c:pt>
                <c:pt idx="33">
                  <c:v>-5.9183673469387745</c:v>
                </c:pt>
                <c:pt idx="34">
                  <c:v>-6.2946428571428568</c:v>
                </c:pt>
                <c:pt idx="35">
                  <c:v>-12.759268707482994</c:v>
                </c:pt>
                <c:pt idx="36">
                  <c:v>-21.040051020408161</c:v>
                </c:pt>
                <c:pt idx="37">
                  <c:v>-22.153741496598638</c:v>
                </c:pt>
                <c:pt idx="38">
                  <c:v>-24.529336734693878</c:v>
                </c:pt>
                <c:pt idx="39">
                  <c:v>-19.37857142857143</c:v>
                </c:pt>
                <c:pt idx="40">
                  <c:v>-32.194387755102042</c:v>
                </c:pt>
                <c:pt idx="41">
                  <c:v>-31.657908163265308</c:v>
                </c:pt>
                <c:pt idx="42">
                  <c:v>-31.641326530612247</c:v>
                </c:pt>
                <c:pt idx="43">
                  <c:v>-33.59013605442177</c:v>
                </c:pt>
                <c:pt idx="44">
                  <c:v>-17.785714285714285</c:v>
                </c:pt>
                <c:pt idx="45">
                  <c:v>-11.52984693877551</c:v>
                </c:pt>
                <c:pt idx="46">
                  <c:v>-9.1239795918367328</c:v>
                </c:pt>
                <c:pt idx="47">
                  <c:v>-8.3375000000000004</c:v>
                </c:pt>
                <c:pt idx="48">
                  <c:v>-4.8105612244897955</c:v>
                </c:pt>
                <c:pt idx="49">
                  <c:v>-3.0139625850340139</c:v>
                </c:pt>
                <c:pt idx="50">
                  <c:v>2.8629251700680274</c:v>
                </c:pt>
                <c:pt idx="51">
                  <c:v>4.9104591836734697</c:v>
                </c:pt>
                <c:pt idx="52">
                  <c:v>6.5496598639455783</c:v>
                </c:pt>
                <c:pt idx="53">
                  <c:v>6.1920918367346927</c:v>
                </c:pt>
                <c:pt idx="54">
                  <c:v>12.326785714285716</c:v>
                </c:pt>
                <c:pt idx="55">
                  <c:v>10.97448979591837</c:v>
                </c:pt>
                <c:pt idx="56">
                  <c:v>16.696428571428573</c:v>
                </c:pt>
                <c:pt idx="57">
                  <c:v>14.311479591836733</c:v>
                </c:pt>
                <c:pt idx="58">
                  <c:v>14.580357142857141</c:v>
                </c:pt>
                <c:pt idx="59">
                  <c:v>17.853571428571428</c:v>
                </c:pt>
                <c:pt idx="60">
                  <c:v>19.378061224489795</c:v>
                </c:pt>
                <c:pt idx="61">
                  <c:v>17.605612244897959</c:v>
                </c:pt>
                <c:pt idx="62">
                  <c:v>17.789166666666667</c:v>
                </c:pt>
                <c:pt idx="63">
                  <c:v>16.704081632653061</c:v>
                </c:pt>
                <c:pt idx="64">
                  <c:v>18.828571428571426</c:v>
                </c:pt>
                <c:pt idx="65">
                  <c:v>20.906122448979591</c:v>
                </c:pt>
                <c:pt idx="66">
                  <c:v>18.432823129251698</c:v>
                </c:pt>
                <c:pt idx="67">
                  <c:v>14.898214285714287</c:v>
                </c:pt>
                <c:pt idx="68">
                  <c:v>12.342602040816328</c:v>
                </c:pt>
                <c:pt idx="69">
                  <c:v>10.23188775510204</c:v>
                </c:pt>
                <c:pt idx="70">
                  <c:v>7.6614795918367333</c:v>
                </c:pt>
                <c:pt idx="71">
                  <c:v>9.8903061224489797</c:v>
                </c:pt>
                <c:pt idx="72">
                  <c:v>7.8142857142857149</c:v>
                </c:pt>
                <c:pt idx="73">
                  <c:v>7.1288265306122449</c:v>
                </c:pt>
                <c:pt idx="74">
                  <c:v>3.063520408163265</c:v>
                </c:pt>
                <c:pt idx="75">
                  <c:v>-3.5640306122448981</c:v>
                </c:pt>
                <c:pt idx="76">
                  <c:v>-7.2517857142857141</c:v>
                </c:pt>
                <c:pt idx="77">
                  <c:v>-8.1727040816326539</c:v>
                </c:pt>
                <c:pt idx="78">
                  <c:v>-8.068112244897959</c:v>
                </c:pt>
                <c:pt idx="79">
                  <c:v>-15.263775510204082</c:v>
                </c:pt>
                <c:pt idx="80">
                  <c:v>-16.310204081632655</c:v>
                </c:pt>
                <c:pt idx="81">
                  <c:v>-25.10408163265306</c:v>
                </c:pt>
                <c:pt idx="82">
                  <c:v>-28.892176870748298</c:v>
                </c:pt>
                <c:pt idx="83">
                  <c:v>-29.952551020408162</c:v>
                </c:pt>
                <c:pt idx="84">
                  <c:v>-30.256887755102039</c:v>
                </c:pt>
                <c:pt idx="85">
                  <c:v>-28.026666666666667</c:v>
                </c:pt>
                <c:pt idx="86">
                  <c:v>-26.068622448979593</c:v>
                </c:pt>
                <c:pt idx="87">
                  <c:v>-27.657312925170068</c:v>
                </c:pt>
                <c:pt idx="88">
                  <c:v>-24.075544217687071</c:v>
                </c:pt>
                <c:pt idx="89">
                  <c:v>-27.61028911564626</c:v>
                </c:pt>
                <c:pt idx="90">
                  <c:v>-21.74719387755102</c:v>
                </c:pt>
                <c:pt idx="91">
                  <c:v>-20.81887755102041</c:v>
                </c:pt>
                <c:pt idx="92">
                  <c:v>-23.596683673469386</c:v>
                </c:pt>
                <c:pt idx="93">
                  <c:v>-23.089540816326526</c:v>
                </c:pt>
                <c:pt idx="94">
                  <c:v>-27.428571428571434</c:v>
                </c:pt>
                <c:pt idx="95">
                  <c:v>-18.3125</c:v>
                </c:pt>
                <c:pt idx="96">
                  <c:v>-19.550000000000004</c:v>
                </c:pt>
                <c:pt idx="97">
                  <c:v>-18.406717687074831</c:v>
                </c:pt>
                <c:pt idx="98">
                  <c:v>-9.3038265306122447</c:v>
                </c:pt>
                <c:pt idx="99">
                  <c:v>-10.367857142857144</c:v>
                </c:pt>
                <c:pt idx="100">
                  <c:v>-2.9535714285714292</c:v>
                </c:pt>
                <c:pt idx="101">
                  <c:v>0.28392857142857147</c:v>
                </c:pt>
                <c:pt idx="102">
                  <c:v>4.7844387755102042</c:v>
                </c:pt>
                <c:pt idx="103">
                  <c:v>5.3045918367346943</c:v>
                </c:pt>
                <c:pt idx="104">
                  <c:v>7.6801020408163252</c:v>
                </c:pt>
                <c:pt idx="105">
                  <c:v>6.9280612244897952</c:v>
                </c:pt>
                <c:pt idx="106">
                  <c:v>9.65</c:v>
                </c:pt>
                <c:pt idx="107">
                  <c:v>12.670153061224491</c:v>
                </c:pt>
                <c:pt idx="108">
                  <c:v>16.765357142857138</c:v>
                </c:pt>
                <c:pt idx="109">
                  <c:v>14.502380952380951</c:v>
                </c:pt>
                <c:pt idx="110">
                  <c:v>15.700765306122451</c:v>
                </c:pt>
                <c:pt idx="111">
                  <c:v>16.586904761904762</c:v>
                </c:pt>
                <c:pt idx="112">
                  <c:v>18.163775510204079</c:v>
                </c:pt>
                <c:pt idx="113">
                  <c:v>20.226530612244897</c:v>
                </c:pt>
                <c:pt idx="114">
                  <c:v>19.022619047619049</c:v>
                </c:pt>
                <c:pt idx="115">
                  <c:v>13.65714285714286</c:v>
                </c:pt>
                <c:pt idx="116">
                  <c:v>18.654421768707483</c:v>
                </c:pt>
                <c:pt idx="117">
                  <c:v>19.329591836734696</c:v>
                </c:pt>
                <c:pt idx="118">
                  <c:v>20.490306122448978</c:v>
                </c:pt>
                <c:pt idx="119">
                  <c:v>20.589540816326529</c:v>
                </c:pt>
                <c:pt idx="120">
                  <c:v>15.902210884353741</c:v>
                </c:pt>
                <c:pt idx="121">
                  <c:v>10.935459183673471</c:v>
                </c:pt>
                <c:pt idx="122">
                  <c:v>15.14030612244898</c:v>
                </c:pt>
                <c:pt idx="123">
                  <c:v>11.755952380952381</c:v>
                </c:pt>
                <c:pt idx="124">
                  <c:v>7.7726190476190462</c:v>
                </c:pt>
                <c:pt idx="125">
                  <c:v>6.0857142857142845</c:v>
                </c:pt>
                <c:pt idx="126">
                  <c:v>4.0836734693877554</c:v>
                </c:pt>
                <c:pt idx="127">
                  <c:v>-0.17074829931972785</c:v>
                </c:pt>
                <c:pt idx="128">
                  <c:v>-3.5778061224489792</c:v>
                </c:pt>
                <c:pt idx="129">
                  <c:v>-8.8558673469387763</c:v>
                </c:pt>
                <c:pt idx="130">
                  <c:v>-9.9423639455782329</c:v>
                </c:pt>
                <c:pt idx="131">
                  <c:v>-8.9637755102040817</c:v>
                </c:pt>
                <c:pt idx="132">
                  <c:v>-17.790170068027212</c:v>
                </c:pt>
                <c:pt idx="133">
                  <c:v>-23.731428571428577</c:v>
                </c:pt>
                <c:pt idx="134">
                  <c:v>-20.148214285714285</c:v>
                </c:pt>
                <c:pt idx="135">
                  <c:v>-16.665986394557823</c:v>
                </c:pt>
                <c:pt idx="136">
                  <c:v>-28.605510204081636</c:v>
                </c:pt>
                <c:pt idx="137">
                  <c:v>-32.539795918367354</c:v>
                </c:pt>
                <c:pt idx="138">
                  <c:v>-24.894727891156464</c:v>
                </c:pt>
                <c:pt idx="139">
                  <c:v>-27.535816326530611</c:v>
                </c:pt>
                <c:pt idx="140">
                  <c:v>-32.806632653061222</c:v>
                </c:pt>
                <c:pt idx="141">
                  <c:v>-29.045153061224486</c:v>
                </c:pt>
                <c:pt idx="142">
                  <c:v>-27.511479591836736</c:v>
                </c:pt>
                <c:pt idx="143">
                  <c:v>-22.927040816326532</c:v>
                </c:pt>
                <c:pt idx="144">
                  <c:v>-21.910714285714285</c:v>
                </c:pt>
                <c:pt idx="145">
                  <c:v>-24.641428571428577</c:v>
                </c:pt>
                <c:pt idx="146">
                  <c:v>-21.38154761904762</c:v>
                </c:pt>
                <c:pt idx="147">
                  <c:v>-13.769642857142859</c:v>
                </c:pt>
                <c:pt idx="148">
                  <c:v>-7.8370748299319724</c:v>
                </c:pt>
                <c:pt idx="149">
                  <c:v>-7.6982142857142861</c:v>
                </c:pt>
                <c:pt idx="150">
                  <c:v>-7.6033163265306118</c:v>
                </c:pt>
                <c:pt idx="151">
                  <c:v>-1.3468537414965986</c:v>
                </c:pt>
                <c:pt idx="152">
                  <c:v>0.97499999999999998</c:v>
                </c:pt>
                <c:pt idx="153">
                  <c:v>-0.96530612244897973</c:v>
                </c:pt>
                <c:pt idx="154">
                  <c:v>1.8729591836734691</c:v>
                </c:pt>
                <c:pt idx="155">
                  <c:v>0.27874149659863934</c:v>
                </c:pt>
                <c:pt idx="156">
                  <c:v>5.7506802721088439</c:v>
                </c:pt>
                <c:pt idx="157">
                  <c:v>6.757142857142858</c:v>
                </c:pt>
                <c:pt idx="158">
                  <c:v>11.227551020408162</c:v>
                </c:pt>
                <c:pt idx="159">
                  <c:v>11.008333333333335</c:v>
                </c:pt>
                <c:pt idx="160">
                  <c:v>11.01454081632653</c:v>
                </c:pt>
              </c:numCache>
            </c:numRef>
          </c:yVal>
          <c:smooth val="1"/>
        </c:ser>
        <c:ser>
          <c:idx val="4"/>
          <c:order val="1"/>
          <c:tx>
            <c:v>аппроксимация рядом Фурье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'на весну 2008'!$A$2:$A$149</c:f>
              <c:numCache>
                <c:formatCode>General</c:formatCode>
                <c:ptCount val="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</c:numCache>
            </c:numRef>
          </c:xVal>
          <c:yVal>
            <c:numRef>
              <c:f>'на весну 2008'!$Q$2:$Q$149</c:f>
              <c:numCache>
                <c:formatCode>0.0000</c:formatCode>
                <c:ptCount val="148"/>
                <c:pt idx="0">
                  <c:v>-13.17701622674074</c:v>
                </c:pt>
                <c:pt idx="1">
                  <c:v>-10.402641039854833</c:v>
                </c:pt>
                <c:pt idx="2">
                  <c:v>-7.6519733396953233</c:v>
                </c:pt>
                <c:pt idx="3">
                  <c:v>-4.964721515319841</c:v>
                </c:pt>
                <c:pt idx="4">
                  <c:v>-2.3706717293423236</c:v>
                </c:pt>
                <c:pt idx="5">
                  <c:v>0.10955576927810311</c:v>
                </c:pt>
                <c:pt idx="6">
                  <c:v>2.4631205020425857</c:v>
                </c:pt>
                <c:pt idx="7">
                  <c:v>4.6831364741567327</c:v>
                </c:pt>
                <c:pt idx="8">
                  <c:v>6.7666206178659438</c:v>
                </c:pt>
                <c:pt idx="9">
                  <c:v>8.712428815972908</c:v>
                </c:pt>
                <c:pt idx="10">
                  <c:v>10.519374332748853</c:v>
                </c:pt>
                <c:pt idx="11">
                  <c:v>12.184687584297285</c:v>
                </c:pt>
                <c:pt idx="12">
                  <c:v>13.702928064282258</c:v>
                </c:pt>
                <c:pt idx="13">
                  <c:v>15.065404543306421</c:v>
                </c:pt>
                <c:pt idx="14">
                  <c:v>16.260104387321352</c:v>
                </c:pt>
                <c:pt idx="15">
                  <c:v>17.272082724619139</c:v>
                </c:pt>
                <c:pt idx="16">
                  <c:v>18.084222098496557</c:v>
                </c:pt>
                <c:pt idx="17">
                  <c:v>18.678246691229493</c:v>
                </c:pt>
                <c:pt idx="18">
                  <c:v>19.035864039038596</c:v>
                </c:pt>
                <c:pt idx="19">
                  <c:v>19.139911413561329</c:v>
                </c:pt>
                <c:pt idx="20">
                  <c:v>18.975402016002374</c:v>
                </c:pt>
                <c:pt idx="21">
                  <c:v>18.530394619532508</c:v>
                </c:pt>
                <c:pt idx="22">
                  <c:v>17.796645030908454</c:v>
                </c:pt>
                <c:pt idx="23">
                  <c:v>16.770033897543826</c:v>
                </c:pt>
                <c:pt idx="24">
                  <c:v>15.450798156915305</c:v>
                </c:pt>
                <c:pt idx="25">
                  <c:v>13.843618591457913</c:v>
                </c:pt>
                <c:pt idx="26">
                  <c:v>11.957630367603386</c:v>
                </c:pt>
                <c:pt idx="27">
                  <c:v>9.8064253901713556</c:v>
                </c:pt>
                <c:pt idx="28">
                  <c:v>7.4081047084381693</c:v>
                </c:pt>
                <c:pt idx="29">
                  <c:v>4.7854176161785524</c:v>
                </c:pt>
                <c:pt idx="30">
                  <c:v>1.965994492287805</c:v>
                </c:pt>
                <c:pt idx="31">
                  <c:v>-1.0173530740764254</c:v>
                </c:pt>
                <c:pt idx="32">
                  <c:v>-4.1263240292510233</c:v>
                </c:pt>
                <c:pt idx="33">
                  <c:v>-7.3168977552667398</c:v>
                </c:pt>
                <c:pt idx="34">
                  <c:v>-10.539285711940224</c:v>
                </c:pt>
                <c:pt idx="35">
                  <c:v>-13.738172673244563</c:v>
                </c:pt>
                <c:pt idx="36">
                  <c:v>-16.853344874817559</c:v>
                </c:pt>
                <c:pt idx="37">
                  <c:v>-19.820777004241322</c:v>
                </c:pt>
                <c:pt idx="38">
                  <c:v>-22.57421146547653</c:v>
                </c:pt>
                <c:pt idx="39">
                  <c:v>-27.175645533593158</c:v>
                </c:pt>
                <c:pt idx="40">
                  <c:v>-28.900406009736059</c:v>
                </c:pt>
                <c:pt idx="41">
                  <c:v>-30.170322864734175</c:v>
                </c:pt>
                <c:pt idx="42">
                  <c:v>-30.94494395779995</c:v>
                </c:pt>
                <c:pt idx="43">
                  <c:v>-31.197040286943768</c:v>
                </c:pt>
                <c:pt idx="44">
                  <c:v>-16.334503904015186</c:v>
                </c:pt>
                <c:pt idx="45">
                  <c:v>-13.178764749359601</c:v>
                </c:pt>
                <c:pt idx="46">
                  <c:v>-9.9862604901103058</c:v>
                </c:pt>
                <c:pt idx="47">
                  <c:v>-6.8302424293130466</c:v>
                </c:pt>
                <c:pt idx="48">
                  <c:v>-3.7745698400203302</c:v>
                </c:pt>
                <c:pt idx="49">
                  <c:v>-0.8713044392657171</c:v>
                </c:pt>
                <c:pt idx="50">
                  <c:v>1.8407257332370743</c:v>
                </c:pt>
                <c:pt idx="51">
                  <c:v>4.3363011488250462</c:v>
                </c:pt>
                <c:pt idx="52">
                  <c:v>6.6031218638284992</c:v>
                </c:pt>
                <c:pt idx="53">
                  <c:v>8.640142776304538</c:v>
                </c:pt>
                <c:pt idx="54">
                  <c:v>10.455104215671573</c:v>
                </c:pt>
                <c:pt idx="55">
                  <c:v>12.061497380481478</c:v>
                </c:pt>
                <c:pt idx="56">
                  <c:v>13.475251337575115</c:v>
                </c:pt>
                <c:pt idx="57">
                  <c:v>14.711449926233975</c:v>
                </c:pt>
                <c:pt idx="58">
                  <c:v>15.781380929436324</c:v>
                </c:pt>
                <c:pt idx="59">
                  <c:v>16.690186799991213</c:v>
                </c:pt>
                <c:pt idx="60">
                  <c:v>17.435329104777399</c:v>
                </c:pt>
                <c:pt idx="61">
                  <c:v>18.006002958324345</c:v>
                </c:pt>
                <c:pt idx="62">
                  <c:v>18.383550080282763</c:v>
                </c:pt>
                <c:pt idx="63">
                  <c:v>18.542827824270624</c:v>
                </c:pt>
                <c:pt idx="64">
                  <c:v>18.454404982717481</c:v>
                </c:pt>
                <c:pt idx="65">
                  <c:v>18.087381269642268</c:v>
                </c:pt>
                <c:pt idx="66">
                  <c:v>17.412572770049973</c:v>
                </c:pt>
                <c:pt idx="67">
                  <c:v>16.405775099055109</c:v>
                </c:pt>
                <c:pt idx="68">
                  <c:v>15.050812003365404</c:v>
                </c:pt>
                <c:pt idx="69">
                  <c:v>13.342099606073241</c:v>
                </c:pt>
                <c:pt idx="70">
                  <c:v>11.286502896317538</c:v>
                </c:pt>
                <c:pt idx="71">
                  <c:v>8.9043266368935363</c:v>
                </c:pt>
                <c:pt idx="72">
                  <c:v>6.229361117085725</c:v>
                </c:pt>
                <c:pt idx="73">
                  <c:v>3.3079865510166018</c:v>
                </c:pt>
                <c:pt idx="74">
                  <c:v>0.19742052257199097</c:v>
                </c:pt>
                <c:pt idx="75">
                  <c:v>-3.0367367410237387</c:v>
                </c:pt>
                <c:pt idx="76">
                  <c:v>-6.3234506112557858</c:v>
                </c:pt>
                <c:pt idx="77">
                  <c:v>-9.5894523303414907</c:v>
                </c:pt>
                <c:pt idx="78">
                  <c:v>-12.762440417813171</c:v>
                </c:pt>
                <c:pt idx="79">
                  <c:v>-15.774046355675802</c:v>
                </c:pt>
                <c:pt idx="80">
                  <c:v>-18.56236291633072</c:v>
                </c:pt>
                <c:pt idx="81">
                  <c:v>-21.073885611711287</c:v>
                </c:pt>
                <c:pt idx="82">
                  <c:v>-23.264780922906063</c:v>
                </c:pt>
                <c:pt idx="83">
                  <c:v>-25.101462473233408</c:v>
                </c:pt>
                <c:pt idx="84">
                  <c:v>-26.56052118074367</c:v>
                </c:pt>
                <c:pt idx="85">
                  <c:v>-27.62811122010525</c:v>
                </c:pt>
                <c:pt idx="86">
                  <c:v>-28.298935045975334</c:v>
                </c:pt>
                <c:pt idx="87">
                  <c:v>-28.574994162670549</c:v>
                </c:pt>
                <c:pt idx="88">
                  <c:v>-28.464276162971938</c:v>
                </c:pt>
                <c:pt idx="89">
                  <c:v>-27.979533331141479</c:v>
                </c:pt>
                <c:pt idx="90">
                  <c:v>-27.13727637134043</c:v>
                </c:pt>
                <c:pt idx="91">
                  <c:v>-25.957062857506671</c:v>
                </c:pt>
                <c:pt idx="92">
                  <c:v>-24.461109302242015</c:v>
                </c:pt>
                <c:pt idx="93">
                  <c:v>-22.674204415601633</c:v>
                </c:pt>
                <c:pt idx="94">
                  <c:v>-20.623855209335147</c:v>
                </c:pt>
                <c:pt idx="95">
                  <c:v>-18.340562412761276</c:v>
                </c:pt>
                <c:pt idx="96">
                  <c:v>-15.858101217612173</c:v>
                </c:pt>
                <c:pt idx="97">
                  <c:v>-13.213679944273016</c:v>
                </c:pt>
                <c:pt idx="98">
                  <c:v>-10.447863131655259</c:v>
                </c:pt>
                <c:pt idx="99">
                  <c:v>-7.6041751087053804</c:v>
                </c:pt>
                <c:pt idx="100">
                  <c:v>-4.7283418090749363</c:v>
                </c:pt>
                <c:pt idx="101">
                  <c:v>-1.8671775208607655</c:v>
                </c:pt>
                <c:pt idx="102">
                  <c:v>0.9328263809509969</c:v>
                </c:pt>
                <c:pt idx="103">
                  <c:v>3.6271079329115334</c:v>
                </c:pt>
                <c:pt idx="104">
                  <c:v>6.1746980176413295</c:v>
                </c:pt>
                <c:pt idx="105">
                  <c:v>8.5397817187175153</c:v>
                </c:pt>
                <c:pt idx="106">
                  <c:v>10.692995627900832</c:v>
                </c:pt>
                <c:pt idx="107">
                  <c:v>12.612315004978926</c:v>
                </c:pt>
                <c:pt idx="108">
                  <c:v>14.283418351560508</c:v>
                </c:pt>
                <c:pt idx="109">
                  <c:v>15.699465378096182</c:v>
                </c:pt>
                <c:pt idx="110">
                  <c:v>16.860282761946419</c:v>
                </c:pt>
                <c:pt idx="111">
                  <c:v>17.771014512549097</c:v>
                </c:pt>
                <c:pt idx="112">
                  <c:v>18.440353547843671</c:v>
                </c:pt>
                <c:pt idx="113">
                  <c:v>18.878521678064505</c:v>
                </c:pt>
                <c:pt idx="114">
                  <c:v>19.095200784577891</c:v>
                </c:pt>
                <c:pt idx="115">
                  <c:v>19.097634160637124</c:v>
                </c:pt>
                <c:pt idx="116">
                  <c:v>18.889111224558441</c:v>
                </c:pt>
                <c:pt idx="117">
                  <c:v>18.46802079867836</c:v>
                </c:pt>
                <c:pt idx="118">
                  <c:v>17.827609829903036</c:v>
                </c:pt>
                <c:pt idx="119">
                  <c:v>16.956519909551851</c:v>
                </c:pt>
                <c:pt idx="120">
                  <c:v>15.840099103053225</c:v>
                </c:pt>
                <c:pt idx="121">
                  <c:v>14.46240851226665</c:v>
                </c:pt>
                <c:pt idx="122">
                  <c:v>12.808769282363919</c:v>
                </c:pt>
                <c:pt idx="123">
                  <c:v>10.868633825679884</c:v>
                </c:pt>
                <c:pt idx="124">
                  <c:v>8.6385212960978528</c:v>
                </c:pt>
                <c:pt idx="125">
                  <c:v>6.1247366173582511</c:v>
                </c:pt>
                <c:pt idx="126">
                  <c:v>3.345597329743458</c:v>
                </c:pt>
                <c:pt idx="127">
                  <c:v>0.33292342924837337</c:v>
                </c:pt>
                <c:pt idx="128">
                  <c:v>-2.8673999999870432</c:v>
                </c:pt>
                <c:pt idx="129">
                  <c:v>-6.195903755341746</c:v>
                </c:pt>
                <c:pt idx="130">
                  <c:v>-9.5810889408235838</c:v>
                </c:pt>
                <c:pt idx="131">
                  <c:v>-12.941993160655374</c:v>
                </c:pt>
                <c:pt idx="132">
                  <c:v>-16.19161856662474</c:v>
                </c:pt>
                <c:pt idx="133">
                  <c:v>-19.240995021264702</c:v>
                </c:pt>
                <c:pt idx="134">
                  <c:v>-22.003593320626649</c:v>
                </c:pt>
                <c:pt idx="135">
                  <c:v>-24.399769036329712</c:v>
                </c:pt>
                <c:pt idx="136">
                  <c:v>-26.360910325215819</c:v>
                </c:pt>
                <c:pt idx="137">
                  <c:v>-27.832983754988174</c:v>
                </c:pt>
                <c:pt idx="138">
                  <c:v>-28.779218976215979</c:v>
                </c:pt>
                <c:pt idx="139">
                  <c:v>-29.181741716027013</c:v>
                </c:pt>
                <c:pt idx="140">
                  <c:v>-29.042048875413062</c:v>
                </c:pt>
                <c:pt idx="141">
                  <c:v>-28.380311892052536</c:v>
                </c:pt>
                <c:pt idx="142">
                  <c:v>-27.233586732857805</c:v>
                </c:pt>
                <c:pt idx="143">
                  <c:v>-25.653092772952082</c:v>
                </c:pt>
                <c:pt idx="144">
                  <c:v>-23.700791149802551</c:v>
                </c:pt>
                <c:pt idx="145">
                  <c:v>-21.445540252731533</c:v>
                </c:pt>
                <c:pt idx="146">
                  <c:v>-18.95912818099751</c:v>
                </c:pt>
                <c:pt idx="147">
                  <c:v>-16.312478007706286</c:v>
                </c:pt>
              </c:numCache>
            </c:numRef>
          </c:yVal>
          <c:smooth val="1"/>
        </c:ser>
        <c:ser>
          <c:idx val="5"/>
          <c:order val="2"/>
          <c:tx>
            <c:v>прогнозные значения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'на весну 2008'!$A$150:$A$162</c:f>
              <c:numCache>
                <c:formatCode>General</c:formatCode>
                <c:ptCount val="13"/>
                <c:pt idx="0">
                  <c:v>157</c:v>
                </c:pt>
                <c:pt idx="1">
                  <c:v>158</c:v>
                </c:pt>
                <c:pt idx="2">
                  <c:v>159</c:v>
                </c:pt>
                <c:pt idx="3">
                  <c:v>160</c:v>
                </c:pt>
                <c:pt idx="4">
                  <c:v>161</c:v>
                </c:pt>
                <c:pt idx="5">
                  <c:v>162</c:v>
                </c:pt>
                <c:pt idx="6">
                  <c:v>163</c:v>
                </c:pt>
                <c:pt idx="7">
                  <c:v>164</c:v>
                </c:pt>
                <c:pt idx="8">
                  <c:v>165</c:v>
                </c:pt>
                <c:pt idx="9">
                  <c:v>166</c:v>
                </c:pt>
                <c:pt idx="10">
                  <c:v>167</c:v>
                </c:pt>
                <c:pt idx="11">
                  <c:v>168</c:v>
                </c:pt>
                <c:pt idx="12">
                  <c:v>169</c:v>
                </c:pt>
              </c:numCache>
            </c:numRef>
          </c:xVal>
          <c:yVal>
            <c:numRef>
              <c:f>'на весну 2008'!$Q$150:$Q$162</c:f>
              <c:numCache>
                <c:formatCode>0.0000</c:formatCode>
                <c:ptCount val="13"/>
                <c:pt idx="0">
                  <c:v>-13.572292691622891</c:v>
                </c:pt>
                <c:pt idx="1">
                  <c:v>-10.798355929626297</c:v>
                </c:pt>
                <c:pt idx="2">
                  <c:v>-8.041638477813704</c:v>
                </c:pt>
                <c:pt idx="3">
                  <c:v>-5.3432831635452986</c:v>
                </c:pt>
                <c:pt idx="4">
                  <c:v>-2.7344632981797137</c:v>
                </c:pt>
                <c:pt idx="5">
                  <c:v>-0.23703574992759507</c:v>
                </c:pt>
                <c:pt idx="6">
                  <c:v>2.135151948634713</c:v>
                </c:pt>
                <c:pt idx="7">
                  <c:v>4.3744862731302545</c:v>
                </c:pt>
                <c:pt idx="8">
                  <c:v>6.477555166120764</c:v>
                </c:pt>
                <c:pt idx="9">
                  <c:v>8.4430732669278381</c:v>
                </c:pt>
                <c:pt idx="10">
                  <c:v>10.269963579846623</c:v>
                </c:pt>
                <c:pt idx="11">
                  <c:v>11.955760507508801</c:v>
                </c:pt>
                <c:pt idx="12">
                  <c:v>13.49545247631846</c:v>
                </c:pt>
              </c:numCache>
            </c:numRef>
          </c:yVal>
          <c:smooth val="1"/>
        </c:ser>
        <c:axId val="75525120"/>
        <c:axId val="75539584"/>
      </c:scatterChart>
      <c:valAx>
        <c:axId val="755251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недель</a:t>
                </a:r>
              </a:p>
            </c:rich>
          </c:tx>
          <c:layout>
            <c:manualLayout>
              <c:xMode val="edge"/>
              <c:yMode val="edge"/>
              <c:x val="0.48268664803996275"/>
              <c:y val="0.65369334358067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25400">
            <a:solidFill>
              <a:schemeClr val="tx1"/>
            </a:solidFill>
            <a:tailEnd type="triangle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75539584"/>
        <c:crosses val="autoZero"/>
        <c:crossBetween val="midCat"/>
        <c:majorUnit val="20"/>
      </c:valAx>
      <c:valAx>
        <c:axId val="755395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T, °C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270962097479751E-2"/>
              <c:y val="0.30633121136101082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25400">
            <a:solidFill>
              <a:schemeClr val="tx1"/>
            </a:solidFill>
            <a:tailEnd type="triangle"/>
          </a:ln>
        </c:spPr>
        <c:crossAx val="75525120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2021505376344086"/>
          <c:y val="0.75506445672191524"/>
          <c:w val="0.68279569892473113"/>
          <c:h val="0.23756906077348067"/>
        </c:manualLayout>
      </c:layout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'на лето 2008'!$C$2:$C$73</c:f>
              <c:numCache>
                <c:formatCode>0.00</c:formatCode>
                <c:ptCount val="72"/>
                <c:pt idx="0">
                  <c:v>12.670153061224491</c:v>
                </c:pt>
                <c:pt idx="1">
                  <c:v>16.765357142857138</c:v>
                </c:pt>
                <c:pt idx="2">
                  <c:v>14.502380952380951</c:v>
                </c:pt>
                <c:pt idx="3">
                  <c:v>15.700765306122451</c:v>
                </c:pt>
                <c:pt idx="4">
                  <c:v>16.586904761904762</c:v>
                </c:pt>
                <c:pt idx="5">
                  <c:v>18.163775510204079</c:v>
                </c:pt>
                <c:pt idx="6">
                  <c:v>20.226530612244897</c:v>
                </c:pt>
                <c:pt idx="7">
                  <c:v>19.022619047619049</c:v>
                </c:pt>
                <c:pt idx="8">
                  <c:v>13.65714285714286</c:v>
                </c:pt>
                <c:pt idx="9">
                  <c:v>18.654421768707483</c:v>
                </c:pt>
                <c:pt idx="10">
                  <c:v>19.329591836734696</c:v>
                </c:pt>
                <c:pt idx="11">
                  <c:v>20.490306122448978</c:v>
                </c:pt>
                <c:pt idx="12">
                  <c:v>20.589540816326529</c:v>
                </c:pt>
                <c:pt idx="13">
                  <c:v>15.902210884353741</c:v>
                </c:pt>
                <c:pt idx="14">
                  <c:v>10.935459183673471</c:v>
                </c:pt>
                <c:pt idx="15">
                  <c:v>15.14030612244898</c:v>
                </c:pt>
                <c:pt idx="16">
                  <c:v>11.755952380952381</c:v>
                </c:pt>
                <c:pt idx="17">
                  <c:v>7.7726190476190462</c:v>
                </c:pt>
                <c:pt idx="18">
                  <c:v>6.0857142857142845</c:v>
                </c:pt>
                <c:pt idx="19">
                  <c:v>4.0836734693877554</c:v>
                </c:pt>
                <c:pt idx="20">
                  <c:v>-0.17074829931972785</c:v>
                </c:pt>
                <c:pt idx="21">
                  <c:v>-3.5778061224489792</c:v>
                </c:pt>
                <c:pt idx="22">
                  <c:v>-8.8558673469387763</c:v>
                </c:pt>
                <c:pt idx="23">
                  <c:v>-9.9423639455782329</c:v>
                </c:pt>
                <c:pt idx="24">
                  <c:v>-8.9637755102040817</c:v>
                </c:pt>
                <c:pt idx="25">
                  <c:v>-17.790170068027212</c:v>
                </c:pt>
                <c:pt idx="26">
                  <c:v>-23.731428571428577</c:v>
                </c:pt>
                <c:pt idx="27">
                  <c:v>-20.148214285714285</c:v>
                </c:pt>
                <c:pt idx="28">
                  <c:v>-16.665986394557823</c:v>
                </c:pt>
                <c:pt idx="29">
                  <c:v>-28.605510204081636</c:v>
                </c:pt>
                <c:pt idx="30">
                  <c:v>-32.539795918367354</c:v>
                </c:pt>
                <c:pt idx="31">
                  <c:v>-24.894727891156464</c:v>
                </c:pt>
                <c:pt idx="32">
                  <c:v>-27.535816326530611</c:v>
                </c:pt>
                <c:pt idx="33">
                  <c:v>-32.806632653061222</c:v>
                </c:pt>
                <c:pt idx="34">
                  <c:v>-29.045153061224486</c:v>
                </c:pt>
                <c:pt idx="35">
                  <c:v>-27.511479591836736</c:v>
                </c:pt>
                <c:pt idx="36">
                  <c:v>-22.927040816326532</c:v>
                </c:pt>
                <c:pt idx="37">
                  <c:v>-21.910714285714285</c:v>
                </c:pt>
                <c:pt idx="38">
                  <c:v>-24.641428571428577</c:v>
                </c:pt>
                <c:pt idx="39">
                  <c:v>-21.38154761904762</c:v>
                </c:pt>
                <c:pt idx="40">
                  <c:v>-13.769642857142859</c:v>
                </c:pt>
                <c:pt idx="41">
                  <c:v>-7.8370748299319724</c:v>
                </c:pt>
                <c:pt idx="42">
                  <c:v>-7.6982142857142861</c:v>
                </c:pt>
                <c:pt idx="43">
                  <c:v>-7.6033163265306118</c:v>
                </c:pt>
                <c:pt idx="44">
                  <c:v>-1.3468537414965986</c:v>
                </c:pt>
                <c:pt idx="45">
                  <c:v>0.97499999999999998</c:v>
                </c:pt>
                <c:pt idx="46">
                  <c:v>-0.96530612244897973</c:v>
                </c:pt>
                <c:pt idx="47">
                  <c:v>1.8729591836734691</c:v>
                </c:pt>
                <c:pt idx="48">
                  <c:v>0.27874149659863934</c:v>
                </c:pt>
                <c:pt idx="49">
                  <c:v>5.7506802721088439</c:v>
                </c:pt>
                <c:pt idx="50">
                  <c:v>6.757142857142858</c:v>
                </c:pt>
                <c:pt idx="51">
                  <c:v>11.227551020408162</c:v>
                </c:pt>
                <c:pt idx="52">
                  <c:v>11.008333333333335</c:v>
                </c:pt>
                <c:pt idx="53">
                  <c:v>11.01454081632653</c:v>
                </c:pt>
                <c:pt idx="54">
                  <c:v>15.747959183673467</c:v>
                </c:pt>
                <c:pt idx="55">
                  <c:v>18.907568027210885</c:v>
                </c:pt>
                <c:pt idx="56">
                  <c:v>20.169336734693875</c:v>
                </c:pt>
                <c:pt idx="57">
                  <c:v>21.268282312925173</c:v>
                </c:pt>
                <c:pt idx="58">
                  <c:v>20.391071428571426</c:v>
                </c:pt>
                <c:pt idx="59">
                  <c:v>19.010714285714283</c:v>
                </c:pt>
                <c:pt idx="60">
                  <c:v>20.379030612244897</c:v>
                </c:pt>
                <c:pt idx="61">
                  <c:v>22.530833333333337</c:v>
                </c:pt>
                <c:pt idx="62">
                  <c:v>19.306649659863947</c:v>
                </c:pt>
                <c:pt idx="63">
                  <c:v>17.003231292517004</c:v>
                </c:pt>
                <c:pt idx="64">
                  <c:v>16.665561224489796</c:v>
                </c:pt>
                <c:pt idx="65">
                  <c:v>17.524319727891157</c:v>
                </c:pt>
                <c:pt idx="66">
                  <c:v>14.226785714285715</c:v>
                </c:pt>
                <c:pt idx="67">
                  <c:v>10.25357142857143</c:v>
                </c:pt>
                <c:pt idx="68">
                  <c:v>9.8575680272108848</c:v>
                </c:pt>
                <c:pt idx="69">
                  <c:v>5.9795238095238101</c:v>
                </c:pt>
                <c:pt idx="70">
                  <c:v>4.0227040816326527</c:v>
                </c:pt>
                <c:pt idx="71">
                  <c:v>3.9428571428571431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'на лето 2008'!$E$2:$E$73</c:f>
              <c:numCache>
                <c:formatCode>0.0000</c:formatCode>
                <c:ptCount val="72"/>
                <c:pt idx="0">
                  <c:v>12.903516179810469</c:v>
                </c:pt>
                <c:pt idx="1">
                  <c:v>13.952114640266249</c:v>
                </c:pt>
                <c:pt idx="2">
                  <c:v>15.356784085302658</c:v>
                </c:pt>
                <c:pt idx="3">
                  <c:v>16.775764824002355</c:v>
                </c:pt>
                <c:pt idx="4">
                  <c:v>17.728798399986925</c:v>
                </c:pt>
                <c:pt idx="5">
                  <c:v>17.984831815370161</c:v>
                </c:pt>
                <c:pt idx="6">
                  <c:v>17.753875771864124</c:v>
                </c:pt>
                <c:pt idx="7">
                  <c:v>17.539385845868619</c:v>
                </c:pt>
                <c:pt idx="8">
                  <c:v>17.763972557054888</c:v>
                </c:pt>
                <c:pt idx="9">
                  <c:v>18.44708578124704</c:v>
                </c:pt>
                <c:pt idx="10">
                  <c:v>19.168991516140682</c:v>
                </c:pt>
                <c:pt idx="11">
                  <c:v>19.341176329828475</c:v>
                </c:pt>
                <c:pt idx="12">
                  <c:v>18.583182072321957</c:v>
                </c:pt>
                <c:pt idx="13">
                  <c:v>16.940375521586432</c:v>
                </c:pt>
                <c:pt idx="14">
                  <c:v>14.80508551392551</c:v>
                </c:pt>
                <c:pt idx="15">
                  <c:v>12.620215647720512</c:v>
                </c:pt>
                <c:pt idx="16">
                  <c:v>10.587869957525767</c:v>
                </c:pt>
                <c:pt idx="17">
                  <c:v>8.5794488411600529</c:v>
                </c:pt>
                <c:pt idx="18">
                  <c:v>6.2828976932029414</c:v>
                </c:pt>
                <c:pt idx="19">
                  <c:v>3.4560405973206456</c:v>
                </c:pt>
                <c:pt idx="20">
                  <c:v>0.10117234613730267</c:v>
                </c:pt>
                <c:pt idx="21">
                  <c:v>-3.5418076083938441</c:v>
                </c:pt>
                <c:pt idx="22">
                  <c:v>-7.1470074427300911</c:v>
                </c:pt>
                <c:pt idx="23">
                  <c:v>-10.473888563295967</c:v>
                </c:pt>
                <c:pt idx="24">
                  <c:v>-13.449235897447686</c:v>
                </c:pt>
                <c:pt idx="25">
                  <c:v>-16.137094439623528</c:v>
                </c:pt>
                <c:pt idx="26">
                  <c:v>-18.651239756075551</c:v>
                </c:pt>
                <c:pt idx="27">
                  <c:v>-21.078024767043868</c:v>
                </c:pt>
                <c:pt idx="28">
                  <c:v>-23.436786857967832</c:v>
                </c:pt>
                <c:pt idx="29">
                  <c:v>-25.66401767239191</c:v>
                </c:pt>
                <c:pt idx="30">
                  <c:v>-27.606718004700951</c:v>
                </c:pt>
                <c:pt idx="31">
                  <c:v>-29.039425729267634</c:v>
                </c:pt>
                <c:pt idx="32">
                  <c:v>-29.732116452827988</c:v>
                </c:pt>
                <c:pt idx="33">
                  <c:v>-29.56215130664647</c:v>
                </c:pt>
                <c:pt idx="34">
                  <c:v>-28.605594559823533</c:v>
                </c:pt>
                <c:pt idx="35">
                  <c:v>-27.12244391993244</c:v>
                </c:pt>
                <c:pt idx="36">
                  <c:v>-25.407536761915111</c:v>
                </c:pt>
                <c:pt idx="37">
                  <c:v>-23.586666160677684</c:v>
                </c:pt>
                <c:pt idx="38">
                  <c:v>-21.509852435610682</c:v>
                </c:pt>
                <c:pt idx="39">
                  <c:v>-18.854503292905182</c:v>
                </c:pt>
                <c:pt idx="40">
                  <c:v>-15.406064559409499</c:v>
                </c:pt>
                <c:pt idx="41">
                  <c:v>-11.332015212008301</c:v>
                </c:pt>
                <c:pt idx="42">
                  <c:v>-7.2310637605430905</c:v>
                </c:pt>
                <c:pt idx="43">
                  <c:v>-3.8719110414358706</c:v>
                </c:pt>
                <c:pt idx="44">
                  <c:v>-1.7565089873823263</c:v>
                </c:pt>
                <c:pt idx="45">
                  <c:v>-0.79217859191126072</c:v>
                </c:pt>
                <c:pt idx="46">
                  <c:v>-0.31247853414461296</c:v>
                </c:pt>
                <c:pt idx="47">
                  <c:v>0.53795399532148891</c:v>
                </c:pt>
                <c:pt idx="48">
                  <c:v>2.2924773278108148</c:v>
                </c:pt>
                <c:pt idx="49">
                  <c:v>4.8608321925091929</c:v>
                </c:pt>
                <c:pt idx="50">
                  <c:v>7.6354268570241484</c:v>
                </c:pt>
                <c:pt idx="51">
                  <c:v>9.9240821321244681</c:v>
                </c:pt>
                <c:pt idx="52">
                  <c:v>11.403849870339076</c:v>
                </c:pt>
                <c:pt idx="53">
                  <c:v>12.284619203256121</c:v>
                </c:pt>
                <c:pt idx="54">
                  <c:v>13.087028054753699</c:v>
                </c:pt>
                <c:pt idx="55">
                  <c:v>14.217856871170717</c:v>
                </c:pt>
                <c:pt idx="56">
                  <c:v>15.663739238368324</c:v>
                </c:pt>
                <c:pt idx="57">
                  <c:v>17.02321494429378</c:v>
                </c:pt>
                <c:pt idx="58">
                  <c:v>17.838043184461828</c:v>
                </c:pt>
                <c:pt idx="59">
                  <c:v>17.962834666916446</c:v>
                </c:pt>
                <c:pt idx="60">
                  <c:v>17.690696812133403</c:v>
                </c:pt>
                <c:pt idx="61">
                  <c:v>17.541831376496209</c:v>
                </c:pt>
                <c:pt idx="62">
                  <c:v>17.875278670466557</c:v>
                </c:pt>
                <c:pt idx="63">
                  <c:v>18.611689952868559</c:v>
                </c:pt>
                <c:pt idx="64">
                  <c:v>19.267057301275635</c:v>
                </c:pt>
                <c:pt idx="65">
                  <c:v>19.266491419519941</c:v>
                </c:pt>
                <c:pt idx="66">
                  <c:v>18.308376390839872</c:v>
                </c:pt>
                <c:pt idx="67">
                  <c:v>16.525524119221938</c:v>
                </c:pt>
                <c:pt idx="68">
                  <c:v>14.348363452441562</c:v>
                </c:pt>
                <c:pt idx="69">
                  <c:v>12.189583363444116</c:v>
                </c:pt>
                <c:pt idx="70">
                  <c:v>10.182106455530375</c:v>
                </c:pt>
                <c:pt idx="71">
                  <c:v>8.1413757665611985</c:v>
                </c:pt>
              </c:numCache>
            </c:numRef>
          </c:val>
        </c:ser>
        <c:marker val="1"/>
        <c:axId val="56251136"/>
        <c:axId val="56252672"/>
      </c:lineChart>
      <c:catAx>
        <c:axId val="56251136"/>
        <c:scaling>
          <c:orientation val="minMax"/>
        </c:scaling>
        <c:axPos val="b"/>
        <c:numFmt formatCode="General" sourceLinked="1"/>
        <c:tickLblPos val="nextTo"/>
        <c:crossAx val="56252672"/>
        <c:crosses val="autoZero"/>
        <c:auto val="1"/>
        <c:lblAlgn val="ctr"/>
        <c:lblOffset val="100"/>
      </c:catAx>
      <c:valAx>
        <c:axId val="56252672"/>
        <c:scaling>
          <c:orientation val="minMax"/>
        </c:scaling>
        <c:axPos val="l"/>
        <c:majorGridlines/>
        <c:numFmt formatCode="0.00" sourceLinked="1"/>
        <c:tickLblPos val="nextTo"/>
        <c:crossAx val="56251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446919330641303"/>
          <c:y val="0.3930131004366812"/>
          <c:w val="0.1184446542976067"/>
          <c:h val="0.20960698689956331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темп</c:v>
          </c:tx>
          <c:marker>
            <c:symbol val="none"/>
          </c:marker>
          <c:val>
            <c:numRef>
              <c:f>'на лето 2008'!$I$2:$I$125</c:f>
              <c:numCache>
                <c:formatCode>0.00</c:formatCode>
                <c:ptCount val="124"/>
                <c:pt idx="0">
                  <c:v>10.97448979591837</c:v>
                </c:pt>
                <c:pt idx="1">
                  <c:v>16.696428571428573</c:v>
                </c:pt>
                <c:pt idx="2">
                  <c:v>14.311479591836733</c:v>
                </c:pt>
                <c:pt idx="3">
                  <c:v>14.580357142857141</c:v>
                </c:pt>
                <c:pt idx="4">
                  <c:v>17.853571428571428</c:v>
                </c:pt>
                <c:pt idx="5">
                  <c:v>19.378061224489795</c:v>
                </c:pt>
                <c:pt idx="6">
                  <c:v>17.605612244897959</c:v>
                </c:pt>
                <c:pt idx="7">
                  <c:v>17.789166666666667</c:v>
                </c:pt>
                <c:pt idx="8">
                  <c:v>16.704081632653061</c:v>
                </c:pt>
                <c:pt idx="9">
                  <c:v>18.828571428571426</c:v>
                </c:pt>
                <c:pt idx="10">
                  <c:v>20.906122448979591</c:v>
                </c:pt>
                <c:pt idx="11">
                  <c:v>18.432823129251698</c:v>
                </c:pt>
                <c:pt idx="12">
                  <c:v>14.898214285714287</c:v>
                </c:pt>
                <c:pt idx="13">
                  <c:v>12.342602040816328</c:v>
                </c:pt>
                <c:pt idx="14">
                  <c:v>10.23188775510204</c:v>
                </c:pt>
                <c:pt idx="15">
                  <c:v>7.6614795918367333</c:v>
                </c:pt>
                <c:pt idx="16">
                  <c:v>9.8903061224489797</c:v>
                </c:pt>
                <c:pt idx="17">
                  <c:v>7.8142857142857149</c:v>
                </c:pt>
                <c:pt idx="18">
                  <c:v>7.1288265306122449</c:v>
                </c:pt>
                <c:pt idx="19">
                  <c:v>3.063520408163265</c:v>
                </c:pt>
                <c:pt idx="20">
                  <c:v>-3.5640306122448981</c:v>
                </c:pt>
                <c:pt idx="21">
                  <c:v>-7.2517857142857141</c:v>
                </c:pt>
                <c:pt idx="22">
                  <c:v>-8.1727040816326539</c:v>
                </c:pt>
                <c:pt idx="23">
                  <c:v>-8.068112244897959</c:v>
                </c:pt>
                <c:pt idx="24">
                  <c:v>-15.263775510204082</c:v>
                </c:pt>
                <c:pt idx="25">
                  <c:v>-16.310204081632655</c:v>
                </c:pt>
                <c:pt idx="26">
                  <c:v>-25.10408163265306</c:v>
                </c:pt>
                <c:pt idx="27">
                  <c:v>-28.892176870748298</c:v>
                </c:pt>
                <c:pt idx="28">
                  <c:v>-29.952551020408162</c:v>
                </c:pt>
                <c:pt idx="29">
                  <c:v>-30.256887755102039</c:v>
                </c:pt>
                <c:pt idx="30">
                  <c:v>-28.026666666666667</c:v>
                </c:pt>
                <c:pt idx="31">
                  <c:v>-26.068622448979593</c:v>
                </c:pt>
                <c:pt idx="32">
                  <c:v>-27.657312925170068</c:v>
                </c:pt>
                <c:pt idx="33">
                  <c:v>-24.075544217687071</c:v>
                </c:pt>
                <c:pt idx="34">
                  <c:v>-27.61028911564626</c:v>
                </c:pt>
                <c:pt idx="35">
                  <c:v>-21.74719387755102</c:v>
                </c:pt>
                <c:pt idx="36">
                  <c:v>-20.81887755102041</c:v>
                </c:pt>
                <c:pt idx="37">
                  <c:v>-23.596683673469386</c:v>
                </c:pt>
                <c:pt idx="38">
                  <c:v>-23.089540816326526</c:v>
                </c:pt>
                <c:pt idx="39">
                  <c:v>-27.428571428571434</c:v>
                </c:pt>
                <c:pt idx="40">
                  <c:v>-18.3125</c:v>
                </c:pt>
                <c:pt idx="41">
                  <c:v>-19.550000000000004</c:v>
                </c:pt>
                <c:pt idx="42">
                  <c:v>-18.406717687074831</c:v>
                </c:pt>
                <c:pt idx="43">
                  <c:v>-9.3038265306122447</c:v>
                </c:pt>
                <c:pt idx="44">
                  <c:v>-10.367857142857144</c:v>
                </c:pt>
                <c:pt idx="45">
                  <c:v>-2.9535714285714292</c:v>
                </c:pt>
                <c:pt idx="46">
                  <c:v>0.28392857142857147</c:v>
                </c:pt>
                <c:pt idx="47">
                  <c:v>4.7844387755102042</c:v>
                </c:pt>
                <c:pt idx="48">
                  <c:v>5.3045918367346943</c:v>
                </c:pt>
                <c:pt idx="49">
                  <c:v>7.6801020408163252</c:v>
                </c:pt>
                <c:pt idx="50">
                  <c:v>6.9280612244897952</c:v>
                </c:pt>
                <c:pt idx="51">
                  <c:v>9.65</c:v>
                </c:pt>
                <c:pt idx="52">
                  <c:v>12.670153061224491</c:v>
                </c:pt>
                <c:pt idx="53">
                  <c:v>16.765357142857138</c:v>
                </c:pt>
                <c:pt idx="54">
                  <c:v>14.502380952380951</c:v>
                </c:pt>
                <c:pt idx="55">
                  <c:v>15.700765306122451</c:v>
                </c:pt>
                <c:pt idx="56">
                  <c:v>16.586904761904762</c:v>
                </c:pt>
                <c:pt idx="57">
                  <c:v>18.163775510204079</c:v>
                </c:pt>
                <c:pt idx="58">
                  <c:v>20.226530612244897</c:v>
                </c:pt>
                <c:pt idx="59">
                  <c:v>19.022619047619049</c:v>
                </c:pt>
                <c:pt idx="60">
                  <c:v>13.65714285714286</c:v>
                </c:pt>
                <c:pt idx="61">
                  <c:v>18.654421768707483</c:v>
                </c:pt>
                <c:pt idx="62">
                  <c:v>19.329591836734696</c:v>
                </c:pt>
                <c:pt idx="63">
                  <c:v>20.490306122448978</c:v>
                </c:pt>
                <c:pt idx="64">
                  <c:v>20.589540816326529</c:v>
                </c:pt>
                <c:pt idx="65">
                  <c:v>15.902210884353741</c:v>
                </c:pt>
                <c:pt idx="66">
                  <c:v>10.935459183673471</c:v>
                </c:pt>
                <c:pt idx="67">
                  <c:v>15.14030612244898</c:v>
                </c:pt>
                <c:pt idx="68">
                  <c:v>11.755952380952381</c:v>
                </c:pt>
                <c:pt idx="69">
                  <c:v>7.7726190476190462</c:v>
                </c:pt>
                <c:pt idx="70">
                  <c:v>6.0857142857142845</c:v>
                </c:pt>
                <c:pt idx="71">
                  <c:v>4.0836734693877554</c:v>
                </c:pt>
                <c:pt idx="72">
                  <c:v>-0.17074829931972785</c:v>
                </c:pt>
                <c:pt idx="73">
                  <c:v>-3.5778061224489792</c:v>
                </c:pt>
                <c:pt idx="74">
                  <c:v>-8.8558673469387763</c:v>
                </c:pt>
                <c:pt idx="75">
                  <c:v>-9.9423639455782329</c:v>
                </c:pt>
                <c:pt idx="76">
                  <c:v>-8.9637755102040817</c:v>
                </c:pt>
                <c:pt idx="77">
                  <c:v>-17.790170068027212</c:v>
                </c:pt>
                <c:pt idx="78">
                  <c:v>-23.731428571428577</c:v>
                </c:pt>
                <c:pt idx="79">
                  <c:v>-20.148214285714285</c:v>
                </c:pt>
                <c:pt idx="80">
                  <c:v>-16.665986394557823</c:v>
                </c:pt>
                <c:pt idx="81">
                  <c:v>-28.605510204081636</c:v>
                </c:pt>
                <c:pt idx="82">
                  <c:v>-32.539795918367354</c:v>
                </c:pt>
                <c:pt idx="83">
                  <c:v>-24.894727891156464</c:v>
                </c:pt>
                <c:pt idx="84">
                  <c:v>-27.535816326530611</c:v>
                </c:pt>
                <c:pt idx="85">
                  <c:v>-32.806632653061222</c:v>
                </c:pt>
                <c:pt idx="86">
                  <c:v>-29.045153061224486</c:v>
                </c:pt>
                <c:pt idx="87">
                  <c:v>-27.511479591836736</c:v>
                </c:pt>
                <c:pt idx="88">
                  <c:v>-22.927040816326532</c:v>
                </c:pt>
                <c:pt idx="89">
                  <c:v>-21.910714285714285</c:v>
                </c:pt>
                <c:pt idx="90">
                  <c:v>-24.641428571428577</c:v>
                </c:pt>
                <c:pt idx="91">
                  <c:v>-21.38154761904762</c:v>
                </c:pt>
                <c:pt idx="92">
                  <c:v>-13.769642857142859</c:v>
                </c:pt>
                <c:pt idx="93">
                  <c:v>-7.8370748299319724</c:v>
                </c:pt>
                <c:pt idx="94">
                  <c:v>-7.6982142857142861</c:v>
                </c:pt>
                <c:pt idx="95">
                  <c:v>-7.6033163265306118</c:v>
                </c:pt>
                <c:pt idx="96">
                  <c:v>-1.3468537414965986</c:v>
                </c:pt>
                <c:pt idx="97">
                  <c:v>0.97499999999999998</c:v>
                </c:pt>
                <c:pt idx="98">
                  <c:v>-0.96530612244897973</c:v>
                </c:pt>
                <c:pt idx="99">
                  <c:v>1.8729591836734691</c:v>
                </c:pt>
                <c:pt idx="100">
                  <c:v>0.27874149659863934</c:v>
                </c:pt>
                <c:pt idx="101">
                  <c:v>5.7506802721088439</c:v>
                </c:pt>
                <c:pt idx="102">
                  <c:v>6.757142857142858</c:v>
                </c:pt>
                <c:pt idx="103">
                  <c:v>11.227551020408162</c:v>
                </c:pt>
                <c:pt idx="104">
                  <c:v>11.008333333333335</c:v>
                </c:pt>
                <c:pt idx="105">
                  <c:v>11.01454081632653</c:v>
                </c:pt>
                <c:pt idx="106">
                  <c:v>15.747959183673467</c:v>
                </c:pt>
                <c:pt idx="107">
                  <c:v>18.907568027210885</c:v>
                </c:pt>
                <c:pt idx="108">
                  <c:v>20.169336734693875</c:v>
                </c:pt>
                <c:pt idx="109">
                  <c:v>21.268282312925173</c:v>
                </c:pt>
                <c:pt idx="110">
                  <c:v>20.391071428571426</c:v>
                </c:pt>
                <c:pt idx="111">
                  <c:v>19.010714285714283</c:v>
                </c:pt>
                <c:pt idx="112">
                  <c:v>20.379030612244897</c:v>
                </c:pt>
                <c:pt idx="113">
                  <c:v>22.530833333333337</c:v>
                </c:pt>
                <c:pt idx="114">
                  <c:v>19.306649659863947</c:v>
                </c:pt>
                <c:pt idx="115">
                  <c:v>17.003231292517004</c:v>
                </c:pt>
                <c:pt idx="116">
                  <c:v>16.665561224489796</c:v>
                </c:pt>
                <c:pt idx="117">
                  <c:v>17.524319727891157</c:v>
                </c:pt>
                <c:pt idx="118">
                  <c:v>14.226785714285715</c:v>
                </c:pt>
                <c:pt idx="119">
                  <c:v>10.25357142857143</c:v>
                </c:pt>
                <c:pt idx="120">
                  <c:v>9.8575680272108848</c:v>
                </c:pt>
                <c:pt idx="121">
                  <c:v>5.9795238095238101</c:v>
                </c:pt>
                <c:pt idx="122">
                  <c:v>4.0227040816326527</c:v>
                </c:pt>
                <c:pt idx="123">
                  <c:v>3.9428571428571431</c:v>
                </c:pt>
              </c:numCache>
            </c:numRef>
          </c:val>
        </c:ser>
        <c:ser>
          <c:idx val="1"/>
          <c:order val="1"/>
          <c:tx>
            <c:v>прогноз</c:v>
          </c:tx>
          <c:marker>
            <c:symbol val="none"/>
          </c:marker>
          <c:val>
            <c:numRef>
              <c:f>'на лето 2008'!$K$2:$K$125</c:f>
              <c:numCache>
                <c:formatCode>0.0000</c:formatCode>
                <c:ptCount val="124"/>
                <c:pt idx="0">
                  <c:v>10.60667410695396</c:v>
                </c:pt>
                <c:pt idx="1">
                  <c:v>12.499694206839679</c:v>
                </c:pt>
                <c:pt idx="2">
                  <c:v>14.414170367503345</c:v>
                </c:pt>
                <c:pt idx="3">
                  <c:v>16.216878118866674</c:v>
                </c:pt>
                <c:pt idx="4">
                  <c:v>17.757400377002046</c:v>
                </c:pt>
                <c:pt idx="5">
                  <c:v>18.896160666081951</c:v>
                </c:pt>
                <c:pt idx="6">
                  <c:v>19.531285402481306</c:v>
                </c:pt>
                <c:pt idx="7">
                  <c:v>19.618619796598807</c:v>
                </c:pt>
                <c:pt idx="8">
                  <c:v>19.180427146641481</c:v>
                </c:pt>
                <c:pt idx="9">
                  <c:v>18.300523507773892</c:v>
                </c:pt>
                <c:pt idx="10">
                  <c:v>17.106405429224424</c:v>
                </c:pt>
                <c:pt idx="11">
                  <c:v>15.741737293968054</c:v>
                </c:pt>
                <c:pt idx="12">
                  <c:v>14.334770684999071</c:v>
                </c:pt>
                <c:pt idx="13">
                  <c:v>12.969370868690845</c:v>
                </c:pt>
                <c:pt idx="14">
                  <c:v>11.665043613018472</c:v>
                </c:pt>
                <c:pt idx="15">
                  <c:v>10.370695937270499</c:v>
                </c:pt>
                <c:pt idx="16">
                  <c:v>8.9741304684876049</c:v>
                </c:pt>
                <c:pt idx="17">
                  <c:v>7.3260092030827018</c:v>
                </c:pt>
                <c:pt idx="18">
                  <c:v>5.2739041614566808</c:v>
                </c:pt>
                <c:pt idx="19">
                  <c:v>2.6997451625512179</c:v>
                </c:pt>
                <c:pt idx="20">
                  <c:v>-0.4470086268047781</c:v>
                </c:pt>
                <c:pt idx="21">
                  <c:v>-4.1275602737677541</c:v>
                </c:pt>
                <c:pt idx="22">
                  <c:v>-8.2083391898372646</c:v>
                </c:pt>
                <c:pt idx="23">
                  <c:v>-12.473773381675761</c:v>
                </c:pt>
                <c:pt idx="24">
                  <c:v>-16.655468999092495</c:v>
                </c:pt>
                <c:pt idx="25">
                  <c:v>-20.47264034285752</c:v>
                </c:pt>
                <c:pt idx="26">
                  <c:v>-23.67625596158976</c:v>
                </c:pt>
                <c:pt idx="27">
                  <c:v>-26.088472945311672</c:v>
                </c:pt>
                <c:pt idx="28">
                  <c:v>-27.629726656402084</c:v>
                </c:pt>
                <c:pt idx="29">
                  <c:v>-28.328184557351481</c:v>
                </c:pt>
                <c:pt idx="30">
                  <c:v>-28.30969771098491</c:v>
                </c:pt>
                <c:pt idx="31">
                  <c:v>-27.770202890681851</c:v>
                </c:pt>
                <c:pt idx="32">
                  <c:v>-26.93596884988478</c:v>
                </c:pt>
                <c:pt idx="33">
                  <c:v>-26.019445008577527</c:v>
                </c:pt>
                <c:pt idx="34">
                  <c:v>-25.179282949984266</c:v>
                </c:pt>
                <c:pt idx="35">
                  <c:v>-24.492202721396833</c:v>
                </c:pt>
                <c:pt idx="36">
                  <c:v>-23.941959141981037</c:v>
                </c:pt>
                <c:pt idx="37">
                  <c:v>-23.427228607714223</c:v>
                </c:pt>
                <c:pt idx="38">
                  <c:v>-22.786487304185002</c:v>
                </c:pt>
                <c:pt idx="39">
                  <c:v>-21.834645950324038</c:v>
                </c:pt>
                <c:pt idx="40">
                  <c:v>-20.404001528028566</c:v>
                </c:pt>
                <c:pt idx="41">
                  <c:v>-18.381385103674994</c:v>
                </c:pt>
                <c:pt idx="42">
                  <c:v>-15.734331032244176</c:v>
                </c:pt>
                <c:pt idx="43">
                  <c:v>-12.521437503420444</c:v>
                </c:pt>
                <c:pt idx="44">
                  <c:v>-8.8853235848966285</c:v>
                </c:pt>
                <c:pt idx="45">
                  <c:v>-5.0300380262569764</c:v>
                </c:pt>
                <c:pt idx="46">
                  <c:v>-1.1877403890322578</c:v>
                </c:pt>
                <c:pt idx="47">
                  <c:v>2.4186233461026556</c:v>
                </c:pt>
                <c:pt idx="48">
                  <c:v>5.6094330770801264</c:v>
                </c:pt>
                <c:pt idx="49">
                  <c:v>8.2730308448514762</c:v>
                </c:pt>
                <c:pt idx="50">
                  <c:v>10.376765356991639</c:v>
                </c:pt>
                <c:pt idx="51">
                  <c:v>11.963183662614471</c:v>
                </c:pt>
                <c:pt idx="52">
                  <c:v>13.133058818050756</c:v>
                </c:pt>
                <c:pt idx="53">
                  <c:v>14.019386171120406</c:v>
                </c:pt>
                <c:pt idx="54">
                  <c:v>14.757951539912282</c:v>
                </c:pt>
                <c:pt idx="55">
                  <c:v>15.460330881846513</c:v>
                </c:pt>
                <c:pt idx="56">
                  <c:v>16.194246969089424</c:v>
                </c:pt>
                <c:pt idx="57">
                  <c:v>16.974354227259731</c:v>
                </c:pt>
                <c:pt idx="58">
                  <c:v>17.764193968264639</c:v>
                </c:pt>
                <c:pt idx="59">
                  <c:v>18.487775353414822</c:v>
                </c:pt>
                <c:pt idx="60">
                  <c:v>19.0474655375594</c:v>
                </c:pt>
                <c:pt idx="61">
                  <c:v>19.343946059813334</c:v>
                </c:pt>
                <c:pt idx="62">
                  <c:v>19.294037338476269</c:v>
                </c:pt>
                <c:pt idx="63">
                  <c:v>18.843116061645262</c:v>
                </c:pt>
                <c:pt idx="64">
                  <c:v>17.9703747053188</c:v>
                </c:pt>
                <c:pt idx="65">
                  <c:v>16.686911841448932</c:v>
                </c:pt>
                <c:pt idx="66">
                  <c:v>15.028193653678345</c:v>
                </c:pt>
                <c:pt idx="67">
                  <c:v>13.043463843359667</c:v>
                </c:pt>
                <c:pt idx="68">
                  <c:v>10.785017515921071</c:v>
                </c:pt>
                <c:pt idx="69">
                  <c:v>8.2998865265890824</c:v>
                </c:pt>
                <c:pt idx="70">
                  <c:v>5.6255649623395296</c:v>
                </c:pt>
                <c:pt idx="71">
                  <c:v>2.7902050381903067</c:v>
                </c:pt>
                <c:pt idx="72">
                  <c:v>-0.18345066805629928</c:v>
                </c:pt>
                <c:pt idx="73">
                  <c:v>-3.2719870297038414</c:v>
                </c:pt>
                <c:pt idx="74">
                  <c:v>-6.4450332157277606</c:v>
                </c:pt>
                <c:pt idx="75">
                  <c:v>-9.660559351067489</c:v>
                </c:pt>
                <c:pt idx="76">
                  <c:v>-12.862930772056878</c:v>
                </c:pt>
                <c:pt idx="77">
                  <c:v>-15.984059149919803</c:v>
                </c:pt>
                <c:pt idx="78">
                  <c:v>-18.947160396156555</c:v>
                </c:pt>
                <c:pt idx="79">
                  <c:v>-21.672032399976462</c:v>
                </c:pt>
                <c:pt idx="80">
                  <c:v>-24.080545278037295</c:v>
                </c:pt>
                <c:pt idx="81">
                  <c:v>-26.101222722960475</c:v>
                </c:pt>
                <c:pt idx="82">
                  <c:v>-27.672297462135969</c:v>
                </c:pt>
                <c:pt idx="83">
                  <c:v>-28.743269848924484</c:v>
                </c:pt>
                <c:pt idx="84">
                  <c:v>-29.27557215264806</c:v>
                </c:pt>
                <c:pt idx="85">
                  <c:v>-29.243252742087172</c:v>
                </c:pt>
                <c:pt idx="86">
                  <c:v>-28.634534132008163</c:v>
                </c:pt>
                <c:pt idx="87">
                  <c:v>-27.454669734911405</c:v>
                </c:pt>
                <c:pt idx="88">
                  <c:v>-25.729844606564345</c:v>
                </c:pt>
                <c:pt idx="89">
                  <c:v>-23.511140089608997</c:v>
                </c:pt>
                <c:pt idx="90">
                  <c:v>-20.877047355691055</c:v>
                </c:pt>
                <c:pt idx="91">
                  <c:v>-17.932872766339116</c:v>
                </c:pt>
                <c:pt idx="92">
                  <c:v>-14.80573717020318</c:v>
                </c:pt>
                <c:pt idx="93">
                  <c:v>-11.634708241956654</c:v>
                </c:pt>
                <c:pt idx="94">
                  <c:v>-8.5567591974866133</c:v>
                </c:pt>
                <c:pt idx="95">
                  <c:v>-5.6904519582068191</c:v>
                </c:pt>
                <c:pt idx="96">
                  <c:v>-3.1201860685706579</c:v>
                </c:pt>
                <c:pt idx="97">
                  <c:v>-0.88425617388934907</c:v>
                </c:pt>
                <c:pt idx="98">
                  <c:v>1.0303531059877693</c:v>
                </c:pt>
                <c:pt idx="99">
                  <c:v>2.6845493986087172</c:v>
                </c:pt>
                <c:pt idx="100">
                  <c:v>4.1748155587341973</c:v>
                </c:pt>
                <c:pt idx="101">
                  <c:v>5.6135760212849766</c:v>
                </c:pt>
                <c:pt idx="102">
                  <c:v>7.1055329897997792</c:v>
                </c:pt>
                <c:pt idx="103">
                  <c:v>8.7244034772044561</c:v>
                </c:pt>
                <c:pt idx="104">
                  <c:v>10.494765384549574</c:v>
                </c:pt>
                <c:pt idx="105">
                  <c:v>12.382997505657107</c:v>
                </c:pt>
                <c:pt idx="106">
                  <c:v>14.299659413262647</c:v>
                </c:pt>
                <c:pt idx="107">
                  <c:v>16.113400231407521</c:v>
                </c:pt>
                <c:pt idx="108">
                  <c:v>17.674066222437848</c:v>
                </c:pt>
                <c:pt idx="109">
                  <c:v>18.840616267575978</c:v>
                </c:pt>
                <c:pt idx="110">
                  <c:v>19.508222992394018</c:v>
                </c:pt>
                <c:pt idx="111">
                  <c:v>19.628849495011178</c:v>
                </c:pt>
                <c:pt idx="112">
                  <c:v>19.220726009181579</c:v>
                </c:pt>
                <c:pt idx="113">
                  <c:v>18.364321649337825</c:v>
                </c:pt>
                <c:pt idx="114">
                  <c:v>17.185192280711103</c:v>
                </c:pt>
                <c:pt idx="115">
                  <c:v>15.82691187972479</c:v>
                </c:pt>
                <c:pt idx="116">
                  <c:v>14.419553187905349</c:v>
                </c:pt>
                <c:pt idx="117">
                  <c:v>13.050363774218642</c:v>
                </c:pt>
                <c:pt idx="118">
                  <c:v>11.743088679228624</c:v>
                </c:pt>
                <c:pt idx="119">
                  <c:v>10.450809020080136</c:v>
                </c:pt>
                <c:pt idx="120">
                  <c:v>9.0644836922498939</c:v>
                </c:pt>
                <c:pt idx="121">
                  <c:v>7.436131006874672</c:v>
                </c:pt>
                <c:pt idx="122">
                  <c:v>5.4124401553399908</c:v>
                </c:pt>
                <c:pt idx="123">
                  <c:v>2.8722290998820266</c:v>
                </c:pt>
              </c:numCache>
            </c:numRef>
          </c:val>
        </c:ser>
        <c:marker val="1"/>
        <c:axId val="75680000"/>
        <c:axId val="75694080"/>
      </c:lineChart>
      <c:catAx>
        <c:axId val="75680000"/>
        <c:scaling>
          <c:orientation val="minMax"/>
        </c:scaling>
        <c:axPos val="b"/>
        <c:numFmt formatCode="General" sourceLinked="1"/>
        <c:tickLblPos val="nextTo"/>
        <c:crossAx val="75694080"/>
        <c:crosses val="autoZero"/>
        <c:auto val="1"/>
        <c:lblAlgn val="ctr"/>
        <c:lblOffset val="100"/>
      </c:catAx>
      <c:valAx>
        <c:axId val="75694080"/>
        <c:scaling>
          <c:orientation val="minMax"/>
        </c:scaling>
        <c:axPos val="l"/>
        <c:majorGridlines/>
        <c:numFmt formatCode="0.00" sourceLinked="1"/>
        <c:tickLblPos val="nextTo"/>
        <c:crossAx val="75680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25140927988661"/>
          <c:y val="0.39887121303160522"/>
          <c:w val="0.15115677305297087"/>
          <c:h val="0.20367891729273457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темп</c:v>
          </c:tx>
          <c:marker>
            <c:symbol val="none"/>
          </c:marker>
          <c:val>
            <c:numRef>
              <c:f>'на лето 2008'!$O$2:$O$177</c:f>
              <c:numCache>
                <c:formatCode>0.00</c:formatCode>
                <c:ptCount val="176"/>
                <c:pt idx="0">
                  <c:v>9.8630102040816325</c:v>
                </c:pt>
                <c:pt idx="1">
                  <c:v>15.002210884353742</c:v>
                </c:pt>
                <c:pt idx="2">
                  <c:v>14.285714285714286</c:v>
                </c:pt>
                <c:pt idx="3">
                  <c:v>16.669404761904762</c:v>
                </c:pt>
                <c:pt idx="4">
                  <c:v>16.99362244897959</c:v>
                </c:pt>
                <c:pt idx="5">
                  <c:v>21.155272108843537</c:v>
                </c:pt>
                <c:pt idx="6">
                  <c:v>19.28622448979592</c:v>
                </c:pt>
                <c:pt idx="7">
                  <c:v>20.218248299319729</c:v>
                </c:pt>
                <c:pt idx="8">
                  <c:v>17.088520408163266</c:v>
                </c:pt>
                <c:pt idx="9">
                  <c:v>20.017346938775511</c:v>
                </c:pt>
                <c:pt idx="10">
                  <c:v>17.813435374149659</c:v>
                </c:pt>
                <c:pt idx="11">
                  <c:v>20.835714285714285</c:v>
                </c:pt>
                <c:pt idx="12">
                  <c:v>13.091071428571428</c:v>
                </c:pt>
                <c:pt idx="13">
                  <c:v>18.260204081632654</c:v>
                </c:pt>
                <c:pt idx="14">
                  <c:v>9.1747448979591848</c:v>
                </c:pt>
                <c:pt idx="15">
                  <c:v>10.779251700680273</c:v>
                </c:pt>
                <c:pt idx="16">
                  <c:v>9.46142857142857</c:v>
                </c:pt>
                <c:pt idx="17">
                  <c:v>7.3755102040816336</c:v>
                </c:pt>
                <c:pt idx="18">
                  <c:v>6.8982142857142845</c:v>
                </c:pt>
                <c:pt idx="19">
                  <c:v>0.14821428571428558</c:v>
                </c:pt>
                <c:pt idx="20">
                  <c:v>1.9017857142857142</c:v>
                </c:pt>
                <c:pt idx="21">
                  <c:v>-4.3267857142857142</c:v>
                </c:pt>
                <c:pt idx="22">
                  <c:v>-5.9183673469387745</c:v>
                </c:pt>
                <c:pt idx="23">
                  <c:v>-6.2946428571428568</c:v>
                </c:pt>
                <c:pt idx="24">
                  <c:v>-12.759268707482994</c:v>
                </c:pt>
                <c:pt idx="25">
                  <c:v>-21.040051020408161</c:v>
                </c:pt>
                <c:pt idx="26">
                  <c:v>-22.153741496598638</c:v>
                </c:pt>
                <c:pt idx="27">
                  <c:v>-24.529336734693878</c:v>
                </c:pt>
                <c:pt idx="28">
                  <c:v>-26.711309523809522</c:v>
                </c:pt>
                <c:pt idx="29">
                  <c:v>-19.37857142857143</c:v>
                </c:pt>
                <c:pt idx="30">
                  <c:v>-32.194387755102042</c:v>
                </c:pt>
                <c:pt idx="31">
                  <c:v>-31.657908163265308</c:v>
                </c:pt>
                <c:pt idx="32">
                  <c:v>-31.641326530612247</c:v>
                </c:pt>
                <c:pt idx="33">
                  <c:v>-33.59013605442177</c:v>
                </c:pt>
                <c:pt idx="34">
                  <c:v>-32.021173469387762</c:v>
                </c:pt>
                <c:pt idx="35">
                  <c:v>-25.616445578231289</c:v>
                </c:pt>
                <c:pt idx="36">
                  <c:v>-27.728826530612245</c:v>
                </c:pt>
                <c:pt idx="37">
                  <c:v>-26.879676870748295</c:v>
                </c:pt>
                <c:pt idx="38">
                  <c:v>-21.77270408163265</c:v>
                </c:pt>
                <c:pt idx="39">
                  <c:v>-23.696428571428573</c:v>
                </c:pt>
                <c:pt idx="40">
                  <c:v>-20.233928571428574</c:v>
                </c:pt>
                <c:pt idx="41">
                  <c:v>-17.785714285714285</c:v>
                </c:pt>
                <c:pt idx="42">
                  <c:v>-11.52984693877551</c:v>
                </c:pt>
                <c:pt idx="43">
                  <c:v>-9.1239795918367328</c:v>
                </c:pt>
                <c:pt idx="44">
                  <c:v>-8.3375000000000004</c:v>
                </c:pt>
                <c:pt idx="45">
                  <c:v>-4.8105612244897955</c:v>
                </c:pt>
                <c:pt idx="46">
                  <c:v>-3.0139625850340139</c:v>
                </c:pt>
                <c:pt idx="47">
                  <c:v>2.8629251700680274</c:v>
                </c:pt>
                <c:pt idx="48">
                  <c:v>4.9104591836734697</c:v>
                </c:pt>
                <c:pt idx="49">
                  <c:v>6.5496598639455783</c:v>
                </c:pt>
                <c:pt idx="50">
                  <c:v>6.1920918367346927</c:v>
                </c:pt>
                <c:pt idx="51">
                  <c:v>12.326785714285716</c:v>
                </c:pt>
                <c:pt idx="52">
                  <c:v>10.97448979591837</c:v>
                </c:pt>
                <c:pt idx="53">
                  <c:v>16.696428571428573</c:v>
                </c:pt>
                <c:pt idx="54">
                  <c:v>14.311479591836733</c:v>
                </c:pt>
                <c:pt idx="55">
                  <c:v>14.580357142857141</c:v>
                </c:pt>
                <c:pt idx="56">
                  <c:v>17.853571428571428</c:v>
                </c:pt>
                <c:pt idx="57">
                  <c:v>19.378061224489795</c:v>
                </c:pt>
                <c:pt idx="58">
                  <c:v>17.605612244897959</c:v>
                </c:pt>
                <c:pt idx="59">
                  <c:v>17.789166666666667</c:v>
                </c:pt>
                <c:pt idx="60">
                  <c:v>16.704081632653061</c:v>
                </c:pt>
                <c:pt idx="61">
                  <c:v>18.828571428571426</c:v>
                </c:pt>
                <c:pt idx="62">
                  <c:v>20.906122448979591</c:v>
                </c:pt>
                <c:pt idx="63">
                  <c:v>18.432823129251698</c:v>
                </c:pt>
                <c:pt idx="64">
                  <c:v>14.898214285714287</c:v>
                </c:pt>
                <c:pt idx="65">
                  <c:v>12.342602040816328</c:v>
                </c:pt>
                <c:pt idx="66">
                  <c:v>10.23188775510204</c:v>
                </c:pt>
                <c:pt idx="67">
                  <c:v>7.6614795918367333</c:v>
                </c:pt>
                <c:pt idx="68">
                  <c:v>9.8903061224489797</c:v>
                </c:pt>
                <c:pt idx="69">
                  <c:v>7.8142857142857149</c:v>
                </c:pt>
                <c:pt idx="70">
                  <c:v>7.1288265306122449</c:v>
                </c:pt>
                <c:pt idx="71">
                  <c:v>3.063520408163265</c:v>
                </c:pt>
                <c:pt idx="72">
                  <c:v>-3.5640306122448981</c:v>
                </c:pt>
                <c:pt idx="73">
                  <c:v>-7.2517857142857141</c:v>
                </c:pt>
                <c:pt idx="74">
                  <c:v>-8.1727040816326539</c:v>
                </c:pt>
                <c:pt idx="75">
                  <c:v>-8.068112244897959</c:v>
                </c:pt>
                <c:pt idx="76">
                  <c:v>-15.263775510204082</c:v>
                </c:pt>
                <c:pt idx="77">
                  <c:v>-16.310204081632655</c:v>
                </c:pt>
                <c:pt idx="78">
                  <c:v>-25.10408163265306</c:v>
                </c:pt>
                <c:pt idx="79">
                  <c:v>-28.892176870748298</c:v>
                </c:pt>
                <c:pt idx="80">
                  <c:v>-29.952551020408162</c:v>
                </c:pt>
                <c:pt idx="81">
                  <c:v>-30.256887755102039</c:v>
                </c:pt>
                <c:pt idx="82">
                  <c:v>-28.026666666666667</c:v>
                </c:pt>
                <c:pt idx="83">
                  <c:v>-26.068622448979593</c:v>
                </c:pt>
                <c:pt idx="84">
                  <c:v>-27.657312925170068</c:v>
                </c:pt>
                <c:pt idx="85">
                  <c:v>-24.075544217687071</c:v>
                </c:pt>
                <c:pt idx="86">
                  <c:v>-27.61028911564626</c:v>
                </c:pt>
                <c:pt idx="87">
                  <c:v>-21.74719387755102</c:v>
                </c:pt>
                <c:pt idx="88">
                  <c:v>-20.81887755102041</c:v>
                </c:pt>
                <c:pt idx="89">
                  <c:v>-23.596683673469386</c:v>
                </c:pt>
                <c:pt idx="90">
                  <c:v>-23.089540816326526</c:v>
                </c:pt>
                <c:pt idx="91">
                  <c:v>-27.428571428571434</c:v>
                </c:pt>
                <c:pt idx="92">
                  <c:v>-18.3125</c:v>
                </c:pt>
                <c:pt idx="93">
                  <c:v>-19.550000000000004</c:v>
                </c:pt>
                <c:pt idx="94">
                  <c:v>-18.406717687074831</c:v>
                </c:pt>
                <c:pt idx="95">
                  <c:v>-9.3038265306122447</c:v>
                </c:pt>
                <c:pt idx="96">
                  <c:v>-10.367857142857144</c:v>
                </c:pt>
                <c:pt idx="97">
                  <c:v>-2.9535714285714292</c:v>
                </c:pt>
                <c:pt idx="98">
                  <c:v>0.28392857142857147</c:v>
                </c:pt>
                <c:pt idx="99">
                  <c:v>4.7844387755102042</c:v>
                </c:pt>
                <c:pt idx="100">
                  <c:v>5.3045918367346943</c:v>
                </c:pt>
                <c:pt idx="101">
                  <c:v>7.6801020408163252</c:v>
                </c:pt>
                <c:pt idx="102">
                  <c:v>6.9280612244897952</c:v>
                </c:pt>
                <c:pt idx="103">
                  <c:v>9.65</c:v>
                </c:pt>
                <c:pt idx="104">
                  <c:v>12.670153061224491</c:v>
                </c:pt>
                <c:pt idx="105">
                  <c:v>16.765357142857138</c:v>
                </c:pt>
                <c:pt idx="106">
                  <c:v>14.502380952380951</c:v>
                </c:pt>
                <c:pt idx="107">
                  <c:v>15.700765306122451</c:v>
                </c:pt>
                <c:pt idx="108">
                  <c:v>16.586904761904762</c:v>
                </c:pt>
                <c:pt idx="109">
                  <c:v>18.163775510204079</c:v>
                </c:pt>
                <c:pt idx="110">
                  <c:v>20.226530612244897</c:v>
                </c:pt>
                <c:pt idx="111">
                  <c:v>19.022619047619049</c:v>
                </c:pt>
                <c:pt idx="112">
                  <c:v>13.65714285714286</c:v>
                </c:pt>
                <c:pt idx="113">
                  <c:v>18.654421768707483</c:v>
                </c:pt>
                <c:pt idx="114">
                  <c:v>19.329591836734696</c:v>
                </c:pt>
                <c:pt idx="115">
                  <c:v>20.490306122448978</c:v>
                </c:pt>
                <c:pt idx="116">
                  <c:v>20.589540816326529</c:v>
                </c:pt>
                <c:pt idx="117">
                  <c:v>15.902210884353741</c:v>
                </c:pt>
                <c:pt idx="118">
                  <c:v>10.935459183673471</c:v>
                </c:pt>
                <c:pt idx="119">
                  <c:v>15.14030612244898</c:v>
                </c:pt>
                <c:pt idx="120">
                  <c:v>11.755952380952381</c:v>
                </c:pt>
                <c:pt idx="121">
                  <c:v>7.7726190476190462</c:v>
                </c:pt>
                <c:pt idx="122">
                  <c:v>6.0857142857142845</c:v>
                </c:pt>
                <c:pt idx="123">
                  <c:v>4.0836734693877554</c:v>
                </c:pt>
                <c:pt idx="124">
                  <c:v>-0.17074829931972785</c:v>
                </c:pt>
                <c:pt idx="125">
                  <c:v>-3.5778061224489792</c:v>
                </c:pt>
                <c:pt idx="126">
                  <c:v>-8.8558673469387763</c:v>
                </c:pt>
                <c:pt idx="127">
                  <c:v>-9.9423639455782329</c:v>
                </c:pt>
                <c:pt idx="128">
                  <c:v>-8.9637755102040817</c:v>
                </c:pt>
                <c:pt idx="129">
                  <c:v>-17.790170068027212</c:v>
                </c:pt>
                <c:pt idx="130">
                  <c:v>-23.731428571428577</c:v>
                </c:pt>
                <c:pt idx="131">
                  <c:v>-20.148214285714285</c:v>
                </c:pt>
                <c:pt idx="132">
                  <c:v>-16.665986394557823</c:v>
                </c:pt>
                <c:pt idx="133">
                  <c:v>-28.605510204081636</c:v>
                </c:pt>
                <c:pt idx="134">
                  <c:v>-32.539795918367354</c:v>
                </c:pt>
                <c:pt idx="135">
                  <c:v>-24.894727891156464</c:v>
                </c:pt>
                <c:pt idx="136">
                  <c:v>-27.535816326530611</c:v>
                </c:pt>
                <c:pt idx="137">
                  <c:v>-32.806632653061222</c:v>
                </c:pt>
                <c:pt idx="138">
                  <c:v>-29.045153061224486</c:v>
                </c:pt>
                <c:pt idx="139">
                  <c:v>-27.511479591836736</c:v>
                </c:pt>
                <c:pt idx="140">
                  <c:v>-22.927040816326532</c:v>
                </c:pt>
                <c:pt idx="141">
                  <c:v>-21.910714285714285</c:v>
                </c:pt>
                <c:pt idx="142">
                  <c:v>-24.641428571428577</c:v>
                </c:pt>
                <c:pt idx="143">
                  <c:v>-21.38154761904762</c:v>
                </c:pt>
                <c:pt idx="144">
                  <c:v>-13.769642857142859</c:v>
                </c:pt>
                <c:pt idx="145">
                  <c:v>-7.8370748299319724</c:v>
                </c:pt>
                <c:pt idx="146">
                  <c:v>-7.6982142857142861</c:v>
                </c:pt>
                <c:pt idx="147">
                  <c:v>-7.6033163265306118</c:v>
                </c:pt>
                <c:pt idx="148">
                  <c:v>-1.3468537414965986</c:v>
                </c:pt>
                <c:pt idx="149">
                  <c:v>0.97499999999999998</c:v>
                </c:pt>
                <c:pt idx="150">
                  <c:v>-0.96530612244897973</c:v>
                </c:pt>
                <c:pt idx="151">
                  <c:v>1.8729591836734691</c:v>
                </c:pt>
                <c:pt idx="152">
                  <c:v>0.27874149659863934</c:v>
                </c:pt>
                <c:pt idx="153">
                  <c:v>5.7506802721088439</c:v>
                </c:pt>
                <c:pt idx="154">
                  <c:v>6.757142857142858</c:v>
                </c:pt>
                <c:pt idx="155">
                  <c:v>11.227551020408162</c:v>
                </c:pt>
                <c:pt idx="156">
                  <c:v>11.008333333333335</c:v>
                </c:pt>
                <c:pt idx="157">
                  <c:v>11.01454081632653</c:v>
                </c:pt>
                <c:pt idx="158">
                  <c:v>15.747959183673467</c:v>
                </c:pt>
                <c:pt idx="159">
                  <c:v>18.907568027210885</c:v>
                </c:pt>
                <c:pt idx="160">
                  <c:v>20.169336734693875</c:v>
                </c:pt>
                <c:pt idx="161">
                  <c:v>21.268282312925173</c:v>
                </c:pt>
                <c:pt idx="162">
                  <c:v>20.391071428571426</c:v>
                </c:pt>
                <c:pt idx="163">
                  <c:v>19.010714285714283</c:v>
                </c:pt>
                <c:pt idx="164">
                  <c:v>20.379030612244897</c:v>
                </c:pt>
                <c:pt idx="165">
                  <c:v>22.530833333333337</c:v>
                </c:pt>
                <c:pt idx="166">
                  <c:v>19.306649659863947</c:v>
                </c:pt>
                <c:pt idx="167">
                  <c:v>17.003231292517004</c:v>
                </c:pt>
                <c:pt idx="168">
                  <c:v>16.665561224489796</c:v>
                </c:pt>
                <c:pt idx="169">
                  <c:v>17.524319727891157</c:v>
                </c:pt>
                <c:pt idx="170">
                  <c:v>14.226785714285715</c:v>
                </c:pt>
                <c:pt idx="171">
                  <c:v>10.25357142857143</c:v>
                </c:pt>
                <c:pt idx="172">
                  <c:v>9.8575680272108848</c:v>
                </c:pt>
                <c:pt idx="173">
                  <c:v>5.9795238095238101</c:v>
                </c:pt>
                <c:pt idx="174">
                  <c:v>4.0227040816326527</c:v>
                </c:pt>
                <c:pt idx="175">
                  <c:v>3.9428571428571431</c:v>
                </c:pt>
              </c:numCache>
            </c:numRef>
          </c:val>
        </c:ser>
        <c:ser>
          <c:idx val="1"/>
          <c:order val="1"/>
          <c:tx>
            <c:v>прогноз</c:v>
          </c:tx>
          <c:marker>
            <c:symbol val="none"/>
          </c:marker>
          <c:val>
            <c:numRef>
              <c:f>'на лето 2008'!$Q$2:$Q$177</c:f>
              <c:numCache>
                <c:formatCode>0.0000</c:formatCode>
                <c:ptCount val="176"/>
                <c:pt idx="0">
                  <c:v>12.770779261475253</c:v>
                </c:pt>
                <c:pt idx="1">
                  <c:v>13.994570974488386</c:v>
                </c:pt>
                <c:pt idx="2">
                  <c:v>15.147289159160119</c:v>
                </c:pt>
                <c:pt idx="3">
                  <c:v>16.209607574639502</c:v>
                </c:pt>
                <c:pt idx="4">
                  <c:v>17.155539606577136</c:v>
                </c:pt>
                <c:pt idx="5">
                  <c:v>17.954444013539995</c:v>
                </c:pt>
                <c:pt idx="6">
                  <c:v>18.573334900530575</c:v>
                </c:pt>
                <c:pt idx="7">
                  <c:v>18.979266791337455</c:v>
                </c:pt>
                <c:pt idx="8">
                  <c:v>19.141581460123803</c:v>
                </c:pt>
                <c:pt idx="9">
                  <c:v>19.03383918309801</c:v>
                </c:pt>
                <c:pt idx="10">
                  <c:v>18.635308253982618</c:v>
                </c:pt>
                <c:pt idx="11">
                  <c:v>17.931946573983485</c:v>
                </c:pt>
                <c:pt idx="12">
                  <c:v>16.91687082551757</c:v>
                </c:pt>
                <c:pt idx="13">
                  <c:v>15.590365229021929</c:v>
                </c:pt>
                <c:pt idx="14">
                  <c:v>13.959527074513334</c:v>
                </c:pt>
                <c:pt idx="15">
                  <c:v>12.037675509477419</c:v>
                </c:pt>
                <c:pt idx="16">
                  <c:v>9.8436607961885016</c:v>
                </c:pt>
                <c:pt idx="17">
                  <c:v>7.4012029659343712</c:v>
                </c:pt>
                <c:pt idx="18">
                  <c:v>4.7383632421927482</c:v>
                </c:pt>
                <c:pt idx="19">
                  <c:v>1.8872125040101779</c:v>
                </c:pt>
                <c:pt idx="20">
                  <c:v>-1.1162863244811976</c:v>
                </c:pt>
                <c:pt idx="21">
                  <c:v>-4.232214549051772</c:v>
                </c:pt>
                <c:pt idx="22">
                  <c:v>-7.4165303798977398</c:v>
                </c:pt>
                <c:pt idx="23">
                  <c:v>-10.620910624503983</c:v>
                </c:pt>
                <c:pt idx="24">
                  <c:v>-13.7927338782796</c:v>
                </c:pt>
                <c:pt idx="25">
                  <c:v>-16.875339478155478</c:v>
                </c:pt>
                <c:pt idx="26">
                  <c:v>-19.808679214980565</c:v>
                </c:pt>
                <c:pt idx="27">
                  <c:v>-22.530443704758429</c:v>
                </c:pt>
                <c:pt idx="28">
                  <c:v>-24.977695732641308</c:v>
                </c:pt>
                <c:pt idx="29">
                  <c:v>-27.088983919707168</c:v>
                </c:pt>
                <c:pt idx="30">
                  <c:v>-28.806848082859592</c:v>
                </c:pt>
                <c:pt idx="31">
                  <c:v>-30.080569605148021</c:v>
                </c:pt>
                <c:pt idx="32">
                  <c:v>-30.868972788765369</c:v>
                </c:pt>
                <c:pt idx="33">
                  <c:v>-31.143052409405495</c:v>
                </c:pt>
                <c:pt idx="34">
                  <c:v>-30.888192859472877</c:v>
                </c:pt>
                <c:pt idx="35">
                  <c:v>-30.105757634194614</c:v>
                </c:pt>
                <c:pt idx="36">
                  <c:v>-28.813864401855142</c:v>
                </c:pt>
                <c:pt idx="37">
                  <c:v>-27.047218020193828</c:v>
                </c:pt>
                <c:pt idx="38">
                  <c:v>-24.855946910209084</c:v>
                </c:pt>
                <c:pt idx="39">
                  <c:v>-22.303470676675964</c:v>
                </c:pt>
                <c:pt idx="40">
                  <c:v>-19.463511094146625</c:v>
                </c:pt>
                <c:pt idx="41">
                  <c:v>-16.416436450870705</c:v>
                </c:pt>
                <c:pt idx="42">
                  <c:v>-13.245193029749206</c:v>
                </c:pt>
                <c:pt idx="43">
                  <c:v>-10.031120632174042</c:v>
                </c:pt>
                <c:pt idx="44">
                  <c:v>-6.8499667820888908</c:v>
                </c:pt>
                <c:pt idx="45">
                  <c:v>-3.7684041929223424</c:v>
                </c:pt>
                <c:pt idx="46">
                  <c:v>-0.84131847380643388</c:v>
                </c:pt>
                <c:pt idx="47">
                  <c:v>1.8899292214010412</c:v>
                </c:pt>
                <c:pt idx="48">
                  <c:v>4.3981415401453532</c:v>
                </c:pt>
                <c:pt idx="49">
                  <c:v>6.6697969863526385</c:v>
                </c:pt>
                <c:pt idx="50">
                  <c:v>8.7035028145912463</c:v>
                </c:pt>
                <c:pt idx="51">
                  <c:v>10.507548995695203</c:v>
                </c:pt>
                <c:pt idx="52">
                  <c:v>12.096801723113101</c:v>
                </c:pt>
                <c:pt idx="53">
                  <c:v>13.489231972705767</c:v>
                </c:pt>
                <c:pt idx="54">
                  <c:v>14.702405089132382</c:v>
                </c:pt>
                <c:pt idx="55">
                  <c:v>15.750258326211082</c:v>
                </c:pt>
                <c:pt idx="56">
                  <c:v>16.640464552598999</c:v>
                </c:pt>
                <c:pt idx="57">
                  <c:v>17.372624569121879</c:v>
                </c:pt>
                <c:pt idx="58">
                  <c:v>17.937452833800499</c:v>
                </c:pt>
                <c:pt idx="59">
                  <c:v>18.317029071807823</c:v>
                </c:pt>
                <c:pt idx="60">
                  <c:v>18.48608984178971</c:v>
                </c:pt>
                <c:pt idx="61">
                  <c:v>18.414238763546688</c:v>
                </c:pt>
                <c:pt idx="62">
                  <c:v>18.068870584507266</c:v>
                </c:pt>
                <c:pt idx="63">
                  <c:v>17.418540208253592</c:v>
                </c:pt>
                <c:pt idx="64">
                  <c:v>16.436468974345964</c:v>
                </c:pt>
                <c:pt idx="65">
                  <c:v>15.103870186696305</c:v>
                </c:pt>
                <c:pt idx="66">
                  <c:v>13.412794735173687</c:v>
                </c:pt>
                <c:pt idx="67">
                  <c:v>11.368243481275933</c:v>
                </c:pt>
                <c:pt idx="68">
                  <c:v>8.9893611989858133</c:v>
                </c:pt>
                <c:pt idx="69">
                  <c:v>6.3096105455833822</c:v>
                </c:pt>
                <c:pt idx="70">
                  <c:v>3.3759156800213375</c:v>
                </c:pt>
                <c:pt idx="71">
                  <c:v>0.24685507118041755</c:v>
                </c:pt>
                <c:pt idx="72">
                  <c:v>-3.0099366573909956</c:v>
                </c:pt>
                <c:pt idx="73">
                  <c:v>-6.320934631244743</c:v>
                </c:pt>
                <c:pt idx="74">
                  <c:v>-9.610193262807849</c:v>
                </c:pt>
                <c:pt idx="75">
                  <c:v>-12.802840117219411</c:v>
                </c:pt>
                <c:pt idx="76">
                  <c:v>-15.828325983951151</c:v>
                </c:pt>
                <c:pt idx="77">
                  <c:v>-18.623198666221384</c:v>
                </c:pt>
                <c:pt idx="78">
                  <c:v>-21.133223807778794</c:v>
                </c:pt>
                <c:pt idx="79">
                  <c:v>-23.314745897631013</c:v>
                </c:pt>
                <c:pt idx="80">
                  <c:v>-25.135259037889458</c:v>
                </c:pt>
                <c:pt idx="81">
                  <c:v>-26.573232275381521</c:v>
                </c:pt>
                <c:pt idx="82">
                  <c:v>-27.617300771527042</c:v>
                </c:pt>
                <c:pt idx="83">
                  <c:v>-28.264985402267367</c:v>
                </c:pt>
                <c:pt idx="84">
                  <c:v>-28.521134858382734</c:v>
                </c:pt>
                <c:pt idx="85">
                  <c:v>-28.396293456243427</c:v>
                </c:pt>
                <c:pt idx="86">
                  <c:v>-27.905184571181245</c:v>
                </c:pt>
                <c:pt idx="87">
                  <c:v>-27.065466141581762</c:v>
                </c:pt>
                <c:pt idx="88">
                  <c:v>-25.896865426229436</c:v>
                </c:pt>
                <c:pt idx="89">
                  <c:v>-24.420741096857579</c:v>
                </c:pt>
                <c:pt idx="90">
                  <c:v>-22.660058726047296</c:v>
                </c:pt>
                <c:pt idx="91">
                  <c:v>-20.639707900355308</c:v>
                </c:pt>
                <c:pt idx="92">
                  <c:v>-18.38704209760672</c:v>
                </c:pt>
                <c:pt idx="93">
                  <c:v>-15.932491398510292</c:v>
                </c:pt>
                <c:pt idx="94">
                  <c:v>-13.31008651103093</c:v>
                </c:pt>
                <c:pt idx="95">
                  <c:v>-10.557741730776735</c:v>
                </c:pt>
                <c:pt idx="96">
                  <c:v>-7.7171732726119799</c:v>
                </c:pt>
                <c:pt idx="97">
                  <c:v>-4.8333746039720991</c:v>
                </c:pt>
                <c:pt idx="98">
                  <c:v>-1.9536268416452611</c:v>
                </c:pt>
                <c:pt idx="99">
                  <c:v>0.8739165185456973</c:v>
                </c:pt>
                <c:pt idx="100">
                  <c:v>3.6019723634390957</c:v>
                </c:pt>
                <c:pt idx="101">
                  <c:v>6.1860503657541654</c:v>
                </c:pt>
                <c:pt idx="102">
                  <c:v>8.5863727646972041</c:v>
                </c:pt>
                <c:pt idx="103">
                  <c:v>10.769594562309925</c:v>
                </c:pt>
                <c:pt idx="104">
                  <c:v>12.710134570896532</c:v>
                </c:pt>
                <c:pt idx="105">
                  <c:v>14.390957242287501</c:v>
                </c:pt>
                <c:pt idx="106">
                  <c:v>15.803694386250649</c:v>
                </c:pt>
                <c:pt idx="107">
                  <c:v>16.948060111731355</c:v>
                </c:pt>
                <c:pt idx="108">
                  <c:v>17.830585199116253</c:v>
                </c:pt>
                <c:pt idx="109">
                  <c:v>18.46277109932959</c:v>
                </c:pt>
                <c:pt idx="110">
                  <c:v>18.85883095494702</c:v>
                </c:pt>
                <c:pt idx="111">
                  <c:v>19.03323800177365</c:v>
                </c:pt>
                <c:pt idx="112">
                  <c:v>18.998334230910448</c:v>
                </c:pt>
                <c:pt idx="113">
                  <c:v>18.762259984403798</c:v>
                </c:pt>
                <c:pt idx="114">
                  <c:v>18.327446347200585</c:v>
                </c:pt>
                <c:pt idx="115">
                  <c:v>17.689867577840864</c:v>
                </c:pt>
                <c:pt idx="116">
                  <c:v>16.839183842335533</c:v>
                </c:pt>
                <c:pt idx="117">
                  <c:v>15.759821011474646</c:v>
                </c:pt>
                <c:pt idx="118">
                  <c:v>14.432941936929987</c:v>
                </c:pt>
                <c:pt idx="119">
                  <c:v>12.839171253476698</c:v>
                </c:pt>
                <c:pt idx="120">
                  <c:v>10.961852463291109</c:v>
                </c:pt>
                <c:pt idx="121">
                  <c:v>8.790550331288097</c:v>
                </c:pt>
                <c:pt idx="122">
                  <c:v>6.3244704825415035</c:v>
                </c:pt>
                <c:pt idx="123">
                  <c:v>3.5754563833702906</c:v>
                </c:pt>
                <c:pt idx="124">
                  <c:v>0.57024374019641932</c:v>
                </c:pt>
                <c:pt idx="125">
                  <c:v>-2.6482970723072174</c:v>
                </c:pt>
                <c:pt idx="126">
                  <c:v>-6.0211224273062287</c:v>
                </c:pt>
                <c:pt idx="127">
                  <c:v>-9.4742745576942937</c:v>
                </c:pt>
                <c:pt idx="128">
                  <c:v>-12.921422192963457</c:v>
                </c:pt>
                <c:pt idx="129">
                  <c:v>-16.267554335170441</c:v>
                </c:pt>
                <c:pt idx="130">
                  <c:v>-19.413594579669653</c:v>
                </c:pt>
                <c:pt idx="131">
                  <c:v>-22.261616817796479</c:v>
                </c:pt>
                <c:pt idx="132">
                  <c:v>-24.72028238412776</c:v>
                </c:pt>
                <c:pt idx="133">
                  <c:v>-26.710089623926372</c:v>
                </c:pt>
                <c:pt idx="134">
                  <c:v>-28.16803251746034</c:v>
                </c:pt>
                <c:pt idx="135">
                  <c:v>-29.051305326388473</c:v>
                </c:pt>
                <c:pt idx="136">
                  <c:v>-29.339761988293748</c:v>
                </c:pt>
                <c:pt idx="137">
                  <c:v>-29.03693607372044</c:v>
                </c:pt>
                <c:pt idx="138">
                  <c:v>-28.169541116145854</c:v>
                </c:pt>
                <c:pt idx="139">
                  <c:v>-26.785492068865587</c:v>
                </c:pt>
                <c:pt idx="140">
                  <c:v>-24.950605951351005</c:v>
                </c:pt>
                <c:pt idx="141">
                  <c:v>-22.744243192571599</c:v>
                </c:pt>
                <c:pt idx="142">
                  <c:v>-20.254231825282545</c:v>
                </c:pt>
                <c:pt idx="143">
                  <c:v>-17.571467707613767</c:v>
                </c:pt>
                <c:pt idx="144">
                  <c:v>-14.784601242829837</c:v>
                </c:pt>
                <c:pt idx="145">
                  <c:v>-11.975203607146351</c:v>
                </c:pt>
                <c:pt idx="146">
                  <c:v>-9.2137553896972104</c:v>
                </c:pt>
                <c:pt idx="147">
                  <c:v>-6.5567228146293557</c:v>
                </c:pt>
                <c:pt idx="148">
                  <c:v>-4.0448887721044162</c:v>
                </c:pt>
                <c:pt idx="149">
                  <c:v>-1.7029968317565725</c:v>
                </c:pt>
                <c:pt idx="150">
                  <c:v>0.45934384365380826</c:v>
                </c:pt>
                <c:pt idx="151">
                  <c:v>2.4456464440032177</c:v>
                </c:pt>
                <c:pt idx="152">
                  <c:v>4.2696654287309013</c:v>
                </c:pt>
                <c:pt idx="153">
                  <c:v>5.9519446351054128</c:v>
                </c:pt>
                <c:pt idx="154">
                  <c:v>7.5161241779384005</c:v>
                </c:pt>
                <c:pt idx="155">
                  <c:v>8.9853367024029644</c:v>
                </c:pt>
                <c:pt idx="156">
                  <c:v>10.378995285816629</c:v>
                </c:pt>
                <c:pt idx="157">
                  <c:v>11.710221670073965</c:v>
                </c:pt>
                <c:pt idx="158">
                  <c:v>12.984090662520982</c:v>
                </c:pt>
                <c:pt idx="159">
                  <c:v>14.196782172634062</c:v>
                </c:pt>
                <c:pt idx="160">
                  <c:v>15.335644948701376</c:v>
                </c:pt>
                <c:pt idx="161">
                  <c:v>16.380094075423681</c:v>
                </c:pt>
                <c:pt idx="162">
                  <c:v>17.303195237001823</c:v>
                </c:pt>
                <c:pt idx="163">
                  <c:v>18.073738586845131</c:v>
                </c:pt>
                <c:pt idx="164">
                  <c:v>18.658577601969558</c:v>
                </c:pt>
                <c:pt idx="165">
                  <c:v>19.025004897400407</c:v>
                </c:pt>
                <c:pt idx="166">
                  <c:v>19.142956491995903</c:v>
                </c:pt>
                <c:pt idx="167">
                  <c:v>18.986875010902082</c:v>
                </c:pt>
                <c:pt idx="168">
                  <c:v>18.537115472395513</c:v>
                </c:pt>
                <c:pt idx="169">
                  <c:v>17.780838075159735</c:v>
                </c:pt>
                <c:pt idx="170">
                  <c:v>16.712393688236986</c:v>
                </c:pt>
                <c:pt idx="171">
                  <c:v>15.333262704869348</c:v>
                </c:pt>
                <c:pt idx="172">
                  <c:v>13.651650676441855</c:v>
                </c:pt>
                <c:pt idx="173">
                  <c:v>11.681870394285326</c:v>
                </c:pt>
                <c:pt idx="174">
                  <c:v>9.4436475431248752</c:v>
                </c:pt>
                <c:pt idx="175">
                  <c:v>6.9614756343404451</c:v>
                </c:pt>
              </c:numCache>
            </c:numRef>
          </c:val>
        </c:ser>
        <c:marker val="1"/>
        <c:axId val="75715328"/>
        <c:axId val="75716864"/>
      </c:lineChart>
      <c:catAx>
        <c:axId val="75715328"/>
        <c:scaling>
          <c:orientation val="minMax"/>
        </c:scaling>
        <c:axPos val="b"/>
        <c:numFmt formatCode="General" sourceLinked="1"/>
        <c:tickLblPos val="nextTo"/>
        <c:crossAx val="75716864"/>
        <c:crosses val="autoZero"/>
        <c:auto val="1"/>
        <c:lblAlgn val="ctr"/>
        <c:lblOffset val="100"/>
      </c:catAx>
      <c:valAx>
        <c:axId val="75716864"/>
        <c:scaling>
          <c:orientation val="minMax"/>
        </c:scaling>
        <c:axPos val="l"/>
        <c:majorGridlines/>
        <c:numFmt formatCode="0.00" sourceLinked="1"/>
        <c:tickLblPos val="nextTo"/>
        <c:crossAx val="75715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41607206672175"/>
          <c:y val="0.40026936443924982"/>
          <c:w val="0.15026560619845625"/>
          <c:h val="0.19022702468399991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142875</xdr:rowOff>
    </xdr:from>
    <xdr:to>
      <xdr:col>29</xdr:col>
      <xdr:colOff>200025</xdr:colOff>
      <xdr:row>24</xdr:row>
      <xdr:rowOff>47625</xdr:rowOff>
    </xdr:to>
    <xdr:graphicFrame macro="">
      <xdr:nvGraphicFramePr>
        <xdr:cNvPr id="204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123825</xdr:colOff>
      <xdr:row>0</xdr:row>
      <xdr:rowOff>76200</xdr:rowOff>
    </xdr:from>
    <xdr:to>
      <xdr:col>37</xdr:col>
      <xdr:colOff>19050</xdr:colOff>
      <xdr:row>12</xdr:row>
      <xdr:rowOff>9525</xdr:rowOff>
    </xdr:to>
    <xdr:graphicFrame macro="">
      <xdr:nvGraphicFramePr>
        <xdr:cNvPr id="4097" name="2 год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476250</xdr:colOff>
      <xdr:row>11</xdr:row>
      <xdr:rowOff>28575</xdr:rowOff>
    </xdr:from>
    <xdr:to>
      <xdr:col>40</xdr:col>
      <xdr:colOff>409575</xdr:colOff>
      <xdr:row>23</xdr:row>
      <xdr:rowOff>114300</xdr:rowOff>
    </xdr:to>
    <xdr:graphicFrame macro="">
      <xdr:nvGraphicFramePr>
        <xdr:cNvPr id="4098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190500</xdr:colOff>
      <xdr:row>25</xdr:row>
      <xdr:rowOff>0</xdr:rowOff>
    </xdr:from>
    <xdr:to>
      <xdr:col>37</xdr:col>
      <xdr:colOff>85725</xdr:colOff>
      <xdr:row>36</xdr:row>
      <xdr:rowOff>123825</xdr:rowOff>
    </xdr:to>
    <xdr:graphicFrame macro="">
      <xdr:nvGraphicFramePr>
        <xdr:cNvPr id="4099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180975</xdr:colOff>
      <xdr:row>36</xdr:row>
      <xdr:rowOff>133350</xdr:rowOff>
    </xdr:from>
    <xdr:to>
      <xdr:col>37</xdr:col>
      <xdr:colOff>114300</xdr:colOff>
      <xdr:row>49</xdr:row>
      <xdr:rowOff>28575</xdr:rowOff>
    </xdr:to>
    <xdr:graphicFrame macro="">
      <xdr:nvGraphicFramePr>
        <xdr:cNvPr id="4100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542925</xdr:colOff>
      <xdr:row>53</xdr:row>
      <xdr:rowOff>123825</xdr:rowOff>
    </xdr:from>
    <xdr:to>
      <xdr:col>47</xdr:col>
      <xdr:colOff>257175</xdr:colOff>
      <xdr:row>80</xdr:row>
      <xdr:rowOff>152400</xdr:rowOff>
    </xdr:to>
    <xdr:graphicFrame macro="">
      <xdr:nvGraphicFramePr>
        <xdr:cNvPr id="4101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57150</xdr:colOff>
      <xdr:row>0</xdr:row>
      <xdr:rowOff>28575</xdr:rowOff>
    </xdr:from>
    <xdr:to>
      <xdr:col>37</xdr:col>
      <xdr:colOff>590550</xdr:colOff>
      <xdr:row>11</xdr:row>
      <xdr:rowOff>95250</xdr:rowOff>
    </xdr:to>
    <xdr:graphicFrame macro="">
      <xdr:nvGraphicFramePr>
        <xdr:cNvPr id="10241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76200</xdr:colOff>
      <xdr:row>11</xdr:row>
      <xdr:rowOff>133350</xdr:rowOff>
    </xdr:from>
    <xdr:to>
      <xdr:col>37</xdr:col>
      <xdr:colOff>581025</xdr:colOff>
      <xdr:row>23</xdr:row>
      <xdr:rowOff>66675</xdr:rowOff>
    </xdr:to>
    <xdr:graphicFrame macro="">
      <xdr:nvGraphicFramePr>
        <xdr:cNvPr id="1024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66675</xdr:colOff>
      <xdr:row>23</xdr:row>
      <xdr:rowOff>76200</xdr:rowOff>
    </xdr:from>
    <xdr:to>
      <xdr:col>38</xdr:col>
      <xdr:colOff>0</xdr:colOff>
      <xdr:row>35</xdr:row>
      <xdr:rowOff>161925</xdr:rowOff>
    </xdr:to>
    <xdr:graphicFrame macro="">
      <xdr:nvGraphicFramePr>
        <xdr:cNvPr id="1024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57150</xdr:colOff>
      <xdr:row>0</xdr:row>
      <xdr:rowOff>28575</xdr:rowOff>
    </xdr:from>
    <xdr:to>
      <xdr:col>37</xdr:col>
      <xdr:colOff>590550</xdr:colOff>
      <xdr:row>11</xdr:row>
      <xdr:rowOff>95250</xdr:rowOff>
    </xdr:to>
    <xdr:graphicFrame macro="">
      <xdr:nvGraphicFramePr>
        <xdr:cNvPr id="14337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76200</xdr:colOff>
      <xdr:row>11</xdr:row>
      <xdr:rowOff>133350</xdr:rowOff>
    </xdr:from>
    <xdr:to>
      <xdr:col>37</xdr:col>
      <xdr:colOff>581025</xdr:colOff>
      <xdr:row>23</xdr:row>
      <xdr:rowOff>66675</xdr:rowOff>
    </xdr:to>
    <xdr:graphicFrame macro="">
      <xdr:nvGraphicFramePr>
        <xdr:cNvPr id="14338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66675</xdr:colOff>
      <xdr:row>23</xdr:row>
      <xdr:rowOff>76200</xdr:rowOff>
    </xdr:from>
    <xdr:to>
      <xdr:col>38</xdr:col>
      <xdr:colOff>0</xdr:colOff>
      <xdr:row>35</xdr:row>
      <xdr:rowOff>161925</xdr:rowOff>
    </xdr:to>
    <xdr:graphicFrame macro="">
      <xdr:nvGraphicFramePr>
        <xdr:cNvPr id="14339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276225</xdr:colOff>
      <xdr:row>19</xdr:row>
      <xdr:rowOff>114300</xdr:rowOff>
    </xdr:from>
    <xdr:to>
      <xdr:col>11</xdr:col>
      <xdr:colOff>790575</xdr:colOff>
      <xdr:row>33</xdr:row>
      <xdr:rowOff>190500</xdr:rowOff>
    </xdr:to>
    <xdr:graphicFrame macro="">
      <xdr:nvGraphicFramePr>
        <xdr:cNvPr id="14340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104775</xdr:colOff>
      <xdr:row>19</xdr:row>
      <xdr:rowOff>47625</xdr:rowOff>
    </xdr:from>
    <xdr:to>
      <xdr:col>17</xdr:col>
      <xdr:colOff>781050</xdr:colOff>
      <xdr:row>33</xdr:row>
      <xdr:rowOff>123825</xdr:rowOff>
    </xdr:to>
    <xdr:graphicFrame macro="">
      <xdr:nvGraphicFramePr>
        <xdr:cNvPr id="14341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123825</xdr:colOff>
      <xdr:row>0</xdr:row>
      <xdr:rowOff>76200</xdr:rowOff>
    </xdr:from>
    <xdr:to>
      <xdr:col>37</xdr:col>
      <xdr:colOff>19050</xdr:colOff>
      <xdr:row>12</xdr:row>
      <xdr:rowOff>9525</xdr:rowOff>
    </xdr:to>
    <xdr:graphicFrame macro="">
      <xdr:nvGraphicFramePr>
        <xdr:cNvPr id="20481" name="2 год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142875</xdr:colOff>
      <xdr:row>12</xdr:row>
      <xdr:rowOff>28575</xdr:rowOff>
    </xdr:from>
    <xdr:to>
      <xdr:col>37</xdr:col>
      <xdr:colOff>76200</xdr:colOff>
      <xdr:row>24</xdr:row>
      <xdr:rowOff>114300</xdr:rowOff>
    </xdr:to>
    <xdr:graphicFrame macro="">
      <xdr:nvGraphicFramePr>
        <xdr:cNvPr id="20482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190500</xdr:colOff>
      <xdr:row>25</xdr:row>
      <xdr:rowOff>0</xdr:rowOff>
    </xdr:from>
    <xdr:to>
      <xdr:col>37</xdr:col>
      <xdr:colOff>85725</xdr:colOff>
      <xdr:row>36</xdr:row>
      <xdr:rowOff>123825</xdr:rowOff>
    </xdr:to>
    <xdr:graphicFrame macro="">
      <xdr:nvGraphicFramePr>
        <xdr:cNvPr id="20483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180975</xdr:colOff>
      <xdr:row>36</xdr:row>
      <xdr:rowOff>133350</xdr:rowOff>
    </xdr:from>
    <xdr:to>
      <xdr:col>37</xdr:col>
      <xdr:colOff>114300</xdr:colOff>
      <xdr:row>49</xdr:row>
      <xdr:rowOff>28575</xdr:rowOff>
    </xdr:to>
    <xdr:graphicFrame macro="">
      <xdr:nvGraphicFramePr>
        <xdr:cNvPr id="20484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781050</xdr:colOff>
      <xdr:row>20</xdr:row>
      <xdr:rowOff>38100</xdr:rowOff>
    </xdr:from>
    <xdr:to>
      <xdr:col>12</xdr:col>
      <xdr:colOff>352425</xdr:colOff>
      <xdr:row>34</xdr:row>
      <xdr:rowOff>114300</xdr:rowOff>
    </xdr:to>
    <xdr:graphicFrame macro="">
      <xdr:nvGraphicFramePr>
        <xdr:cNvPr id="20485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266700</xdr:colOff>
      <xdr:row>1</xdr:row>
      <xdr:rowOff>171450</xdr:rowOff>
    </xdr:from>
    <xdr:to>
      <xdr:col>38</xdr:col>
      <xdr:colOff>476250</xdr:colOff>
      <xdr:row>20</xdr:row>
      <xdr:rowOff>133350</xdr:rowOff>
    </xdr:to>
    <xdr:graphicFrame macro="">
      <xdr:nvGraphicFramePr>
        <xdr:cNvPr id="26625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228600</xdr:colOff>
      <xdr:row>27</xdr:row>
      <xdr:rowOff>28575</xdr:rowOff>
    </xdr:to>
    <xdr:graphicFrame macro="">
      <xdr:nvGraphicFramePr>
        <xdr:cNvPr id="2867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3">
    <tabColor rgb="FFFF0000"/>
  </sheetPr>
  <dimension ref="A1:R2766"/>
  <sheetViews>
    <sheetView workbookViewId="0">
      <selection activeCell="G1" sqref="A1:G1"/>
    </sheetView>
  </sheetViews>
  <sheetFormatPr defaultRowHeight="15"/>
  <cols>
    <col min="1" max="1" width="12.7109375" style="23" customWidth="1"/>
    <col min="2" max="3" width="9.140625" style="24"/>
    <col min="4" max="4" width="7.5703125" style="24" customWidth="1"/>
    <col min="5" max="5" width="9.85546875" style="24" customWidth="1"/>
    <col min="6" max="6" width="9.7109375" style="24" customWidth="1"/>
    <col min="7" max="7" width="14.7109375" style="24" customWidth="1"/>
    <col min="8" max="17" width="7.5703125" customWidth="1"/>
  </cols>
  <sheetData>
    <row r="1" spans="1:18">
      <c r="A1" s="1" t="s">
        <v>3</v>
      </c>
      <c r="B1" s="2" t="s">
        <v>0</v>
      </c>
      <c r="C1" s="2" t="s">
        <v>1</v>
      </c>
      <c r="D1" s="2" t="s">
        <v>2</v>
      </c>
      <c r="E1" s="2" t="s">
        <v>178</v>
      </c>
      <c r="F1" s="2" t="s">
        <v>179</v>
      </c>
      <c r="G1" s="2" t="s">
        <v>180</v>
      </c>
    </row>
    <row r="2" spans="1:18">
      <c r="A2" s="21">
        <v>38418</v>
      </c>
      <c r="B2" s="22">
        <v>-12.6</v>
      </c>
      <c r="C2" s="22">
        <v>-18.5</v>
      </c>
      <c r="D2" s="22">
        <f t="shared" ref="D2:D64" si="0">ROUND(R2,1)</f>
        <v>-15.3</v>
      </c>
      <c r="E2" s="22" t="s">
        <v>177</v>
      </c>
      <c r="F2" s="22"/>
      <c r="G2" s="22"/>
      <c r="R2">
        <v>-15.3125</v>
      </c>
    </row>
    <row r="3" spans="1:18">
      <c r="A3" s="21">
        <v>38419</v>
      </c>
      <c r="B3" s="22">
        <v>-14.5</v>
      </c>
      <c r="C3" s="22">
        <v>-20.5</v>
      </c>
      <c r="D3" s="22">
        <f t="shared" si="0"/>
        <v>-17.600000000000001</v>
      </c>
      <c r="E3" s="22" t="s">
        <v>177</v>
      </c>
      <c r="F3" s="22"/>
      <c r="G3" s="22"/>
      <c r="R3">
        <v>-17.612500000000001</v>
      </c>
    </row>
    <row r="4" spans="1:18">
      <c r="A4" s="21">
        <v>38420</v>
      </c>
      <c r="B4" s="22">
        <v>-13.1</v>
      </c>
      <c r="C4" s="22">
        <v>-23.7</v>
      </c>
      <c r="D4" s="22">
        <f t="shared" si="0"/>
        <v>-19.399999999999999</v>
      </c>
      <c r="E4" s="22" t="s">
        <v>177</v>
      </c>
      <c r="F4" s="22"/>
      <c r="G4" s="22"/>
      <c r="R4">
        <v>-19.362500000000001</v>
      </c>
    </row>
    <row r="5" spans="1:18">
      <c r="A5" s="21">
        <v>38421</v>
      </c>
      <c r="B5" s="22">
        <v>-7.8</v>
      </c>
      <c r="C5" s="22">
        <v>-30.6</v>
      </c>
      <c r="D5" s="22">
        <f t="shared" si="0"/>
        <v>-19.399999999999999</v>
      </c>
      <c r="E5" s="22" t="s">
        <v>177</v>
      </c>
      <c r="F5" s="22"/>
      <c r="G5" s="22"/>
      <c r="R5">
        <v>-19.362499999999997</v>
      </c>
    </row>
    <row r="6" spans="1:18">
      <c r="A6" s="21">
        <v>38422</v>
      </c>
      <c r="B6" s="22">
        <v>-4.4000000000000004</v>
      </c>
      <c r="C6" s="22">
        <v>-25.6</v>
      </c>
      <c r="D6" s="22">
        <f t="shared" si="0"/>
        <v>-15.8</v>
      </c>
      <c r="E6" s="22" t="s">
        <v>177</v>
      </c>
      <c r="F6" s="22"/>
      <c r="G6" s="22"/>
      <c r="R6">
        <v>-15.8125</v>
      </c>
    </row>
    <row r="7" spans="1:18">
      <c r="A7" s="21">
        <v>38423</v>
      </c>
      <c r="B7" s="22">
        <v>-3.1</v>
      </c>
      <c r="C7" s="22">
        <v>-27.6</v>
      </c>
      <c r="D7" s="22">
        <f t="shared" si="0"/>
        <v>-14.5</v>
      </c>
      <c r="E7" s="22" t="s">
        <v>177</v>
      </c>
      <c r="F7" s="22"/>
      <c r="G7" s="22"/>
      <c r="R7">
        <v>-14.475</v>
      </c>
    </row>
    <row r="8" spans="1:18">
      <c r="A8" s="21">
        <v>38424</v>
      </c>
      <c r="B8" s="22">
        <v>3.2</v>
      </c>
      <c r="C8" s="22">
        <v>-15.9</v>
      </c>
      <c r="D8" s="22">
        <f t="shared" si="0"/>
        <v>-8</v>
      </c>
      <c r="E8" s="22" t="s">
        <v>177</v>
      </c>
      <c r="F8" s="22"/>
      <c r="G8" s="22"/>
      <c r="R8">
        <v>-7.95</v>
      </c>
    </row>
    <row r="9" spans="1:18">
      <c r="A9" s="21">
        <v>38425</v>
      </c>
      <c r="B9" s="22">
        <v>3</v>
      </c>
      <c r="C9" s="22">
        <v>-17.5</v>
      </c>
      <c r="D9" s="22">
        <f t="shared" si="0"/>
        <v>-7.6</v>
      </c>
      <c r="E9" s="22" t="s">
        <v>177</v>
      </c>
      <c r="F9" s="22"/>
      <c r="G9" s="22"/>
      <c r="R9">
        <v>-7.6374999999999993</v>
      </c>
    </row>
    <row r="10" spans="1:18">
      <c r="A10" s="21">
        <v>38426</v>
      </c>
      <c r="B10" s="22">
        <v>-0.5</v>
      </c>
      <c r="C10" s="22">
        <v>-15.3</v>
      </c>
      <c r="D10" s="22">
        <f t="shared" si="0"/>
        <v>-6.2</v>
      </c>
      <c r="E10" s="22" t="s">
        <v>177</v>
      </c>
      <c r="F10" s="22"/>
      <c r="G10" s="22"/>
      <c r="R10">
        <v>-6.2000000000000011</v>
      </c>
    </row>
    <row r="11" spans="1:18">
      <c r="A11" s="21">
        <v>38427</v>
      </c>
      <c r="B11" s="22">
        <v>1.1000000000000001</v>
      </c>
      <c r="C11" s="22">
        <v>-20.5</v>
      </c>
      <c r="D11" s="22">
        <f t="shared" si="0"/>
        <v>-10.199999999999999</v>
      </c>
      <c r="E11" s="22" t="s">
        <v>177</v>
      </c>
      <c r="F11" s="22"/>
      <c r="G11" s="22"/>
      <c r="R11">
        <v>-10.212499999999999</v>
      </c>
    </row>
    <row r="12" spans="1:18">
      <c r="A12" s="21">
        <v>38428</v>
      </c>
      <c r="B12" s="22">
        <v>-3.9</v>
      </c>
      <c r="C12" s="22">
        <v>-23.3</v>
      </c>
      <c r="D12" s="22">
        <f t="shared" si="0"/>
        <v>-13.1</v>
      </c>
      <c r="E12" s="22" t="s">
        <v>177</v>
      </c>
      <c r="F12" s="22"/>
      <c r="G12" s="22"/>
      <c r="R12">
        <v>-13.0875</v>
      </c>
    </row>
    <row r="13" spans="1:18">
      <c r="A13" s="21">
        <v>38429</v>
      </c>
      <c r="B13" s="22">
        <v>2.5</v>
      </c>
      <c r="C13" s="22">
        <v>-23.1</v>
      </c>
      <c r="D13" s="22">
        <f t="shared" si="0"/>
        <v>-11.2</v>
      </c>
      <c r="E13" s="22" t="s">
        <v>177</v>
      </c>
      <c r="F13" s="22"/>
      <c r="G13" s="22"/>
      <c r="R13">
        <v>-11.2125</v>
      </c>
    </row>
    <row r="14" spans="1:18">
      <c r="A14" s="21">
        <v>38430</v>
      </c>
      <c r="B14" s="22">
        <v>3.5</v>
      </c>
      <c r="C14" s="22">
        <v>-6.1</v>
      </c>
      <c r="D14" s="22">
        <f t="shared" si="0"/>
        <v>-2.4</v>
      </c>
      <c r="E14" s="22" t="s">
        <v>177</v>
      </c>
      <c r="F14" s="22"/>
      <c r="G14" s="22"/>
      <c r="R14">
        <v>-2.3499999999999996</v>
      </c>
    </row>
    <row r="15" spans="1:18">
      <c r="A15" s="21">
        <v>38431</v>
      </c>
      <c r="B15" s="22">
        <v>1.4</v>
      </c>
      <c r="C15" s="22">
        <v>-14.5</v>
      </c>
      <c r="D15" s="22">
        <f t="shared" si="0"/>
        <v>-5.4</v>
      </c>
      <c r="E15" s="22" t="s">
        <v>177</v>
      </c>
      <c r="F15" s="22"/>
      <c r="G15" s="22"/>
      <c r="R15">
        <v>-5.375</v>
      </c>
    </row>
    <row r="16" spans="1:18">
      <c r="A16" s="21">
        <v>38432</v>
      </c>
      <c r="B16" s="22">
        <v>-0.4</v>
      </c>
      <c r="C16" s="22">
        <v>-8.8000000000000007</v>
      </c>
      <c r="D16" s="22">
        <f t="shared" si="0"/>
        <v>-4.4000000000000004</v>
      </c>
      <c r="E16" s="22" t="s">
        <v>177</v>
      </c>
      <c r="F16" s="22"/>
      <c r="G16" s="22"/>
      <c r="R16">
        <v>-4.4285714285714288</v>
      </c>
    </row>
    <row r="17" spans="1:18">
      <c r="A17" s="21">
        <v>38433</v>
      </c>
      <c r="B17" s="22">
        <v>-5.5</v>
      </c>
      <c r="C17" s="22">
        <v>-17.399999999999999</v>
      </c>
      <c r="D17" s="22">
        <f t="shared" si="0"/>
        <v>-10.8</v>
      </c>
      <c r="E17" s="22" t="s">
        <v>177</v>
      </c>
      <c r="F17" s="22"/>
      <c r="G17" s="22"/>
      <c r="R17">
        <v>-10.842857142857143</v>
      </c>
    </row>
    <row r="18" spans="1:18">
      <c r="A18" s="21">
        <v>38434</v>
      </c>
      <c r="B18" s="22">
        <v>-6.5</v>
      </c>
      <c r="C18" s="22">
        <v>-22.4</v>
      </c>
      <c r="D18" s="22">
        <f t="shared" si="0"/>
        <v>-14.1</v>
      </c>
      <c r="E18" s="22" t="s">
        <v>177</v>
      </c>
      <c r="F18" s="22"/>
      <c r="G18" s="22"/>
      <c r="R18">
        <v>-14.1</v>
      </c>
    </row>
    <row r="19" spans="1:18">
      <c r="A19" s="21">
        <v>38435</v>
      </c>
      <c r="B19" s="22">
        <v>-4.5</v>
      </c>
      <c r="C19" s="22">
        <v>-27.5</v>
      </c>
      <c r="D19" s="22">
        <f t="shared" si="0"/>
        <v>-16.399999999999999</v>
      </c>
      <c r="E19" s="22" t="s">
        <v>177</v>
      </c>
      <c r="F19" s="22"/>
      <c r="G19" s="22"/>
      <c r="R19">
        <v>-16.425000000000001</v>
      </c>
    </row>
    <row r="20" spans="1:18">
      <c r="A20" s="21">
        <v>38436</v>
      </c>
      <c r="B20" s="22">
        <v>-0.4</v>
      </c>
      <c r="C20" s="22">
        <v>-25.9</v>
      </c>
      <c r="D20" s="22">
        <f t="shared" si="0"/>
        <v>-13.8</v>
      </c>
      <c r="E20" s="22" t="s">
        <v>177</v>
      </c>
      <c r="F20" s="22"/>
      <c r="G20" s="22"/>
      <c r="R20">
        <v>-13.812500000000002</v>
      </c>
    </row>
    <row r="21" spans="1:18">
      <c r="A21" s="21">
        <v>38437</v>
      </c>
      <c r="B21" s="22">
        <v>0.8</v>
      </c>
      <c r="C21" s="22">
        <v>-18.8</v>
      </c>
      <c r="D21" s="22">
        <f t="shared" si="0"/>
        <v>-9.1</v>
      </c>
      <c r="E21" s="22" t="s">
        <v>177</v>
      </c>
      <c r="F21" s="22"/>
      <c r="G21" s="22"/>
      <c r="R21">
        <v>-9.0500000000000007</v>
      </c>
    </row>
    <row r="22" spans="1:18">
      <c r="A22" s="21">
        <v>38438</v>
      </c>
      <c r="B22" s="22">
        <v>1.6</v>
      </c>
      <c r="C22" s="22">
        <v>-19.600000000000001</v>
      </c>
      <c r="D22" s="22">
        <f t="shared" si="0"/>
        <v>-8.6</v>
      </c>
      <c r="E22" s="22" t="s">
        <v>177</v>
      </c>
      <c r="F22" s="22"/>
      <c r="G22" s="22"/>
      <c r="R22">
        <v>-8.6000000000000014</v>
      </c>
    </row>
    <row r="23" spans="1:18">
      <c r="A23" s="21">
        <v>38439</v>
      </c>
      <c r="B23" s="22">
        <v>0.6</v>
      </c>
      <c r="C23" s="22">
        <v>-10.3</v>
      </c>
      <c r="D23" s="22">
        <f t="shared" si="0"/>
        <v>-5.0999999999999996</v>
      </c>
      <c r="E23" s="22" t="s">
        <v>177</v>
      </c>
      <c r="F23" s="22"/>
      <c r="G23" s="22"/>
      <c r="R23">
        <v>-5.0625</v>
      </c>
    </row>
    <row r="24" spans="1:18">
      <c r="A24" s="21">
        <v>38440</v>
      </c>
      <c r="B24" s="22">
        <v>5.5</v>
      </c>
      <c r="C24" s="22">
        <v>-16</v>
      </c>
      <c r="D24" s="22">
        <f t="shared" si="0"/>
        <v>-6.3</v>
      </c>
      <c r="E24" s="22" t="s">
        <v>177</v>
      </c>
      <c r="F24" s="22"/>
      <c r="G24" s="22"/>
      <c r="R24">
        <v>-6.2750000000000004</v>
      </c>
    </row>
    <row r="25" spans="1:18">
      <c r="A25" s="21">
        <v>38441</v>
      </c>
      <c r="B25" s="22">
        <v>2</v>
      </c>
      <c r="C25" s="22">
        <v>-1.5</v>
      </c>
      <c r="D25" s="22">
        <f t="shared" si="0"/>
        <v>0</v>
      </c>
      <c r="E25" s="22" t="s">
        <v>177</v>
      </c>
      <c r="F25" s="22"/>
      <c r="G25" s="22"/>
      <c r="R25">
        <v>2.8571428571428598E-2</v>
      </c>
    </row>
    <row r="26" spans="1:18">
      <c r="A26" s="21">
        <v>38442</v>
      </c>
      <c r="B26" s="22">
        <v>3.7</v>
      </c>
      <c r="C26" s="22">
        <v>-10.6</v>
      </c>
      <c r="D26" s="22">
        <f t="shared" si="0"/>
        <v>-2.9</v>
      </c>
      <c r="E26" s="22" t="s">
        <v>177</v>
      </c>
      <c r="F26" s="22"/>
      <c r="G26" s="22"/>
      <c r="R26">
        <v>-2.8875000000000002</v>
      </c>
    </row>
    <row r="27" spans="1:18">
      <c r="A27" s="21">
        <v>38443</v>
      </c>
      <c r="B27" s="22">
        <v>5</v>
      </c>
      <c r="C27" s="22">
        <v>-5.3</v>
      </c>
      <c r="D27" s="22">
        <f t="shared" si="0"/>
        <v>0.4</v>
      </c>
      <c r="E27" s="22" t="s">
        <v>177</v>
      </c>
      <c r="F27" s="22"/>
      <c r="G27" s="22"/>
      <c r="R27">
        <v>0.34999999999999992</v>
      </c>
    </row>
    <row r="28" spans="1:18">
      <c r="A28" s="21">
        <v>38444</v>
      </c>
      <c r="B28" s="22">
        <v>10.5</v>
      </c>
      <c r="C28" s="22">
        <v>-11.5</v>
      </c>
      <c r="D28" s="22">
        <f t="shared" si="0"/>
        <v>-0.9</v>
      </c>
      <c r="E28" s="22" t="s">
        <v>177</v>
      </c>
      <c r="F28" s="22"/>
      <c r="G28" s="22"/>
      <c r="R28">
        <v>-0.87500000000000011</v>
      </c>
    </row>
    <row r="29" spans="1:18">
      <c r="A29" s="21">
        <v>38445</v>
      </c>
      <c r="B29" s="22">
        <v>12.7</v>
      </c>
      <c r="C29" s="22">
        <v>-8.5</v>
      </c>
      <c r="D29" s="22">
        <f t="shared" si="0"/>
        <v>1.5</v>
      </c>
      <c r="E29" s="22" t="s">
        <v>177</v>
      </c>
      <c r="F29" s="22"/>
      <c r="G29" s="22"/>
      <c r="R29">
        <v>1.4624999999999995</v>
      </c>
    </row>
    <row r="30" spans="1:18">
      <c r="A30" s="21">
        <v>38446</v>
      </c>
      <c r="B30" s="22">
        <v>5.5</v>
      </c>
      <c r="C30" s="22">
        <v>-1</v>
      </c>
      <c r="D30" s="22">
        <f t="shared" si="0"/>
        <v>1.6</v>
      </c>
      <c r="E30" s="22" t="s">
        <v>177</v>
      </c>
      <c r="F30" s="22"/>
      <c r="G30" s="22"/>
      <c r="R30">
        <v>1.6375000000000002</v>
      </c>
    </row>
    <row r="31" spans="1:18">
      <c r="A31" s="21">
        <v>38447</v>
      </c>
      <c r="B31" s="22">
        <v>5.2</v>
      </c>
      <c r="C31" s="22">
        <v>-6.3</v>
      </c>
      <c r="D31" s="22">
        <f t="shared" si="0"/>
        <v>-0.1</v>
      </c>
      <c r="E31" s="22" t="s">
        <v>177</v>
      </c>
      <c r="F31" s="22"/>
      <c r="G31" s="22"/>
      <c r="R31">
        <v>-9.9999999999999978E-2</v>
      </c>
    </row>
    <row r="32" spans="1:18">
      <c r="A32" s="21">
        <v>38448</v>
      </c>
      <c r="B32" s="22">
        <v>4.5</v>
      </c>
      <c r="C32" s="22">
        <v>-10.5</v>
      </c>
      <c r="D32" s="22">
        <f t="shared" si="0"/>
        <v>-1.1000000000000001</v>
      </c>
      <c r="E32" s="22" t="s">
        <v>177</v>
      </c>
      <c r="F32" s="22"/>
      <c r="G32" s="22"/>
      <c r="R32">
        <v>-1.075</v>
      </c>
    </row>
    <row r="33" spans="1:18">
      <c r="A33" s="21">
        <v>38449</v>
      </c>
      <c r="B33" s="22">
        <v>7.1</v>
      </c>
      <c r="C33" s="22">
        <v>-1.7</v>
      </c>
      <c r="D33" s="22">
        <f t="shared" si="0"/>
        <v>2.2000000000000002</v>
      </c>
      <c r="E33" s="22" t="s">
        <v>177</v>
      </c>
      <c r="F33" s="22"/>
      <c r="G33" s="22"/>
      <c r="R33">
        <v>2.2250000000000001</v>
      </c>
    </row>
    <row r="34" spans="1:18">
      <c r="A34" s="21">
        <v>38450</v>
      </c>
      <c r="B34" s="22">
        <v>8.5</v>
      </c>
      <c r="C34" s="22">
        <v>-10.4</v>
      </c>
      <c r="D34" s="22">
        <f t="shared" si="0"/>
        <v>-0.6</v>
      </c>
      <c r="E34" s="22" t="s">
        <v>177</v>
      </c>
      <c r="F34" s="22"/>
      <c r="G34" s="22"/>
      <c r="R34">
        <v>-0.63749999999999962</v>
      </c>
    </row>
    <row r="35" spans="1:18">
      <c r="A35" s="21">
        <v>38451</v>
      </c>
      <c r="B35" s="22">
        <v>2.6</v>
      </c>
      <c r="C35" s="22">
        <v>-3.2</v>
      </c>
      <c r="D35" s="22">
        <f t="shared" si="0"/>
        <v>-0.3</v>
      </c>
      <c r="E35" s="22" t="s">
        <v>177</v>
      </c>
      <c r="F35" s="22"/>
      <c r="G35" s="22"/>
      <c r="R35">
        <v>-0.28571428571428586</v>
      </c>
    </row>
    <row r="36" spans="1:18">
      <c r="A36" s="21">
        <v>38452</v>
      </c>
      <c r="B36" s="22">
        <v>5.3</v>
      </c>
      <c r="C36" s="22">
        <v>-2.8</v>
      </c>
      <c r="D36" s="22">
        <f t="shared" si="0"/>
        <v>0.8</v>
      </c>
      <c r="E36" s="22" t="s">
        <v>177</v>
      </c>
      <c r="F36" s="22"/>
      <c r="G36" s="22"/>
      <c r="R36">
        <v>0.82500000000000018</v>
      </c>
    </row>
    <row r="37" spans="1:18">
      <c r="A37" s="21">
        <v>38453</v>
      </c>
      <c r="B37" s="22">
        <v>0.7</v>
      </c>
      <c r="C37" s="22">
        <v>-5.4</v>
      </c>
      <c r="D37" s="22">
        <f t="shared" si="0"/>
        <v>-2.1</v>
      </c>
      <c r="E37" s="22" t="s">
        <v>177</v>
      </c>
      <c r="F37" s="22"/>
      <c r="G37" s="22"/>
      <c r="R37">
        <v>-2.0875000000000004</v>
      </c>
    </row>
    <row r="38" spans="1:18">
      <c r="A38" s="21">
        <v>38454</v>
      </c>
      <c r="B38" s="22">
        <v>2.4</v>
      </c>
      <c r="C38" s="22">
        <v>-7.6</v>
      </c>
      <c r="D38" s="22">
        <f t="shared" si="0"/>
        <v>-3.2</v>
      </c>
      <c r="E38" s="22" t="s">
        <v>177</v>
      </c>
      <c r="F38" s="22"/>
      <c r="G38" s="22"/>
      <c r="R38">
        <v>-3.2428571428571429</v>
      </c>
    </row>
    <row r="39" spans="1:18">
      <c r="A39" s="21">
        <v>38455</v>
      </c>
      <c r="B39" s="22">
        <v>3.1</v>
      </c>
      <c r="C39" s="22">
        <v>-8.6</v>
      </c>
      <c r="D39" s="22">
        <f t="shared" si="0"/>
        <v>-2.8</v>
      </c>
      <c r="E39" s="22" t="s">
        <v>177</v>
      </c>
      <c r="F39" s="22"/>
      <c r="G39" s="22"/>
      <c r="R39">
        <v>-2.7624999999999997</v>
      </c>
    </row>
    <row r="40" spans="1:18">
      <c r="A40" s="21">
        <v>38456</v>
      </c>
      <c r="B40" s="22">
        <v>4</v>
      </c>
      <c r="C40" s="22">
        <v>-5.4</v>
      </c>
      <c r="D40" s="22">
        <f t="shared" si="0"/>
        <v>-0.7</v>
      </c>
      <c r="E40" s="22" t="s">
        <v>177</v>
      </c>
      <c r="F40" s="22"/>
      <c r="G40" s="22"/>
      <c r="R40">
        <v>-0.6875</v>
      </c>
    </row>
    <row r="41" spans="1:18">
      <c r="A41" s="21">
        <v>38457</v>
      </c>
      <c r="B41" s="22">
        <v>4.2</v>
      </c>
      <c r="C41" s="22">
        <v>-7.2</v>
      </c>
      <c r="D41" s="22">
        <f t="shared" si="0"/>
        <v>-1.7</v>
      </c>
      <c r="E41" s="22" t="s">
        <v>177</v>
      </c>
      <c r="F41" s="22"/>
      <c r="G41" s="22"/>
      <c r="R41">
        <v>-1.65</v>
      </c>
    </row>
    <row r="42" spans="1:18">
      <c r="A42" s="21">
        <v>38458</v>
      </c>
      <c r="B42" s="22">
        <v>7.4</v>
      </c>
      <c r="C42" s="22">
        <v>-7.2</v>
      </c>
      <c r="D42" s="22">
        <f t="shared" si="0"/>
        <v>0.9</v>
      </c>
      <c r="E42" s="22" t="s">
        <v>177</v>
      </c>
      <c r="F42" s="22"/>
      <c r="G42" s="22"/>
      <c r="R42">
        <v>0.93749999999999978</v>
      </c>
    </row>
    <row r="43" spans="1:18">
      <c r="A43" s="21">
        <v>38459</v>
      </c>
      <c r="B43" s="22">
        <v>12.4</v>
      </c>
      <c r="C43" s="22">
        <v>-9.6</v>
      </c>
      <c r="D43" s="22">
        <f t="shared" si="0"/>
        <v>0.3</v>
      </c>
      <c r="E43" s="22" t="s">
        <v>177</v>
      </c>
      <c r="F43" s="22"/>
      <c r="G43" s="22"/>
      <c r="R43">
        <v>0.25714285714285723</v>
      </c>
    </row>
    <row r="44" spans="1:18">
      <c r="A44" s="21">
        <v>38460</v>
      </c>
      <c r="B44" s="22">
        <v>14.5</v>
      </c>
      <c r="C44" s="22">
        <v>-6.7</v>
      </c>
      <c r="D44" s="22">
        <f t="shared" si="0"/>
        <v>4.5</v>
      </c>
      <c r="E44" s="22" t="s">
        <v>177</v>
      </c>
      <c r="F44" s="22"/>
      <c r="G44" s="22"/>
      <c r="R44">
        <v>4.4749999999999996</v>
      </c>
    </row>
    <row r="45" spans="1:18">
      <c r="A45" s="21">
        <v>38461</v>
      </c>
      <c r="B45" s="22">
        <v>6.7</v>
      </c>
      <c r="C45" s="22">
        <v>-1</v>
      </c>
      <c r="D45" s="22">
        <f t="shared" si="0"/>
        <v>2.7</v>
      </c>
      <c r="E45" s="22" t="s">
        <v>177</v>
      </c>
      <c r="F45" s="22"/>
      <c r="G45" s="22"/>
      <c r="R45">
        <v>2.7374999999999998</v>
      </c>
    </row>
    <row r="46" spans="1:18">
      <c r="A46" s="21">
        <v>38462</v>
      </c>
      <c r="B46" s="22">
        <v>4.9000000000000004</v>
      </c>
      <c r="C46" s="22">
        <v>1.2</v>
      </c>
      <c r="D46" s="22">
        <f t="shared" si="0"/>
        <v>2.7</v>
      </c>
      <c r="E46" s="22" t="s">
        <v>177</v>
      </c>
      <c r="F46" s="22"/>
      <c r="G46" s="22"/>
      <c r="R46">
        <v>2.7374999999999998</v>
      </c>
    </row>
    <row r="47" spans="1:18">
      <c r="A47" s="21">
        <v>38463</v>
      </c>
      <c r="B47" s="22">
        <v>4</v>
      </c>
      <c r="C47" s="22">
        <v>0.4</v>
      </c>
      <c r="D47" s="22">
        <f t="shared" si="0"/>
        <v>2.1</v>
      </c>
      <c r="E47" s="22" t="s">
        <v>177</v>
      </c>
      <c r="F47" s="22"/>
      <c r="G47" s="22"/>
      <c r="R47">
        <v>2.125</v>
      </c>
    </row>
    <row r="48" spans="1:18">
      <c r="A48" s="21">
        <v>38464</v>
      </c>
      <c r="B48" s="22">
        <v>10.5</v>
      </c>
      <c r="C48" s="22">
        <v>1.7</v>
      </c>
      <c r="D48" s="22">
        <f t="shared" si="0"/>
        <v>4.9000000000000004</v>
      </c>
      <c r="E48" s="22" t="s">
        <v>177</v>
      </c>
      <c r="F48" s="22"/>
      <c r="G48" s="22"/>
      <c r="R48">
        <v>4.9285714285714297</v>
      </c>
    </row>
    <row r="49" spans="1:18">
      <c r="A49" s="21">
        <v>38465</v>
      </c>
      <c r="B49" s="22">
        <v>10.6</v>
      </c>
      <c r="C49" s="22">
        <v>-3</v>
      </c>
      <c r="D49" s="22">
        <f t="shared" si="0"/>
        <v>3.8</v>
      </c>
      <c r="E49" s="22" t="s">
        <v>177</v>
      </c>
      <c r="F49" s="22"/>
      <c r="G49" s="22"/>
      <c r="R49">
        <v>3.8125</v>
      </c>
    </row>
    <row r="50" spans="1:18">
      <c r="A50" s="21">
        <v>38466</v>
      </c>
      <c r="B50" s="22">
        <v>13.8</v>
      </c>
      <c r="C50" s="22">
        <v>-4.8</v>
      </c>
      <c r="D50" s="22">
        <f t="shared" si="0"/>
        <v>5.7</v>
      </c>
      <c r="E50" s="22" t="s">
        <v>177</v>
      </c>
      <c r="F50" s="22"/>
      <c r="G50" s="22"/>
      <c r="R50">
        <v>5.7142857142857144</v>
      </c>
    </row>
    <row r="51" spans="1:18">
      <c r="A51" s="21">
        <v>38467</v>
      </c>
      <c r="B51" s="22">
        <v>18.3</v>
      </c>
      <c r="C51" s="22">
        <v>-5</v>
      </c>
      <c r="D51" s="22">
        <f t="shared" si="0"/>
        <v>6.8</v>
      </c>
      <c r="E51" s="22" t="s">
        <v>177</v>
      </c>
      <c r="F51" s="22"/>
      <c r="G51" s="22"/>
      <c r="R51">
        <v>6.8125</v>
      </c>
    </row>
    <row r="52" spans="1:18">
      <c r="A52" s="21">
        <v>38468</v>
      </c>
      <c r="B52" s="22">
        <v>8.4</v>
      </c>
      <c r="C52" s="22">
        <v>1.7</v>
      </c>
      <c r="D52" s="22">
        <f t="shared" si="0"/>
        <v>5.3</v>
      </c>
      <c r="E52" s="22" t="s">
        <v>177</v>
      </c>
      <c r="F52" s="22"/>
      <c r="G52" s="22"/>
      <c r="R52">
        <v>5.2625000000000002</v>
      </c>
    </row>
    <row r="53" spans="1:18">
      <c r="A53" s="21">
        <v>38469</v>
      </c>
      <c r="B53" s="22">
        <v>10.9</v>
      </c>
      <c r="C53" s="22">
        <v>-8.6999999999999993</v>
      </c>
      <c r="D53" s="22">
        <f t="shared" si="0"/>
        <v>1.7</v>
      </c>
      <c r="E53" s="22" t="s">
        <v>177</v>
      </c>
      <c r="F53" s="22"/>
      <c r="G53" s="22"/>
      <c r="R53">
        <v>1.6999999999999995</v>
      </c>
    </row>
    <row r="54" spans="1:18">
      <c r="A54" s="21">
        <v>38470</v>
      </c>
      <c r="B54" s="22">
        <v>11.1</v>
      </c>
      <c r="C54" s="22">
        <v>-3.6</v>
      </c>
      <c r="D54" s="22">
        <f t="shared" si="0"/>
        <v>4.0999999999999996</v>
      </c>
      <c r="E54" s="22" t="s">
        <v>177</v>
      </c>
      <c r="F54" s="22"/>
      <c r="G54" s="22"/>
      <c r="R54">
        <v>4.1374999999999993</v>
      </c>
    </row>
    <row r="55" spans="1:18">
      <c r="A55" s="21">
        <v>38471</v>
      </c>
      <c r="B55" s="22">
        <v>15.4</v>
      </c>
      <c r="C55" s="22">
        <v>-7.4</v>
      </c>
      <c r="D55" s="22">
        <f t="shared" si="0"/>
        <v>4.5</v>
      </c>
      <c r="E55" s="22" t="s">
        <v>177</v>
      </c>
      <c r="F55" s="22"/>
      <c r="G55" s="22"/>
      <c r="R55">
        <v>4.5000000000000009</v>
      </c>
    </row>
    <row r="56" spans="1:18">
      <c r="A56" s="21">
        <v>38472</v>
      </c>
      <c r="B56" s="22">
        <v>11.1</v>
      </c>
      <c r="C56" s="22">
        <v>-2.8</v>
      </c>
      <c r="D56" s="22">
        <f t="shared" si="0"/>
        <v>4.5</v>
      </c>
      <c r="E56" s="22" t="s">
        <v>177</v>
      </c>
      <c r="F56" s="22"/>
      <c r="G56" s="22"/>
      <c r="R56">
        <v>4.5375000000000005</v>
      </c>
    </row>
    <row r="57" spans="1:18">
      <c r="A57" s="21">
        <v>38473</v>
      </c>
      <c r="B57" s="22">
        <v>7</v>
      </c>
      <c r="C57" s="22">
        <v>1.6</v>
      </c>
      <c r="D57" s="22">
        <f t="shared" si="0"/>
        <v>4.2</v>
      </c>
      <c r="E57" s="22" t="s">
        <v>177</v>
      </c>
      <c r="F57" s="22"/>
      <c r="G57" s="22"/>
      <c r="R57">
        <v>4.1857142857142859</v>
      </c>
    </row>
    <row r="58" spans="1:18">
      <c r="A58" s="21">
        <v>38474</v>
      </c>
      <c r="B58" s="22">
        <v>9.1999999999999993</v>
      </c>
      <c r="C58" s="22">
        <v>1.8</v>
      </c>
      <c r="D58" s="22">
        <f t="shared" si="0"/>
        <v>5</v>
      </c>
      <c r="E58" s="22" t="s">
        <v>177</v>
      </c>
      <c r="F58" s="22"/>
      <c r="G58" s="22"/>
      <c r="R58">
        <v>4.9874999999999998</v>
      </c>
    </row>
    <row r="59" spans="1:18">
      <c r="A59" s="21">
        <v>38475</v>
      </c>
      <c r="B59" s="22">
        <v>14.5</v>
      </c>
      <c r="C59" s="22">
        <v>-4.2</v>
      </c>
      <c r="D59" s="22">
        <f t="shared" si="0"/>
        <v>6</v>
      </c>
      <c r="E59" s="22" t="s">
        <v>177</v>
      </c>
      <c r="F59" s="22"/>
      <c r="G59" s="22"/>
      <c r="R59">
        <v>5.9499999999999993</v>
      </c>
    </row>
    <row r="60" spans="1:18">
      <c r="A60" s="21">
        <v>38476</v>
      </c>
      <c r="B60" s="22">
        <v>15.2</v>
      </c>
      <c r="C60" s="22">
        <v>-2.7</v>
      </c>
      <c r="D60" s="22">
        <f t="shared" si="0"/>
        <v>7.1</v>
      </c>
      <c r="E60" s="22" t="s">
        <v>177</v>
      </c>
      <c r="F60" s="22"/>
      <c r="G60" s="22"/>
      <c r="R60">
        <v>7.1374999999999993</v>
      </c>
    </row>
    <row r="61" spans="1:18">
      <c r="A61" s="21">
        <v>38477</v>
      </c>
      <c r="B61" s="22">
        <v>14.3</v>
      </c>
      <c r="C61" s="22">
        <v>-3.6</v>
      </c>
      <c r="D61" s="22">
        <f t="shared" si="0"/>
        <v>6.8</v>
      </c>
      <c r="E61" s="22" t="s">
        <v>177</v>
      </c>
      <c r="F61" s="22"/>
      <c r="G61" s="22"/>
      <c r="R61">
        <v>6.7750000000000004</v>
      </c>
    </row>
    <row r="62" spans="1:18">
      <c r="A62" s="21">
        <v>38478</v>
      </c>
      <c r="B62" s="22">
        <v>10.7</v>
      </c>
      <c r="C62" s="22">
        <v>2</v>
      </c>
      <c r="D62" s="22">
        <f t="shared" si="0"/>
        <v>7.6</v>
      </c>
      <c r="E62" s="22" t="s">
        <v>177</v>
      </c>
      <c r="F62" s="22"/>
      <c r="G62" s="22"/>
      <c r="R62">
        <v>7.6142857142857139</v>
      </c>
    </row>
    <row r="63" spans="1:18">
      <c r="A63" s="21">
        <v>38479</v>
      </c>
      <c r="B63" s="22">
        <v>8.6</v>
      </c>
      <c r="C63" s="22">
        <v>4.3</v>
      </c>
      <c r="D63" s="22">
        <f t="shared" si="0"/>
        <v>6.3</v>
      </c>
      <c r="E63" s="22" t="s">
        <v>177</v>
      </c>
      <c r="F63" s="22"/>
      <c r="G63" s="22"/>
      <c r="R63">
        <v>6.3375000000000004</v>
      </c>
    </row>
    <row r="64" spans="1:18">
      <c r="A64" s="21">
        <v>38480</v>
      </c>
      <c r="B64" s="22">
        <v>13</v>
      </c>
      <c r="C64" s="22">
        <v>3</v>
      </c>
      <c r="D64" s="22">
        <f t="shared" si="0"/>
        <v>6.2</v>
      </c>
      <c r="E64" s="22" t="s">
        <v>177</v>
      </c>
      <c r="F64" s="22"/>
      <c r="G64" s="22"/>
      <c r="R64">
        <v>6.1499999999999995</v>
      </c>
    </row>
    <row r="65" spans="1:18">
      <c r="A65" s="21">
        <v>38481</v>
      </c>
      <c r="B65" s="22">
        <v>18</v>
      </c>
      <c r="C65" s="22">
        <v>-2.8</v>
      </c>
      <c r="D65" s="22">
        <f t="shared" ref="D65:D128" si="1">ROUND(R65,1)</f>
        <v>8.1</v>
      </c>
      <c r="E65" s="22" t="s">
        <v>177</v>
      </c>
      <c r="F65" s="22"/>
      <c r="G65" s="22"/>
      <c r="R65">
        <v>8.1</v>
      </c>
    </row>
    <row r="66" spans="1:18">
      <c r="A66" s="21">
        <v>38482</v>
      </c>
      <c r="B66" s="22">
        <v>17.8</v>
      </c>
      <c r="C66" s="22">
        <v>-2.1</v>
      </c>
      <c r="D66" s="22">
        <f t="shared" si="1"/>
        <v>7.5</v>
      </c>
      <c r="E66" s="22" t="s">
        <v>177</v>
      </c>
      <c r="F66" s="22"/>
      <c r="G66" s="22"/>
      <c r="R66">
        <v>7.4571428571428564</v>
      </c>
    </row>
    <row r="67" spans="1:18">
      <c r="A67" s="21">
        <v>38483</v>
      </c>
      <c r="B67" s="22">
        <v>17.5</v>
      </c>
      <c r="C67" s="22">
        <v>-2.6</v>
      </c>
      <c r="D67" s="22">
        <f t="shared" si="1"/>
        <v>9.3000000000000007</v>
      </c>
      <c r="E67" s="22" t="s">
        <v>177</v>
      </c>
      <c r="F67" s="22"/>
      <c r="G67" s="22"/>
      <c r="R67">
        <v>9.3125</v>
      </c>
    </row>
    <row r="68" spans="1:18">
      <c r="A68" s="21">
        <v>38484</v>
      </c>
      <c r="B68" s="22">
        <v>14.7</v>
      </c>
      <c r="C68" s="22">
        <v>-2.8</v>
      </c>
      <c r="D68" s="22">
        <f t="shared" si="1"/>
        <v>7.9</v>
      </c>
      <c r="E68" s="22" t="s">
        <v>177</v>
      </c>
      <c r="F68" s="22"/>
      <c r="G68" s="22"/>
      <c r="R68">
        <v>7.8999999999999995</v>
      </c>
    </row>
    <row r="69" spans="1:18">
      <c r="A69" s="21">
        <v>38485</v>
      </c>
      <c r="B69" s="22">
        <v>14.1</v>
      </c>
      <c r="C69" s="22">
        <v>-4</v>
      </c>
      <c r="D69" s="22">
        <f t="shared" si="1"/>
        <v>5.2</v>
      </c>
      <c r="E69" s="22" t="s">
        <v>177</v>
      </c>
      <c r="F69" s="22"/>
      <c r="G69" s="22"/>
      <c r="R69">
        <v>5.2</v>
      </c>
    </row>
    <row r="70" spans="1:18">
      <c r="A70" s="21">
        <v>38486</v>
      </c>
      <c r="B70" s="22">
        <v>18.600000000000001</v>
      </c>
      <c r="C70" s="22">
        <v>-2.9</v>
      </c>
      <c r="D70" s="22">
        <f t="shared" si="1"/>
        <v>7</v>
      </c>
      <c r="E70" s="22" t="s">
        <v>177</v>
      </c>
      <c r="F70" s="22"/>
      <c r="G70" s="22"/>
      <c r="R70">
        <v>7.0142857142857151</v>
      </c>
    </row>
    <row r="71" spans="1:18">
      <c r="A71" s="21">
        <v>38487</v>
      </c>
      <c r="B71" s="22">
        <v>20.100000000000001</v>
      </c>
      <c r="C71" s="22">
        <v>-0.5</v>
      </c>
      <c r="D71" s="22">
        <f t="shared" si="1"/>
        <v>10.9</v>
      </c>
      <c r="E71" s="22" t="s">
        <v>177</v>
      </c>
      <c r="F71" s="22"/>
      <c r="G71" s="22"/>
      <c r="R71">
        <v>10.862499999999999</v>
      </c>
    </row>
    <row r="72" spans="1:18">
      <c r="A72" s="21">
        <v>38488</v>
      </c>
      <c r="B72" s="22">
        <v>9.1999999999999993</v>
      </c>
      <c r="C72" s="22">
        <v>5</v>
      </c>
      <c r="D72" s="22">
        <f t="shared" si="1"/>
        <v>7</v>
      </c>
      <c r="E72" s="22" t="s">
        <v>177</v>
      </c>
      <c r="F72" s="22"/>
      <c r="G72" s="22"/>
      <c r="R72">
        <v>7</v>
      </c>
    </row>
    <row r="73" spans="1:18">
      <c r="A73" s="21">
        <v>38489</v>
      </c>
      <c r="B73" s="22">
        <v>14.9</v>
      </c>
      <c r="C73" s="22">
        <v>-0.5</v>
      </c>
      <c r="D73" s="22">
        <f t="shared" si="1"/>
        <v>8.6</v>
      </c>
      <c r="E73" s="22" t="s">
        <v>177</v>
      </c>
      <c r="F73" s="22"/>
      <c r="G73" s="22"/>
      <c r="R73">
        <v>8.6</v>
      </c>
    </row>
    <row r="74" spans="1:18">
      <c r="A74" s="21">
        <v>38490</v>
      </c>
      <c r="B74" s="22">
        <v>20.399999999999999</v>
      </c>
      <c r="C74" s="22">
        <v>-4.5</v>
      </c>
      <c r="D74" s="22">
        <f t="shared" si="1"/>
        <v>8.8000000000000007</v>
      </c>
      <c r="E74" s="22" t="s">
        <v>177</v>
      </c>
      <c r="F74" s="22"/>
      <c r="G74" s="22"/>
      <c r="R74">
        <v>8.7874999999999996</v>
      </c>
    </row>
    <row r="75" spans="1:18">
      <c r="A75" s="21">
        <v>38491</v>
      </c>
      <c r="B75" s="22">
        <v>13.6</v>
      </c>
      <c r="C75" s="22">
        <v>1.8</v>
      </c>
      <c r="D75" s="22">
        <f t="shared" si="1"/>
        <v>8.9</v>
      </c>
      <c r="E75" s="22" t="s">
        <v>177</v>
      </c>
      <c r="F75" s="22"/>
      <c r="G75" s="22"/>
      <c r="R75">
        <v>8.8571428571428577</v>
      </c>
    </row>
    <row r="76" spans="1:18">
      <c r="A76" s="21">
        <v>38492</v>
      </c>
      <c r="B76" s="22">
        <v>13.3</v>
      </c>
      <c r="C76" s="22">
        <v>2.9</v>
      </c>
      <c r="D76" s="22">
        <f t="shared" si="1"/>
        <v>8.3000000000000007</v>
      </c>
      <c r="E76" s="22" t="s">
        <v>177</v>
      </c>
      <c r="F76" s="22"/>
      <c r="G76" s="22"/>
      <c r="R76">
        <v>8.3142857142857149</v>
      </c>
    </row>
    <row r="77" spans="1:18">
      <c r="A77" s="21">
        <v>38493</v>
      </c>
      <c r="B77" s="22">
        <v>18.100000000000001</v>
      </c>
      <c r="C77" s="22">
        <v>-3.2</v>
      </c>
      <c r="D77" s="22">
        <f t="shared" si="1"/>
        <v>8.4</v>
      </c>
      <c r="E77" s="22" t="s">
        <v>177</v>
      </c>
      <c r="F77" s="22"/>
      <c r="G77" s="22"/>
      <c r="R77">
        <v>8.4124999999999996</v>
      </c>
    </row>
    <row r="78" spans="1:18">
      <c r="A78" s="21">
        <v>38494</v>
      </c>
      <c r="B78" s="22">
        <v>16.8</v>
      </c>
      <c r="C78" s="22">
        <v>7.9</v>
      </c>
      <c r="D78" s="22">
        <f t="shared" si="1"/>
        <v>12</v>
      </c>
      <c r="E78" s="22" t="s">
        <v>177</v>
      </c>
      <c r="F78" s="22"/>
      <c r="G78" s="22"/>
      <c r="R78">
        <v>12.037500000000001</v>
      </c>
    </row>
    <row r="79" spans="1:18">
      <c r="A79" s="21">
        <v>38495</v>
      </c>
      <c r="B79" s="22">
        <v>22.1</v>
      </c>
      <c r="C79" s="22">
        <v>-3.9</v>
      </c>
      <c r="D79" s="22">
        <f t="shared" si="1"/>
        <v>10.1</v>
      </c>
      <c r="E79" s="22" t="s">
        <v>177</v>
      </c>
      <c r="F79" s="22"/>
      <c r="G79" s="22"/>
      <c r="R79">
        <v>10.112499999999999</v>
      </c>
    </row>
    <row r="80" spans="1:18">
      <c r="A80" s="21">
        <v>38496</v>
      </c>
      <c r="B80" s="22">
        <v>24.8</v>
      </c>
      <c r="C80" s="22">
        <v>-0.6</v>
      </c>
      <c r="D80" s="22">
        <f t="shared" si="1"/>
        <v>11.7</v>
      </c>
      <c r="E80" s="22" t="s">
        <v>177</v>
      </c>
      <c r="F80" s="22"/>
      <c r="G80" s="22"/>
      <c r="R80">
        <v>11.72857142857143</v>
      </c>
    </row>
    <row r="81" spans="1:18">
      <c r="A81" s="21">
        <v>38497</v>
      </c>
      <c r="B81" s="22">
        <v>16.3</v>
      </c>
      <c r="C81" s="22">
        <v>4.5999999999999996</v>
      </c>
      <c r="D81" s="22">
        <f t="shared" si="1"/>
        <v>9.6</v>
      </c>
      <c r="E81" s="22" t="s">
        <v>177</v>
      </c>
      <c r="F81" s="22"/>
      <c r="G81" s="22"/>
      <c r="R81">
        <v>9.5750000000000011</v>
      </c>
    </row>
    <row r="82" spans="1:18">
      <c r="A82" s="21">
        <v>38498</v>
      </c>
      <c r="B82" s="22">
        <v>16.7</v>
      </c>
      <c r="C82" s="22">
        <v>1</v>
      </c>
      <c r="D82" s="22">
        <f t="shared" si="1"/>
        <v>8.5</v>
      </c>
      <c r="E82" s="22" t="s">
        <v>177</v>
      </c>
      <c r="F82" s="22"/>
      <c r="G82" s="22"/>
      <c r="R82">
        <v>8.4749999999999996</v>
      </c>
    </row>
    <row r="83" spans="1:18">
      <c r="A83" s="21">
        <v>38499</v>
      </c>
      <c r="B83" s="22">
        <v>17.5</v>
      </c>
      <c r="C83" s="22">
        <v>2.5</v>
      </c>
      <c r="D83" s="22">
        <f t="shared" si="1"/>
        <v>10</v>
      </c>
      <c r="E83" s="22" t="s">
        <v>177</v>
      </c>
      <c r="F83" s="22"/>
      <c r="G83" s="22"/>
      <c r="R83">
        <v>9.9499999999999993</v>
      </c>
    </row>
    <row r="84" spans="1:18">
      <c r="A84" s="21">
        <v>38500</v>
      </c>
      <c r="B84" s="22">
        <v>14.7</v>
      </c>
      <c r="C84" s="22">
        <v>8.1</v>
      </c>
      <c r="D84" s="22">
        <f t="shared" si="1"/>
        <v>9.9</v>
      </c>
      <c r="E84" s="22" t="s">
        <v>177</v>
      </c>
      <c r="F84" s="22"/>
      <c r="G84" s="22"/>
      <c r="R84">
        <v>9.9</v>
      </c>
    </row>
    <row r="85" spans="1:18">
      <c r="A85" s="21">
        <v>38501</v>
      </c>
      <c r="B85" s="22">
        <v>20.100000000000001</v>
      </c>
      <c r="C85" s="22">
        <v>-0.1</v>
      </c>
      <c r="D85" s="22">
        <f t="shared" si="1"/>
        <v>9.3000000000000007</v>
      </c>
      <c r="E85" s="22" t="s">
        <v>177</v>
      </c>
      <c r="F85" s="22"/>
      <c r="G85" s="22"/>
      <c r="R85">
        <v>9.3000000000000007</v>
      </c>
    </row>
    <row r="86" spans="1:18">
      <c r="A86" s="21">
        <v>38502</v>
      </c>
      <c r="B86" s="22">
        <v>24.7</v>
      </c>
      <c r="C86" s="22">
        <v>0.9</v>
      </c>
      <c r="D86" s="22">
        <f t="shared" si="1"/>
        <v>13</v>
      </c>
      <c r="E86" s="22" t="s">
        <v>177</v>
      </c>
      <c r="F86" s="22"/>
      <c r="G86" s="22"/>
      <c r="R86">
        <v>12.987500000000001</v>
      </c>
    </row>
    <row r="87" spans="1:18">
      <c r="A87" s="21">
        <v>38503</v>
      </c>
      <c r="B87" s="22">
        <v>26.4</v>
      </c>
      <c r="C87" s="22">
        <v>2.2000000000000002</v>
      </c>
      <c r="D87" s="22">
        <f t="shared" si="1"/>
        <v>16.600000000000001</v>
      </c>
      <c r="E87" s="22" t="s">
        <v>177</v>
      </c>
      <c r="F87" s="22"/>
      <c r="G87" s="22"/>
      <c r="R87">
        <v>16.55714285714286</v>
      </c>
    </row>
    <row r="88" spans="1:18">
      <c r="A88" s="21">
        <v>38504</v>
      </c>
      <c r="B88" s="22">
        <v>19.2</v>
      </c>
      <c r="C88" s="22">
        <v>10.1</v>
      </c>
      <c r="D88" s="22">
        <f t="shared" si="1"/>
        <v>14.3</v>
      </c>
      <c r="E88" s="22" t="s">
        <v>177</v>
      </c>
      <c r="F88" s="22"/>
      <c r="G88" s="22"/>
      <c r="R88">
        <v>14.283333333333333</v>
      </c>
    </row>
    <row r="89" spans="1:18">
      <c r="A89" s="21">
        <v>38505</v>
      </c>
      <c r="B89" s="22">
        <v>25.7</v>
      </c>
      <c r="C89" s="22">
        <v>-1.1000000000000001</v>
      </c>
      <c r="D89" s="22">
        <f t="shared" si="1"/>
        <v>12.5</v>
      </c>
      <c r="E89" s="22" t="s">
        <v>177</v>
      </c>
      <c r="F89" s="22"/>
      <c r="G89" s="22"/>
      <c r="R89">
        <v>12.475000000000001</v>
      </c>
    </row>
    <row r="90" spans="1:18">
      <c r="A90" s="21">
        <v>38506</v>
      </c>
      <c r="B90" s="22">
        <v>29.8</v>
      </c>
      <c r="C90" s="22">
        <v>1.2</v>
      </c>
      <c r="D90" s="22">
        <f t="shared" si="1"/>
        <v>15.5</v>
      </c>
      <c r="E90" s="22" t="s">
        <v>177</v>
      </c>
      <c r="F90" s="22"/>
      <c r="G90" s="22"/>
      <c r="R90">
        <v>15.487500000000001</v>
      </c>
    </row>
    <row r="91" spans="1:18">
      <c r="A91" s="21">
        <v>38507</v>
      </c>
      <c r="B91" s="22">
        <v>25.5</v>
      </c>
      <c r="C91" s="22">
        <v>5.8</v>
      </c>
      <c r="D91" s="22">
        <f t="shared" si="1"/>
        <v>16</v>
      </c>
      <c r="E91" s="22" t="s">
        <v>177</v>
      </c>
      <c r="F91" s="22"/>
      <c r="G91" s="22"/>
      <c r="R91">
        <v>16</v>
      </c>
    </row>
    <row r="92" spans="1:18">
      <c r="A92" s="21">
        <v>38508</v>
      </c>
      <c r="B92" s="22">
        <v>25.4</v>
      </c>
      <c r="C92" s="22">
        <v>9.4</v>
      </c>
      <c r="D92" s="22">
        <f t="shared" si="1"/>
        <v>17.2</v>
      </c>
      <c r="E92" s="22" t="s">
        <v>177</v>
      </c>
      <c r="F92" s="22"/>
      <c r="G92" s="22"/>
      <c r="R92">
        <v>17.224999999999998</v>
      </c>
    </row>
    <row r="93" spans="1:18">
      <c r="A93" s="21">
        <v>38509</v>
      </c>
      <c r="B93" s="22">
        <v>18.399999999999999</v>
      </c>
      <c r="C93" s="22">
        <v>12.4</v>
      </c>
      <c r="D93" s="22">
        <f t="shared" si="1"/>
        <v>15.7</v>
      </c>
      <c r="E93" s="22" t="s">
        <v>177</v>
      </c>
      <c r="F93" s="22"/>
      <c r="G93" s="22"/>
      <c r="R93">
        <v>15.737500000000001</v>
      </c>
    </row>
    <row r="94" spans="1:18">
      <c r="A94" s="21">
        <v>38510</v>
      </c>
      <c r="B94" s="22">
        <v>20.3</v>
      </c>
      <c r="C94" s="22">
        <v>2.1</v>
      </c>
      <c r="D94" s="22">
        <f t="shared" si="1"/>
        <v>13.5</v>
      </c>
      <c r="E94" s="22" t="s">
        <v>177</v>
      </c>
      <c r="F94" s="22"/>
      <c r="G94" s="22"/>
      <c r="R94">
        <v>13.487500000000001</v>
      </c>
    </row>
    <row r="95" spans="1:18">
      <c r="A95" s="21">
        <v>38511</v>
      </c>
      <c r="B95" s="22">
        <v>19.100000000000001</v>
      </c>
      <c r="C95" s="22">
        <v>5.6</v>
      </c>
      <c r="D95" s="22">
        <f t="shared" si="1"/>
        <v>11.4</v>
      </c>
      <c r="E95" s="22" t="s">
        <v>177</v>
      </c>
      <c r="F95" s="22"/>
      <c r="G95" s="22"/>
      <c r="R95">
        <v>11.428571428571429</v>
      </c>
    </row>
    <row r="96" spans="1:18">
      <c r="A96" s="21">
        <v>38512</v>
      </c>
      <c r="B96" s="22">
        <v>22.2</v>
      </c>
      <c r="C96" s="22">
        <v>7.2</v>
      </c>
      <c r="D96" s="22">
        <f t="shared" si="1"/>
        <v>14.7</v>
      </c>
      <c r="E96" s="22" t="s">
        <v>177</v>
      </c>
      <c r="F96" s="22"/>
      <c r="G96" s="22"/>
      <c r="R96">
        <v>14.725</v>
      </c>
    </row>
    <row r="97" spans="1:18">
      <c r="A97" s="21">
        <v>38513</v>
      </c>
      <c r="B97" s="22">
        <v>18.3</v>
      </c>
      <c r="C97" s="22">
        <v>9.3000000000000007</v>
      </c>
      <c r="D97" s="22">
        <f t="shared" si="1"/>
        <v>13.2</v>
      </c>
      <c r="E97" s="22" t="s">
        <v>177</v>
      </c>
      <c r="F97" s="22"/>
      <c r="G97" s="22"/>
      <c r="R97">
        <v>13.175000000000001</v>
      </c>
    </row>
    <row r="98" spans="1:18">
      <c r="A98" s="21">
        <v>38514</v>
      </c>
      <c r="B98" s="22">
        <v>24.7</v>
      </c>
      <c r="C98" s="22">
        <v>8.5</v>
      </c>
      <c r="D98" s="22">
        <f t="shared" si="1"/>
        <v>15.2</v>
      </c>
      <c r="E98" s="22" t="s">
        <v>177</v>
      </c>
      <c r="F98" s="22"/>
      <c r="G98" s="22"/>
      <c r="R98">
        <v>15.171428571428569</v>
      </c>
    </row>
    <row r="99" spans="1:18">
      <c r="A99" s="21">
        <v>38515</v>
      </c>
      <c r="B99" s="22">
        <v>22.8</v>
      </c>
      <c r="C99" s="22">
        <v>9</v>
      </c>
      <c r="D99" s="22">
        <f t="shared" si="1"/>
        <v>16.3</v>
      </c>
      <c r="E99" s="22" t="s">
        <v>177</v>
      </c>
      <c r="F99" s="22"/>
      <c r="G99" s="22"/>
      <c r="R99">
        <v>16.275000000000002</v>
      </c>
    </row>
    <row r="100" spans="1:18">
      <c r="A100" s="21">
        <v>38516</v>
      </c>
      <c r="B100" s="22">
        <v>24.7</v>
      </c>
      <c r="C100" s="22">
        <v>8.1999999999999993</v>
      </c>
      <c r="D100" s="22">
        <f t="shared" si="1"/>
        <v>14.9</v>
      </c>
      <c r="E100" s="22" t="s">
        <v>177</v>
      </c>
      <c r="F100" s="22"/>
      <c r="G100" s="22"/>
      <c r="R100">
        <v>14.914285714285715</v>
      </c>
    </row>
    <row r="101" spans="1:18">
      <c r="A101" s="21">
        <v>38517</v>
      </c>
      <c r="B101" s="22">
        <v>16.899999999999999</v>
      </c>
      <c r="C101" s="22">
        <v>14.1</v>
      </c>
      <c r="D101" s="22">
        <f t="shared" si="1"/>
        <v>15.4</v>
      </c>
      <c r="E101" s="22" t="s">
        <v>177</v>
      </c>
      <c r="F101" s="22"/>
      <c r="G101" s="22"/>
      <c r="R101">
        <v>15.440000000000001</v>
      </c>
    </row>
    <row r="102" spans="1:18">
      <c r="A102" s="21">
        <v>38518</v>
      </c>
      <c r="B102" s="22">
        <v>22.9</v>
      </c>
      <c r="C102" s="22">
        <v>11.5</v>
      </c>
      <c r="D102" s="22">
        <f t="shared" si="1"/>
        <v>16.3</v>
      </c>
      <c r="E102" s="22" t="s">
        <v>177</v>
      </c>
      <c r="F102" s="22"/>
      <c r="G102" s="22"/>
      <c r="R102">
        <v>16.342857142857145</v>
      </c>
    </row>
    <row r="103" spans="1:18">
      <c r="A103" s="21">
        <v>38519</v>
      </c>
      <c r="B103" s="22">
        <v>27.2</v>
      </c>
      <c r="C103" s="22">
        <v>6.6</v>
      </c>
      <c r="D103" s="22">
        <f t="shared" si="1"/>
        <v>17.3</v>
      </c>
      <c r="E103" s="22" t="s">
        <v>177</v>
      </c>
      <c r="F103" s="22"/>
      <c r="G103" s="22"/>
      <c r="R103">
        <v>17.274999999999999</v>
      </c>
    </row>
    <row r="104" spans="1:18">
      <c r="A104" s="21">
        <v>38520</v>
      </c>
      <c r="B104" s="22">
        <v>28.9</v>
      </c>
      <c r="C104" s="22">
        <v>6</v>
      </c>
      <c r="D104" s="22">
        <f t="shared" si="1"/>
        <v>17.8</v>
      </c>
      <c r="E104" s="22" t="s">
        <v>177</v>
      </c>
      <c r="F104" s="22"/>
      <c r="G104" s="22"/>
      <c r="R104">
        <v>17.787500000000001</v>
      </c>
    </row>
    <row r="105" spans="1:18">
      <c r="A105" s="21">
        <v>38521</v>
      </c>
      <c r="B105" s="22">
        <v>28.9</v>
      </c>
      <c r="C105" s="22">
        <v>8.1</v>
      </c>
      <c r="D105" s="22">
        <f t="shared" si="1"/>
        <v>19</v>
      </c>
      <c r="E105" s="22" t="s">
        <v>177</v>
      </c>
      <c r="F105" s="22"/>
      <c r="G105" s="22"/>
      <c r="R105">
        <v>19.042857142857141</v>
      </c>
    </row>
    <row r="106" spans="1:18">
      <c r="A106" s="21">
        <v>38522</v>
      </c>
      <c r="B106" s="22">
        <v>20.7</v>
      </c>
      <c r="C106" s="22">
        <v>11.7</v>
      </c>
      <c r="D106" s="22">
        <f t="shared" si="1"/>
        <v>15.9</v>
      </c>
      <c r="E106" s="22" t="s">
        <v>177</v>
      </c>
      <c r="F106" s="22"/>
      <c r="G106" s="22"/>
      <c r="R106">
        <v>15.883333333333333</v>
      </c>
    </row>
    <row r="107" spans="1:18">
      <c r="A107" s="21">
        <v>38523</v>
      </c>
      <c r="B107" s="22">
        <v>24.3</v>
      </c>
      <c r="C107" s="22">
        <v>12.5</v>
      </c>
      <c r="D107" s="22">
        <f t="shared" si="1"/>
        <v>18.3</v>
      </c>
      <c r="E107" s="22" t="s">
        <v>177</v>
      </c>
      <c r="F107" s="22"/>
      <c r="G107" s="22"/>
      <c r="R107">
        <v>18.342857142857138</v>
      </c>
    </row>
    <row r="108" spans="1:18">
      <c r="A108" s="21">
        <v>38524</v>
      </c>
      <c r="B108" s="22">
        <v>26.9</v>
      </c>
      <c r="C108" s="22">
        <v>11.5</v>
      </c>
      <c r="D108" s="22">
        <f t="shared" si="1"/>
        <v>20.100000000000001</v>
      </c>
      <c r="E108" s="22" t="s">
        <v>177</v>
      </c>
      <c r="F108" s="22"/>
      <c r="G108" s="22"/>
      <c r="R108">
        <v>20.087499999999999</v>
      </c>
    </row>
    <row r="109" spans="1:18">
      <c r="A109" s="21">
        <v>38525</v>
      </c>
      <c r="B109" s="22">
        <v>20.6</v>
      </c>
      <c r="C109" s="22">
        <v>10.3</v>
      </c>
      <c r="D109" s="22">
        <f t="shared" si="1"/>
        <v>15.3</v>
      </c>
      <c r="E109" s="22" t="s">
        <v>177</v>
      </c>
      <c r="F109" s="22"/>
      <c r="G109" s="22"/>
      <c r="R109">
        <v>15.275</v>
      </c>
    </row>
    <row r="110" spans="1:18">
      <c r="A110" s="21">
        <v>38526</v>
      </c>
      <c r="B110" s="22">
        <v>24</v>
      </c>
      <c r="C110" s="22">
        <v>3.6</v>
      </c>
      <c r="D110" s="22">
        <f t="shared" si="1"/>
        <v>16.100000000000001</v>
      </c>
      <c r="E110" s="22" t="s">
        <v>177</v>
      </c>
      <c r="F110" s="22"/>
      <c r="G110" s="22"/>
      <c r="R110">
        <v>16.112499999999997</v>
      </c>
    </row>
    <row r="111" spans="1:18">
      <c r="A111" s="21">
        <v>38527</v>
      </c>
      <c r="B111" s="22">
        <v>20.100000000000001</v>
      </c>
      <c r="C111" s="22">
        <v>9</v>
      </c>
      <c r="D111" s="22">
        <f t="shared" si="1"/>
        <v>15.8</v>
      </c>
      <c r="E111" s="22" t="s">
        <v>177</v>
      </c>
      <c r="F111" s="22"/>
      <c r="G111" s="22"/>
      <c r="R111">
        <v>15.775000000000002</v>
      </c>
    </row>
    <row r="112" spans="1:18">
      <c r="A112" s="21">
        <v>38528</v>
      </c>
      <c r="B112" s="22">
        <v>23.3</v>
      </c>
      <c r="C112" s="22">
        <v>8</v>
      </c>
      <c r="D112" s="22">
        <f t="shared" si="1"/>
        <v>16.3</v>
      </c>
      <c r="E112" s="22" t="s">
        <v>177</v>
      </c>
      <c r="F112" s="22"/>
      <c r="G112" s="22"/>
      <c r="R112">
        <v>16.3</v>
      </c>
    </row>
    <row r="113" spans="1:18">
      <c r="A113" s="21">
        <v>38529</v>
      </c>
      <c r="B113" s="22">
        <v>27.9</v>
      </c>
      <c r="C113" s="22">
        <v>6.4</v>
      </c>
      <c r="D113" s="22">
        <f t="shared" si="1"/>
        <v>17.100000000000001</v>
      </c>
      <c r="E113" s="22" t="s">
        <v>177</v>
      </c>
      <c r="F113" s="22"/>
      <c r="G113" s="22"/>
      <c r="R113">
        <v>17.0625</v>
      </c>
    </row>
    <row r="114" spans="1:18">
      <c r="A114" s="21">
        <v>38530</v>
      </c>
      <c r="B114" s="22">
        <v>29.6</v>
      </c>
      <c r="C114" s="22">
        <v>5.6</v>
      </c>
      <c r="D114" s="22">
        <f t="shared" si="1"/>
        <v>18.100000000000001</v>
      </c>
      <c r="E114" s="22" t="s">
        <v>177</v>
      </c>
      <c r="F114" s="22"/>
      <c r="G114" s="22"/>
      <c r="R114">
        <v>18.087499999999995</v>
      </c>
    </row>
    <row r="115" spans="1:18">
      <c r="A115" s="21">
        <v>38531</v>
      </c>
      <c r="B115" s="22">
        <v>31.1</v>
      </c>
      <c r="C115" s="22">
        <v>11.8</v>
      </c>
      <c r="D115" s="22">
        <f t="shared" si="1"/>
        <v>19.899999999999999</v>
      </c>
      <c r="E115" s="22" t="s">
        <v>177</v>
      </c>
      <c r="F115" s="22"/>
      <c r="G115" s="22"/>
      <c r="R115">
        <v>19.899999999999999</v>
      </c>
    </row>
    <row r="116" spans="1:18">
      <c r="A116" s="21">
        <v>38532</v>
      </c>
      <c r="B116" s="22">
        <v>32.200000000000003</v>
      </c>
      <c r="C116" s="22">
        <v>13.8</v>
      </c>
      <c r="D116" s="22">
        <f t="shared" si="1"/>
        <v>24.5</v>
      </c>
      <c r="E116" s="22" t="s">
        <v>177</v>
      </c>
      <c r="F116" s="22"/>
      <c r="G116" s="22"/>
      <c r="R116">
        <v>24.450000000000003</v>
      </c>
    </row>
    <row r="117" spans="1:18">
      <c r="A117" s="21">
        <v>38533</v>
      </c>
      <c r="B117" s="22">
        <v>31.6</v>
      </c>
      <c r="C117" s="22">
        <v>15.5</v>
      </c>
      <c r="D117" s="22">
        <f t="shared" si="1"/>
        <v>23.9</v>
      </c>
      <c r="E117" s="22" t="s">
        <v>177</v>
      </c>
      <c r="F117" s="22"/>
      <c r="G117" s="22"/>
      <c r="R117">
        <v>23.9375</v>
      </c>
    </row>
    <row r="118" spans="1:18">
      <c r="A118" s="21">
        <v>38534</v>
      </c>
      <c r="B118" s="22">
        <v>29.2</v>
      </c>
      <c r="C118" s="22">
        <v>11.3</v>
      </c>
      <c r="D118" s="22">
        <f t="shared" si="1"/>
        <v>19.399999999999999</v>
      </c>
      <c r="E118" s="22" t="s">
        <v>177</v>
      </c>
      <c r="F118" s="22"/>
      <c r="G118" s="22"/>
      <c r="R118">
        <v>19.433333333333334</v>
      </c>
    </row>
    <row r="119" spans="1:18">
      <c r="A119" s="21">
        <v>38535</v>
      </c>
      <c r="B119" s="22">
        <v>32</v>
      </c>
      <c r="C119" s="22">
        <v>14.1</v>
      </c>
      <c r="D119" s="22">
        <f t="shared" si="1"/>
        <v>22.5</v>
      </c>
      <c r="E119" s="22" t="s">
        <v>177</v>
      </c>
      <c r="F119" s="22"/>
      <c r="G119" s="22"/>
      <c r="R119">
        <v>22.449999999999996</v>
      </c>
    </row>
    <row r="120" spans="1:18">
      <c r="A120" s="21">
        <v>38536</v>
      </c>
      <c r="B120" s="22">
        <v>24.1</v>
      </c>
      <c r="C120" s="22">
        <v>16.899999999999999</v>
      </c>
      <c r="D120" s="22">
        <f t="shared" si="1"/>
        <v>19.8</v>
      </c>
      <c r="E120" s="22" t="s">
        <v>177</v>
      </c>
      <c r="F120" s="22"/>
      <c r="G120" s="22"/>
      <c r="R120">
        <v>19.828571428571429</v>
      </c>
    </row>
    <row r="121" spans="1:18">
      <c r="A121" s="21">
        <v>38537</v>
      </c>
      <c r="B121" s="22">
        <v>19.8</v>
      </c>
      <c r="C121" s="22">
        <v>18.2</v>
      </c>
      <c r="D121" s="22">
        <f t="shared" si="1"/>
        <v>18.899999999999999</v>
      </c>
      <c r="E121" s="22" t="s">
        <v>177</v>
      </c>
      <c r="F121" s="22"/>
      <c r="G121" s="22"/>
      <c r="R121">
        <v>18.900000000000002</v>
      </c>
    </row>
    <row r="122" spans="1:18">
      <c r="A122" s="21">
        <v>38538</v>
      </c>
      <c r="B122" s="22">
        <v>21.4</v>
      </c>
      <c r="C122" s="22">
        <v>16.600000000000001</v>
      </c>
      <c r="D122" s="22">
        <f t="shared" si="1"/>
        <v>17.899999999999999</v>
      </c>
      <c r="E122" s="22" t="s">
        <v>177</v>
      </c>
      <c r="F122" s="22"/>
      <c r="G122" s="22"/>
      <c r="R122">
        <v>17.900000000000002</v>
      </c>
    </row>
    <row r="123" spans="1:18">
      <c r="A123" s="21">
        <v>38539</v>
      </c>
      <c r="B123" s="22">
        <v>21.8</v>
      </c>
      <c r="C123" s="22">
        <v>16.7</v>
      </c>
      <c r="D123" s="22">
        <f t="shared" si="1"/>
        <v>19</v>
      </c>
      <c r="E123" s="22" t="s">
        <v>177</v>
      </c>
      <c r="F123" s="22"/>
      <c r="G123" s="22"/>
      <c r="R123">
        <v>18.987500000000001</v>
      </c>
    </row>
    <row r="124" spans="1:18">
      <c r="A124" s="21">
        <v>38540</v>
      </c>
      <c r="B124" s="22">
        <v>23.8</v>
      </c>
      <c r="C124" s="22">
        <v>15.9</v>
      </c>
      <c r="D124" s="22">
        <f t="shared" si="1"/>
        <v>19.3</v>
      </c>
      <c r="E124" s="22" t="s">
        <v>177</v>
      </c>
      <c r="F124" s="22"/>
      <c r="G124" s="22"/>
      <c r="R124">
        <v>19.328571428571429</v>
      </c>
    </row>
    <row r="125" spans="1:18">
      <c r="A125" s="21">
        <v>38541</v>
      </c>
      <c r="B125" s="22">
        <v>24.1</v>
      </c>
      <c r="C125" s="22">
        <v>15.5</v>
      </c>
      <c r="D125" s="22">
        <f t="shared" si="1"/>
        <v>19.7</v>
      </c>
      <c r="E125" s="22" t="s">
        <v>177</v>
      </c>
      <c r="F125" s="22"/>
      <c r="G125" s="22"/>
      <c r="R125">
        <v>19.662500000000001</v>
      </c>
    </row>
    <row r="126" spans="1:18">
      <c r="A126" s="21">
        <v>38542</v>
      </c>
      <c r="B126" s="22">
        <v>27.5</v>
      </c>
      <c r="C126" s="22">
        <v>13.5</v>
      </c>
      <c r="D126" s="22">
        <f t="shared" si="1"/>
        <v>19.8</v>
      </c>
      <c r="E126" s="22" t="s">
        <v>177</v>
      </c>
      <c r="F126" s="22"/>
      <c r="G126" s="22"/>
      <c r="R126">
        <v>19.787500000000001</v>
      </c>
    </row>
    <row r="127" spans="1:18">
      <c r="A127" s="21">
        <v>38543</v>
      </c>
      <c r="B127" s="22">
        <v>30</v>
      </c>
      <c r="C127" s="22">
        <v>11.1</v>
      </c>
      <c r="D127" s="22">
        <f t="shared" si="1"/>
        <v>20.399999999999999</v>
      </c>
      <c r="E127" s="22" t="s">
        <v>177</v>
      </c>
      <c r="F127" s="22"/>
      <c r="G127" s="22"/>
      <c r="R127">
        <v>20.4375</v>
      </c>
    </row>
    <row r="128" spans="1:18">
      <c r="A128" s="21">
        <v>38544</v>
      </c>
      <c r="B128" s="22">
        <v>32.700000000000003</v>
      </c>
      <c r="C128" s="22">
        <v>13.4</v>
      </c>
      <c r="D128" s="22">
        <f t="shared" si="1"/>
        <v>23.1</v>
      </c>
      <c r="E128" s="22" t="s">
        <v>177</v>
      </c>
      <c r="F128" s="22"/>
      <c r="G128" s="22"/>
      <c r="R128">
        <v>23.087500000000002</v>
      </c>
    </row>
    <row r="129" spans="1:18">
      <c r="A129" s="21">
        <v>38545</v>
      </c>
      <c r="B129" s="22">
        <v>34.299999999999997</v>
      </c>
      <c r="C129" s="22">
        <v>14</v>
      </c>
      <c r="D129" s="22">
        <f t="shared" ref="D129:D192" si="2">ROUND(R129,1)</f>
        <v>24.7</v>
      </c>
      <c r="E129" s="22" t="s">
        <v>177</v>
      </c>
      <c r="F129" s="22"/>
      <c r="G129" s="22"/>
      <c r="R129">
        <v>24.662500000000001</v>
      </c>
    </row>
    <row r="130" spans="1:18">
      <c r="A130" s="21">
        <v>38546</v>
      </c>
      <c r="B130" s="22">
        <v>30.1</v>
      </c>
      <c r="C130" s="22">
        <v>15.1</v>
      </c>
      <c r="D130" s="22">
        <f t="shared" si="2"/>
        <v>20.7</v>
      </c>
      <c r="E130" s="22" t="s">
        <v>177</v>
      </c>
      <c r="F130" s="22"/>
      <c r="G130" s="22"/>
      <c r="R130">
        <v>20.719999999999995</v>
      </c>
    </row>
    <row r="131" spans="1:18">
      <c r="A131" s="21">
        <v>38547</v>
      </c>
      <c r="B131" s="22">
        <v>22</v>
      </c>
      <c r="C131" s="22">
        <v>18.2</v>
      </c>
      <c r="D131" s="22">
        <f t="shared" si="2"/>
        <v>20.100000000000001</v>
      </c>
      <c r="E131" s="22" t="s">
        <v>177</v>
      </c>
      <c r="F131" s="22"/>
      <c r="G131" s="22"/>
      <c r="R131">
        <v>20.083333333333336</v>
      </c>
    </row>
    <row r="132" spans="1:18">
      <c r="A132" s="21">
        <v>38548</v>
      </c>
      <c r="B132" s="22">
        <v>24.3</v>
      </c>
      <c r="C132" s="22">
        <v>12.8</v>
      </c>
      <c r="D132" s="22">
        <f t="shared" si="2"/>
        <v>18</v>
      </c>
      <c r="E132" s="22" t="s">
        <v>177</v>
      </c>
      <c r="F132" s="22"/>
      <c r="G132" s="22"/>
      <c r="R132">
        <v>18.028571428571428</v>
      </c>
    </row>
    <row r="133" spans="1:18">
      <c r="A133" s="21">
        <v>38549</v>
      </c>
      <c r="B133" s="22">
        <v>23.9</v>
      </c>
      <c r="C133" s="22">
        <v>8.1999999999999993</v>
      </c>
      <c r="D133" s="22">
        <f t="shared" si="2"/>
        <v>16.600000000000001</v>
      </c>
      <c r="E133" s="22" t="s">
        <v>177</v>
      </c>
      <c r="F133" s="22"/>
      <c r="G133" s="22"/>
      <c r="R133">
        <v>16.633333333333336</v>
      </c>
    </row>
    <row r="134" spans="1:18">
      <c r="A134" s="21">
        <v>38550</v>
      </c>
      <c r="B134" s="22">
        <v>23.8</v>
      </c>
      <c r="C134" s="22">
        <v>11.8</v>
      </c>
      <c r="D134" s="22">
        <f t="shared" si="2"/>
        <v>18.3</v>
      </c>
      <c r="E134" s="22" t="s">
        <v>177</v>
      </c>
      <c r="F134" s="22"/>
      <c r="G134" s="22"/>
      <c r="R134">
        <v>18.312499999999996</v>
      </c>
    </row>
    <row r="135" spans="1:18">
      <c r="A135" s="21">
        <v>38551</v>
      </c>
      <c r="B135" s="22">
        <v>17.399999999999999</v>
      </c>
      <c r="C135" s="22">
        <v>6.6</v>
      </c>
      <c r="D135" s="22">
        <f t="shared" si="2"/>
        <v>12.8</v>
      </c>
      <c r="E135" s="22" t="s">
        <v>177</v>
      </c>
      <c r="F135" s="22"/>
      <c r="G135" s="22"/>
      <c r="R135">
        <v>12.787499999999998</v>
      </c>
    </row>
    <row r="136" spans="1:18">
      <c r="A136" s="21">
        <v>38552</v>
      </c>
      <c r="B136" s="22">
        <v>18.5</v>
      </c>
      <c r="C136" s="22">
        <v>12.8</v>
      </c>
      <c r="D136" s="22">
        <f t="shared" si="2"/>
        <v>14.9</v>
      </c>
      <c r="E136" s="22" t="s">
        <v>177</v>
      </c>
      <c r="F136" s="22"/>
      <c r="G136" s="22"/>
      <c r="R136">
        <v>14.933333333333332</v>
      </c>
    </row>
    <row r="137" spans="1:18">
      <c r="A137" s="21">
        <v>38553</v>
      </c>
      <c r="B137" s="22">
        <v>24.7</v>
      </c>
      <c r="C137" s="22">
        <v>10.6</v>
      </c>
      <c r="D137" s="22">
        <f t="shared" si="2"/>
        <v>18</v>
      </c>
      <c r="E137" s="22" t="s">
        <v>177</v>
      </c>
      <c r="F137" s="22"/>
      <c r="G137" s="22"/>
      <c r="R137">
        <v>17.962499999999999</v>
      </c>
    </row>
    <row r="138" spans="1:18">
      <c r="A138" s="21">
        <v>38554</v>
      </c>
      <c r="B138" s="22">
        <v>28</v>
      </c>
      <c r="C138" s="22">
        <v>7</v>
      </c>
      <c r="D138" s="22">
        <f t="shared" si="2"/>
        <v>16.100000000000001</v>
      </c>
      <c r="E138" s="22" t="s">
        <v>177</v>
      </c>
      <c r="F138" s="22"/>
      <c r="G138" s="22"/>
      <c r="R138">
        <v>16.057142857142857</v>
      </c>
    </row>
    <row r="139" spans="1:18">
      <c r="A139" s="21">
        <v>38555</v>
      </c>
      <c r="B139" s="22">
        <v>27.7</v>
      </c>
      <c r="C139" s="22">
        <v>8.1999999999999993</v>
      </c>
      <c r="D139" s="22">
        <f t="shared" si="2"/>
        <v>19.399999999999999</v>
      </c>
      <c r="E139" s="22" t="s">
        <v>177</v>
      </c>
      <c r="F139" s="22"/>
      <c r="G139" s="22"/>
      <c r="R139">
        <v>19.433333333333334</v>
      </c>
    </row>
    <row r="140" spans="1:18">
      <c r="A140" s="21">
        <v>38556</v>
      </c>
      <c r="B140" s="22">
        <v>30.5</v>
      </c>
      <c r="C140" s="22">
        <v>10</v>
      </c>
      <c r="D140" s="22">
        <f t="shared" si="2"/>
        <v>20.2</v>
      </c>
      <c r="E140" s="22" t="s">
        <v>177</v>
      </c>
      <c r="F140" s="22"/>
      <c r="G140" s="22"/>
      <c r="R140">
        <v>20.212499999999999</v>
      </c>
    </row>
    <row r="141" spans="1:18">
      <c r="A141" s="21">
        <v>38557</v>
      </c>
      <c r="B141" s="22">
        <v>25.3</v>
      </c>
      <c r="C141" s="22">
        <v>13.9</v>
      </c>
      <c r="D141" s="22">
        <f t="shared" si="2"/>
        <v>18.2</v>
      </c>
      <c r="E141" s="22" t="s">
        <v>177</v>
      </c>
      <c r="F141" s="22"/>
      <c r="G141" s="22"/>
      <c r="R141">
        <v>18.233333333333334</v>
      </c>
    </row>
    <row r="142" spans="1:18">
      <c r="A142" s="21">
        <v>38558</v>
      </c>
      <c r="B142" s="22">
        <v>23.8</v>
      </c>
      <c r="C142" s="22">
        <v>16.600000000000001</v>
      </c>
      <c r="D142" s="22">
        <f t="shared" si="2"/>
        <v>18.899999999999999</v>
      </c>
      <c r="E142" s="22" t="s">
        <v>177</v>
      </c>
      <c r="F142" s="22"/>
      <c r="G142" s="22"/>
      <c r="R142">
        <v>18.875</v>
      </c>
    </row>
    <row r="143" spans="1:18">
      <c r="A143" s="21">
        <v>38559</v>
      </c>
      <c r="B143" s="22">
        <v>30</v>
      </c>
      <c r="C143" s="22">
        <v>7.1</v>
      </c>
      <c r="D143" s="22">
        <f t="shared" si="2"/>
        <v>20.100000000000001</v>
      </c>
      <c r="E143" s="22" t="s">
        <v>177</v>
      </c>
      <c r="F143" s="22"/>
      <c r="G143" s="22"/>
      <c r="R143">
        <v>20.100000000000001</v>
      </c>
    </row>
    <row r="144" spans="1:18">
      <c r="A144" s="21">
        <v>38560</v>
      </c>
      <c r="B144" s="22">
        <v>30.5</v>
      </c>
      <c r="C144" s="22">
        <v>7.5</v>
      </c>
      <c r="D144" s="22">
        <f t="shared" si="2"/>
        <v>18.899999999999999</v>
      </c>
      <c r="E144" s="22" t="s">
        <v>177</v>
      </c>
      <c r="F144" s="22"/>
      <c r="G144" s="22"/>
      <c r="R144">
        <v>18.87142857142857</v>
      </c>
    </row>
    <row r="145" spans="1:18">
      <c r="A145" s="21">
        <v>38561</v>
      </c>
      <c r="B145" s="22">
        <v>31.6</v>
      </c>
      <c r="C145" s="22">
        <v>4.8</v>
      </c>
      <c r="D145" s="22">
        <f t="shared" si="2"/>
        <v>19.100000000000001</v>
      </c>
      <c r="E145" s="22" t="s">
        <v>177</v>
      </c>
      <c r="F145" s="22"/>
      <c r="G145" s="22"/>
      <c r="R145">
        <v>19.0625</v>
      </c>
    </row>
    <row r="146" spans="1:18">
      <c r="A146" s="21">
        <v>38562</v>
      </c>
      <c r="B146" s="22">
        <v>33.1</v>
      </c>
      <c r="C146" s="22">
        <v>7.4</v>
      </c>
      <c r="D146" s="22">
        <f t="shared" si="2"/>
        <v>20.3</v>
      </c>
      <c r="E146" s="22" t="s">
        <v>177</v>
      </c>
      <c r="F146" s="22"/>
      <c r="G146" s="22"/>
      <c r="R146">
        <v>20.25</v>
      </c>
    </row>
    <row r="147" spans="1:18">
      <c r="A147" s="21">
        <v>38563</v>
      </c>
      <c r="B147" s="22">
        <v>31.5</v>
      </c>
      <c r="C147" s="22">
        <v>8.4</v>
      </c>
      <c r="D147" s="22">
        <f t="shared" si="2"/>
        <v>20.9</v>
      </c>
      <c r="E147" s="22" t="s">
        <v>177</v>
      </c>
      <c r="F147" s="22"/>
      <c r="G147" s="22"/>
      <c r="R147">
        <v>20.924999999999997</v>
      </c>
    </row>
    <row r="148" spans="1:18">
      <c r="A148" s="21">
        <v>38564</v>
      </c>
      <c r="B148" s="22">
        <v>34.299999999999997</v>
      </c>
      <c r="C148" s="22">
        <v>10.1</v>
      </c>
      <c r="D148" s="22">
        <f t="shared" si="2"/>
        <v>22</v>
      </c>
      <c r="E148" s="22" t="s">
        <v>177</v>
      </c>
      <c r="F148" s="22"/>
      <c r="G148" s="22"/>
      <c r="R148">
        <v>22.037499999999998</v>
      </c>
    </row>
    <row r="149" spans="1:18">
      <c r="A149" s="21">
        <v>38565</v>
      </c>
      <c r="B149" s="22">
        <v>34.799999999999997</v>
      </c>
      <c r="C149" s="22">
        <v>10</v>
      </c>
      <c r="D149" s="22">
        <f t="shared" si="2"/>
        <v>22.6</v>
      </c>
      <c r="E149" s="22" t="s">
        <v>177</v>
      </c>
      <c r="F149" s="22"/>
      <c r="G149" s="22"/>
      <c r="R149">
        <v>22.599999999999998</v>
      </c>
    </row>
    <row r="150" spans="1:18">
      <c r="A150" s="21">
        <v>38566</v>
      </c>
      <c r="B150" s="22">
        <v>30.3</v>
      </c>
      <c r="C150" s="22">
        <v>10.7</v>
      </c>
      <c r="D150" s="22">
        <f t="shared" si="2"/>
        <v>20.2</v>
      </c>
      <c r="E150" s="22" t="s">
        <v>177</v>
      </c>
      <c r="F150" s="22"/>
      <c r="G150" s="22"/>
      <c r="R150">
        <v>20.212499999999999</v>
      </c>
    </row>
    <row r="151" spans="1:18">
      <c r="A151" s="21">
        <v>38567</v>
      </c>
      <c r="B151" s="22">
        <v>18.100000000000001</v>
      </c>
      <c r="C151" s="22">
        <v>12</v>
      </c>
      <c r="D151" s="22">
        <f t="shared" si="2"/>
        <v>14</v>
      </c>
      <c r="E151" s="22" t="s">
        <v>177</v>
      </c>
      <c r="F151" s="22"/>
      <c r="G151" s="22"/>
      <c r="R151">
        <v>14.037500000000001</v>
      </c>
    </row>
    <row r="152" spans="1:18">
      <c r="A152" s="21">
        <v>38568</v>
      </c>
      <c r="B152" s="22">
        <v>20.9</v>
      </c>
      <c r="C152" s="22">
        <v>7.3</v>
      </c>
      <c r="D152" s="22">
        <f t="shared" si="2"/>
        <v>13</v>
      </c>
      <c r="E152" s="22" t="s">
        <v>177</v>
      </c>
      <c r="F152" s="22"/>
      <c r="G152" s="22"/>
      <c r="R152">
        <v>12.983333333333333</v>
      </c>
    </row>
    <row r="153" spans="1:18">
      <c r="A153" s="21">
        <v>38569</v>
      </c>
      <c r="B153" s="22">
        <v>22.7</v>
      </c>
      <c r="C153" s="22">
        <v>5.6</v>
      </c>
      <c r="D153" s="22">
        <f t="shared" si="2"/>
        <v>17</v>
      </c>
      <c r="E153" s="22" t="s">
        <v>177</v>
      </c>
      <c r="F153" s="22"/>
      <c r="G153" s="22"/>
      <c r="R153">
        <v>16.985714285714288</v>
      </c>
    </row>
    <row r="154" spans="1:18">
      <c r="A154" s="21">
        <v>38570</v>
      </c>
      <c r="B154" s="22">
        <v>29.2</v>
      </c>
      <c r="C154" s="22">
        <v>7.5</v>
      </c>
      <c r="D154" s="22">
        <f t="shared" si="2"/>
        <v>17.399999999999999</v>
      </c>
      <c r="E154" s="22" t="s">
        <v>177</v>
      </c>
      <c r="F154" s="22"/>
      <c r="G154" s="22"/>
      <c r="R154">
        <v>17.4375</v>
      </c>
    </row>
    <row r="155" spans="1:18">
      <c r="A155" s="21">
        <v>38571</v>
      </c>
      <c r="B155" s="22">
        <v>31.2</v>
      </c>
      <c r="C155" s="22">
        <v>8.6</v>
      </c>
      <c r="D155" s="22">
        <f t="shared" si="2"/>
        <v>20.399999999999999</v>
      </c>
      <c r="E155" s="22" t="s">
        <v>177</v>
      </c>
      <c r="F155" s="22"/>
      <c r="G155" s="22"/>
      <c r="R155">
        <v>20.4375</v>
      </c>
    </row>
    <row r="156" spans="1:18">
      <c r="A156" s="21">
        <v>38572</v>
      </c>
      <c r="B156" s="22">
        <v>24.6</v>
      </c>
      <c r="C156" s="22">
        <v>18.7</v>
      </c>
      <c r="D156" s="22">
        <f t="shared" si="2"/>
        <v>21.1</v>
      </c>
      <c r="E156" s="22" t="s">
        <v>177</v>
      </c>
      <c r="F156" s="22"/>
      <c r="G156" s="22"/>
      <c r="R156">
        <v>21.071428571428573</v>
      </c>
    </row>
    <row r="157" spans="1:18">
      <c r="A157" s="21">
        <v>38573</v>
      </c>
      <c r="B157" s="22">
        <v>32.1</v>
      </c>
      <c r="C157" s="22">
        <v>7.4</v>
      </c>
      <c r="D157" s="22">
        <f t="shared" si="2"/>
        <v>18.3</v>
      </c>
      <c r="E157" s="22" t="s">
        <v>177</v>
      </c>
      <c r="F157" s="22"/>
      <c r="G157" s="22"/>
      <c r="R157">
        <v>18.328571428571426</v>
      </c>
    </row>
    <row r="158" spans="1:18">
      <c r="A158" s="21">
        <v>38574</v>
      </c>
      <c r="B158" s="22">
        <v>36.700000000000003</v>
      </c>
      <c r="C158" s="22">
        <v>14.5</v>
      </c>
      <c r="D158" s="22">
        <f t="shared" si="2"/>
        <v>25.7</v>
      </c>
      <c r="E158" s="22" t="s">
        <v>177</v>
      </c>
      <c r="F158" s="22"/>
      <c r="G158" s="22"/>
      <c r="R158">
        <v>25.65</v>
      </c>
    </row>
    <row r="159" spans="1:18">
      <c r="A159" s="21">
        <v>38575</v>
      </c>
      <c r="B159" s="22">
        <v>26.1</v>
      </c>
      <c r="C159" s="22">
        <v>18.899999999999999</v>
      </c>
      <c r="D159" s="22">
        <f t="shared" si="2"/>
        <v>22.4</v>
      </c>
      <c r="E159" s="22" t="s">
        <v>177</v>
      </c>
      <c r="F159" s="22"/>
      <c r="G159" s="22"/>
      <c r="R159">
        <v>22.400000000000002</v>
      </c>
    </row>
    <row r="160" spans="1:18">
      <c r="A160" s="21">
        <v>38576</v>
      </c>
      <c r="B160" s="22">
        <v>24.6</v>
      </c>
      <c r="C160" s="22">
        <v>12.7</v>
      </c>
      <c r="D160" s="22">
        <f t="shared" si="2"/>
        <v>20</v>
      </c>
      <c r="E160" s="22" t="s">
        <v>177</v>
      </c>
      <c r="F160" s="22"/>
      <c r="G160" s="22"/>
      <c r="R160">
        <v>20</v>
      </c>
    </row>
    <row r="161" spans="1:18">
      <c r="A161" s="21">
        <v>38577</v>
      </c>
      <c r="B161" s="22">
        <v>27.4</v>
      </c>
      <c r="C161" s="22">
        <v>9.6</v>
      </c>
      <c r="D161" s="22">
        <f t="shared" si="2"/>
        <v>18.100000000000001</v>
      </c>
      <c r="E161" s="22" t="s">
        <v>177</v>
      </c>
      <c r="F161" s="22"/>
      <c r="G161" s="22"/>
      <c r="R161">
        <v>18.05</v>
      </c>
    </row>
    <row r="162" spans="1:18">
      <c r="A162" s="21">
        <v>38578</v>
      </c>
      <c r="B162" s="22">
        <v>32.299999999999997</v>
      </c>
      <c r="C162" s="22">
        <v>7.6</v>
      </c>
      <c r="D162" s="22">
        <f t="shared" si="2"/>
        <v>20.399999999999999</v>
      </c>
      <c r="E162" s="22" t="s">
        <v>177</v>
      </c>
      <c r="F162" s="22"/>
      <c r="G162" s="22"/>
      <c r="R162">
        <v>20.349999999999998</v>
      </c>
    </row>
    <row r="163" spans="1:18">
      <c r="A163" s="21">
        <v>38579</v>
      </c>
      <c r="B163" s="22">
        <v>21.1</v>
      </c>
      <c r="C163" s="22">
        <v>12.3</v>
      </c>
      <c r="D163" s="22">
        <f t="shared" si="2"/>
        <v>15.7</v>
      </c>
      <c r="E163" s="22" t="s">
        <v>177</v>
      </c>
      <c r="F163" s="22"/>
      <c r="G163" s="22"/>
      <c r="R163">
        <v>15.7</v>
      </c>
    </row>
    <row r="164" spans="1:18">
      <c r="A164" s="21">
        <v>38580</v>
      </c>
      <c r="B164" s="22">
        <v>19.899999999999999</v>
      </c>
      <c r="C164" s="22">
        <v>5.0999999999999996</v>
      </c>
      <c r="D164" s="22">
        <f t="shared" si="2"/>
        <v>11.4</v>
      </c>
      <c r="E164" s="22" t="s">
        <v>177</v>
      </c>
      <c r="F164" s="22"/>
      <c r="G164" s="22"/>
      <c r="R164">
        <v>11.37142857142857</v>
      </c>
    </row>
    <row r="165" spans="1:18">
      <c r="A165" s="21">
        <v>38581</v>
      </c>
      <c r="B165" s="22">
        <v>20.100000000000001</v>
      </c>
      <c r="C165" s="22">
        <v>1.3</v>
      </c>
      <c r="D165" s="22">
        <f t="shared" si="2"/>
        <v>11.6</v>
      </c>
      <c r="E165" s="22" t="s">
        <v>177</v>
      </c>
      <c r="F165" s="22"/>
      <c r="G165" s="22"/>
      <c r="R165">
        <v>11.637499999999999</v>
      </c>
    </row>
    <row r="166" spans="1:18">
      <c r="A166" s="21">
        <v>38582</v>
      </c>
      <c r="B166" s="22">
        <v>21.9</v>
      </c>
      <c r="C166" s="22">
        <v>0.4</v>
      </c>
      <c r="D166" s="22">
        <f t="shared" si="2"/>
        <v>10.6</v>
      </c>
      <c r="E166" s="22" t="s">
        <v>177</v>
      </c>
      <c r="F166" s="22"/>
      <c r="G166" s="22"/>
      <c r="R166">
        <v>10.62857142857143</v>
      </c>
    </row>
    <row r="167" spans="1:18">
      <c r="A167" s="21">
        <v>38583</v>
      </c>
      <c r="B167" s="22">
        <v>24.4</v>
      </c>
      <c r="C167" s="22">
        <v>1.9</v>
      </c>
      <c r="D167" s="22">
        <f t="shared" si="2"/>
        <v>12.3</v>
      </c>
      <c r="E167" s="22" t="s">
        <v>177</v>
      </c>
      <c r="F167" s="22"/>
      <c r="G167" s="22"/>
      <c r="R167">
        <v>12.3</v>
      </c>
    </row>
    <row r="168" spans="1:18">
      <c r="A168" s="21">
        <v>38584</v>
      </c>
      <c r="B168" s="22">
        <v>25.5</v>
      </c>
      <c r="C168" s="22">
        <v>3.6</v>
      </c>
      <c r="D168" s="22">
        <f t="shared" si="2"/>
        <v>13.9</v>
      </c>
      <c r="E168" s="22" t="s">
        <v>177</v>
      </c>
      <c r="F168" s="22"/>
      <c r="G168" s="22"/>
      <c r="R168">
        <v>13.924999999999999</v>
      </c>
    </row>
    <row r="169" spans="1:18">
      <c r="A169" s="21">
        <v>38585</v>
      </c>
      <c r="B169" s="22">
        <v>27.6</v>
      </c>
      <c r="C169" s="22">
        <v>5.3</v>
      </c>
      <c r="D169" s="22">
        <f t="shared" si="2"/>
        <v>16.100000000000001</v>
      </c>
      <c r="E169" s="22" t="s">
        <v>177</v>
      </c>
      <c r="F169" s="22"/>
      <c r="G169" s="22"/>
      <c r="R169">
        <v>16.074999999999999</v>
      </c>
    </row>
    <row r="170" spans="1:18">
      <c r="A170" s="21">
        <v>38586</v>
      </c>
      <c r="B170" s="22">
        <v>28.3</v>
      </c>
      <c r="C170" s="22">
        <v>7.3</v>
      </c>
      <c r="D170" s="22">
        <f t="shared" si="2"/>
        <v>17</v>
      </c>
      <c r="E170" s="22" t="s">
        <v>177</v>
      </c>
      <c r="F170" s="22"/>
      <c r="G170" s="22"/>
      <c r="R170">
        <v>17.042857142857141</v>
      </c>
    </row>
    <row r="171" spans="1:18">
      <c r="A171" s="21">
        <v>38587</v>
      </c>
      <c r="B171" s="22">
        <v>28.8</v>
      </c>
      <c r="C171" s="22">
        <v>6.6</v>
      </c>
      <c r="D171" s="22">
        <f t="shared" si="2"/>
        <v>18.600000000000001</v>
      </c>
      <c r="E171" s="22" t="s">
        <v>177</v>
      </c>
      <c r="F171" s="22"/>
      <c r="G171" s="22"/>
      <c r="R171">
        <v>18.62857142857143</v>
      </c>
    </row>
    <row r="172" spans="1:18">
      <c r="A172" s="21">
        <v>38588</v>
      </c>
      <c r="B172" s="22">
        <v>31.7</v>
      </c>
      <c r="C172" s="22">
        <v>6.8</v>
      </c>
      <c r="D172" s="22">
        <f t="shared" si="2"/>
        <v>18.600000000000001</v>
      </c>
      <c r="E172" s="22" t="s">
        <v>177</v>
      </c>
      <c r="F172" s="22"/>
      <c r="G172" s="22"/>
      <c r="R172">
        <v>18.599999999999998</v>
      </c>
    </row>
    <row r="173" spans="1:18">
      <c r="A173" s="21">
        <v>38589</v>
      </c>
      <c r="B173" s="22">
        <v>32.299999999999997</v>
      </c>
      <c r="C173" s="22">
        <v>6.7</v>
      </c>
      <c r="D173" s="22">
        <f t="shared" si="2"/>
        <v>18.8</v>
      </c>
      <c r="E173" s="22" t="s">
        <v>177</v>
      </c>
      <c r="F173" s="22"/>
      <c r="G173" s="22"/>
      <c r="R173">
        <v>18.837499999999999</v>
      </c>
    </row>
    <row r="174" spans="1:18">
      <c r="A174" s="21">
        <v>38590</v>
      </c>
      <c r="B174" s="22">
        <v>25.7</v>
      </c>
      <c r="C174" s="22">
        <v>11.8</v>
      </c>
      <c r="D174" s="22">
        <f t="shared" si="2"/>
        <v>19.399999999999999</v>
      </c>
      <c r="E174" s="22" t="s">
        <v>177</v>
      </c>
      <c r="F174" s="22"/>
      <c r="G174" s="22"/>
      <c r="R174">
        <v>19.399999999999999</v>
      </c>
    </row>
    <row r="175" spans="1:18">
      <c r="A175" s="21">
        <v>38591</v>
      </c>
      <c r="B175" s="22">
        <v>28.4</v>
      </c>
      <c r="C175" s="22">
        <v>8.1</v>
      </c>
      <c r="D175" s="22">
        <f t="shared" si="2"/>
        <v>19</v>
      </c>
      <c r="E175" s="22" t="s">
        <v>177</v>
      </c>
      <c r="F175" s="22"/>
      <c r="G175" s="22"/>
      <c r="R175">
        <v>19.037500000000001</v>
      </c>
    </row>
    <row r="176" spans="1:18">
      <c r="A176" s="21">
        <v>38592</v>
      </c>
      <c r="B176" s="22">
        <v>27.2</v>
      </c>
      <c r="C176" s="22">
        <v>5.5</v>
      </c>
      <c r="D176" s="22">
        <f t="shared" si="2"/>
        <v>16.3</v>
      </c>
      <c r="E176" s="22" t="s">
        <v>177</v>
      </c>
      <c r="F176" s="22"/>
      <c r="G176" s="22"/>
      <c r="R176">
        <v>16.274999999999999</v>
      </c>
    </row>
    <row r="177" spans="1:18">
      <c r="A177" s="21">
        <v>38593</v>
      </c>
      <c r="B177" s="22">
        <v>15.8</v>
      </c>
      <c r="C177" s="22">
        <v>7.7</v>
      </c>
      <c r="D177" s="22">
        <f t="shared" si="2"/>
        <v>10.7</v>
      </c>
      <c r="E177" s="22" t="s">
        <v>177</v>
      </c>
      <c r="F177" s="22"/>
      <c r="G177" s="22"/>
      <c r="R177">
        <v>10.6875</v>
      </c>
    </row>
    <row r="178" spans="1:18">
      <c r="A178" s="21">
        <v>38594</v>
      </c>
      <c r="B178" s="22">
        <v>8.6</v>
      </c>
      <c r="C178" s="22">
        <v>6.3</v>
      </c>
      <c r="D178" s="22">
        <f t="shared" si="2"/>
        <v>7.5</v>
      </c>
      <c r="E178" s="22" t="s">
        <v>177</v>
      </c>
      <c r="F178" s="22"/>
      <c r="G178" s="22"/>
      <c r="R178">
        <v>7.5250000000000004</v>
      </c>
    </row>
    <row r="179" spans="1:18">
      <c r="A179" s="21">
        <v>38595</v>
      </c>
      <c r="B179" s="22">
        <v>9.1999999999999993</v>
      </c>
      <c r="C179" s="22">
        <v>4.7</v>
      </c>
      <c r="D179" s="22">
        <f t="shared" si="2"/>
        <v>7</v>
      </c>
      <c r="E179" s="22" t="s">
        <v>177</v>
      </c>
      <c r="F179" s="22"/>
      <c r="G179" s="22"/>
      <c r="R179">
        <v>6.9875000000000007</v>
      </c>
    </row>
    <row r="180" spans="1:18">
      <c r="A180" s="21">
        <v>38596</v>
      </c>
      <c r="B180" s="22">
        <v>7.4</v>
      </c>
      <c r="C180" s="22">
        <v>5.0999999999999996</v>
      </c>
      <c r="D180" s="22">
        <f t="shared" si="2"/>
        <v>6.2</v>
      </c>
      <c r="E180" s="22" t="s">
        <v>177</v>
      </c>
      <c r="F180" s="22"/>
      <c r="G180" s="22"/>
      <c r="R180">
        <v>6.2250000000000005</v>
      </c>
    </row>
    <row r="181" spans="1:18">
      <c r="A181" s="21">
        <v>38597</v>
      </c>
      <c r="B181" s="22">
        <v>15.6</v>
      </c>
      <c r="C181" s="22">
        <v>6.2</v>
      </c>
      <c r="D181" s="22">
        <f t="shared" si="2"/>
        <v>11.1</v>
      </c>
      <c r="E181" s="22" t="s">
        <v>177</v>
      </c>
      <c r="F181" s="22"/>
      <c r="G181" s="22"/>
      <c r="R181">
        <v>11.062500000000002</v>
      </c>
    </row>
    <row r="182" spans="1:18">
      <c r="A182" s="21">
        <v>38598</v>
      </c>
      <c r="B182" s="22">
        <v>21.4</v>
      </c>
      <c r="C182" s="22">
        <v>0</v>
      </c>
      <c r="D182" s="22">
        <f t="shared" si="2"/>
        <v>10.8</v>
      </c>
      <c r="E182" s="22" t="s">
        <v>177</v>
      </c>
      <c r="F182" s="22"/>
      <c r="G182" s="22"/>
      <c r="R182">
        <v>10.785714285714283</v>
      </c>
    </row>
    <row r="183" spans="1:18">
      <c r="A183" s="21">
        <v>38599</v>
      </c>
      <c r="B183" s="22">
        <v>23</v>
      </c>
      <c r="C183" s="22">
        <v>3</v>
      </c>
      <c r="D183" s="22">
        <f t="shared" si="2"/>
        <v>11</v>
      </c>
      <c r="E183" s="22" t="s">
        <v>177</v>
      </c>
      <c r="F183" s="22"/>
      <c r="G183" s="22"/>
      <c r="R183">
        <v>10.95</v>
      </c>
    </row>
    <row r="184" spans="1:18">
      <c r="A184" s="21">
        <v>38600</v>
      </c>
      <c r="B184" s="22">
        <v>24.1</v>
      </c>
      <c r="C184" s="22">
        <v>1.7</v>
      </c>
      <c r="D184" s="22">
        <f t="shared" si="2"/>
        <v>11.8</v>
      </c>
      <c r="E184" s="22" t="s">
        <v>177</v>
      </c>
      <c r="F184" s="22"/>
      <c r="G184" s="22"/>
      <c r="R184">
        <v>11.785714285714286</v>
      </c>
    </row>
    <row r="185" spans="1:18">
      <c r="A185" s="21">
        <v>38601</v>
      </c>
      <c r="B185" s="22">
        <v>17.399999999999999</v>
      </c>
      <c r="C185" s="22">
        <v>2.7</v>
      </c>
      <c r="D185" s="22">
        <f t="shared" si="2"/>
        <v>10.199999999999999</v>
      </c>
      <c r="E185" s="22" t="s">
        <v>177</v>
      </c>
      <c r="F185" s="22"/>
      <c r="G185" s="22"/>
      <c r="R185">
        <v>10.157142857142857</v>
      </c>
    </row>
    <row r="186" spans="1:18">
      <c r="A186" s="21">
        <v>38602</v>
      </c>
      <c r="B186" s="22">
        <v>16.899999999999999</v>
      </c>
      <c r="C186" s="22">
        <v>4</v>
      </c>
      <c r="D186" s="22">
        <f t="shared" si="2"/>
        <v>9.3000000000000007</v>
      </c>
      <c r="E186" s="22" t="s">
        <v>177</v>
      </c>
      <c r="F186" s="22"/>
      <c r="G186" s="22"/>
      <c r="R186">
        <v>9.3166666666666647</v>
      </c>
    </row>
    <row r="187" spans="1:18">
      <c r="A187" s="21">
        <v>38603</v>
      </c>
      <c r="B187" s="22">
        <v>18.3</v>
      </c>
      <c r="C187" s="22">
        <v>2.5</v>
      </c>
      <c r="D187" s="22">
        <f t="shared" si="2"/>
        <v>9.1999999999999993</v>
      </c>
      <c r="E187" s="22" t="s">
        <v>177</v>
      </c>
      <c r="F187" s="22"/>
      <c r="G187" s="22"/>
      <c r="R187">
        <v>9.2285714285714278</v>
      </c>
    </row>
    <row r="188" spans="1:18">
      <c r="A188" s="21">
        <v>38604</v>
      </c>
      <c r="B188" s="22">
        <v>16</v>
      </c>
      <c r="C188" s="22">
        <v>7.2</v>
      </c>
      <c r="D188" s="22">
        <f t="shared" si="2"/>
        <v>11.2</v>
      </c>
      <c r="E188" s="22" t="s">
        <v>177</v>
      </c>
      <c r="F188" s="22"/>
      <c r="G188" s="22"/>
      <c r="R188">
        <v>11.199999999999998</v>
      </c>
    </row>
    <row r="189" spans="1:18">
      <c r="A189" s="21">
        <v>38605</v>
      </c>
      <c r="B189" s="22">
        <v>18.600000000000001</v>
      </c>
      <c r="C189" s="22">
        <v>9.8000000000000007</v>
      </c>
      <c r="D189" s="22">
        <f t="shared" si="2"/>
        <v>13.4</v>
      </c>
      <c r="E189" s="22" t="s">
        <v>177</v>
      </c>
      <c r="F189" s="22"/>
      <c r="G189" s="22"/>
      <c r="R189">
        <v>13.366666666666667</v>
      </c>
    </row>
    <row r="190" spans="1:18">
      <c r="A190" s="21">
        <v>38606</v>
      </c>
      <c r="B190" s="22">
        <v>20.5</v>
      </c>
      <c r="C190" s="22">
        <v>1.8</v>
      </c>
      <c r="D190" s="22">
        <f t="shared" si="2"/>
        <v>10.4</v>
      </c>
      <c r="E190" s="22" t="s">
        <v>177</v>
      </c>
      <c r="F190" s="22"/>
      <c r="G190" s="22"/>
      <c r="R190">
        <v>10.399999999999999</v>
      </c>
    </row>
    <row r="191" spans="1:18">
      <c r="A191" s="21">
        <v>38607</v>
      </c>
      <c r="B191" s="22">
        <v>18.100000000000001</v>
      </c>
      <c r="C191" s="22">
        <v>5.8</v>
      </c>
      <c r="D191" s="22">
        <f t="shared" si="2"/>
        <v>10.9</v>
      </c>
      <c r="E191" s="22" t="s">
        <v>177</v>
      </c>
      <c r="F191" s="22"/>
      <c r="G191" s="22"/>
      <c r="R191">
        <v>10.899999999999999</v>
      </c>
    </row>
    <row r="192" spans="1:18">
      <c r="A192" s="21">
        <v>38608</v>
      </c>
      <c r="B192" s="22">
        <v>20.9</v>
      </c>
      <c r="C192" s="22">
        <v>-0.2</v>
      </c>
      <c r="D192" s="22">
        <f t="shared" si="2"/>
        <v>8.6999999999999993</v>
      </c>
      <c r="E192" s="22" t="s">
        <v>177</v>
      </c>
      <c r="F192" s="22"/>
      <c r="G192" s="22"/>
      <c r="R192">
        <v>8.7124999999999968</v>
      </c>
    </row>
    <row r="193" spans="1:18">
      <c r="A193" s="21">
        <v>38609</v>
      </c>
      <c r="B193" s="22">
        <v>19</v>
      </c>
      <c r="C193" s="22">
        <v>5.8</v>
      </c>
      <c r="D193" s="22">
        <f t="shared" ref="D193:D256" si="3">ROUND(R193,1)</f>
        <v>11.5</v>
      </c>
      <c r="E193" s="22" t="s">
        <v>177</v>
      </c>
      <c r="F193" s="22"/>
      <c r="G193" s="22"/>
      <c r="R193">
        <v>11.48</v>
      </c>
    </row>
    <row r="194" spans="1:18">
      <c r="A194" s="21">
        <v>38610</v>
      </c>
      <c r="B194" s="22">
        <v>11.6</v>
      </c>
      <c r="C194" s="22">
        <v>4.7</v>
      </c>
      <c r="D194" s="22">
        <f t="shared" si="3"/>
        <v>7.8</v>
      </c>
      <c r="E194" s="22" t="s">
        <v>177</v>
      </c>
      <c r="F194" s="22"/>
      <c r="G194" s="22"/>
      <c r="R194">
        <v>7.8250000000000002</v>
      </c>
    </row>
    <row r="195" spans="1:18">
      <c r="A195" s="21">
        <v>38611</v>
      </c>
      <c r="B195" s="22">
        <v>18</v>
      </c>
      <c r="C195" s="22">
        <v>3.7</v>
      </c>
      <c r="D195" s="22">
        <f t="shared" si="3"/>
        <v>10.5</v>
      </c>
      <c r="E195" s="22" t="s">
        <v>177</v>
      </c>
      <c r="F195" s="22"/>
      <c r="G195" s="22"/>
      <c r="R195">
        <v>10.5</v>
      </c>
    </row>
    <row r="196" spans="1:18">
      <c r="A196" s="21">
        <v>38612</v>
      </c>
      <c r="B196" s="22">
        <v>11</v>
      </c>
      <c r="C196" s="22">
        <v>8</v>
      </c>
      <c r="D196" s="22">
        <f t="shared" si="3"/>
        <v>8.8000000000000007</v>
      </c>
      <c r="E196" s="22" t="s">
        <v>177</v>
      </c>
      <c r="F196" s="22"/>
      <c r="G196" s="22"/>
      <c r="R196">
        <v>8.75</v>
      </c>
    </row>
    <row r="197" spans="1:18">
      <c r="A197" s="21">
        <v>38613</v>
      </c>
      <c r="B197" s="22">
        <v>8.6999999999999993</v>
      </c>
      <c r="C197" s="22">
        <v>7.6</v>
      </c>
      <c r="D197" s="22">
        <f t="shared" si="3"/>
        <v>8.1</v>
      </c>
      <c r="E197" s="22" t="s">
        <v>177</v>
      </c>
      <c r="F197" s="22"/>
      <c r="G197" s="22"/>
      <c r="R197">
        <v>8.0625</v>
      </c>
    </row>
    <row r="198" spans="1:18">
      <c r="A198" s="21">
        <v>38614</v>
      </c>
      <c r="B198" s="22">
        <v>13.8</v>
      </c>
      <c r="C198" s="22">
        <v>-0.3</v>
      </c>
      <c r="D198" s="22">
        <f t="shared" si="3"/>
        <v>7.4</v>
      </c>
      <c r="E198" s="22" t="s">
        <v>177</v>
      </c>
      <c r="F198" s="22"/>
      <c r="G198" s="22"/>
      <c r="R198">
        <v>7.4375</v>
      </c>
    </row>
    <row r="199" spans="1:18">
      <c r="A199" s="21">
        <v>38615</v>
      </c>
      <c r="B199" s="22">
        <v>16.2</v>
      </c>
      <c r="C199" s="22">
        <v>-0.3</v>
      </c>
      <c r="D199" s="22">
        <f t="shared" si="3"/>
        <v>7.6</v>
      </c>
      <c r="E199" s="22" t="s">
        <v>177</v>
      </c>
      <c r="F199" s="22"/>
      <c r="G199" s="22"/>
      <c r="R199">
        <v>7.5750000000000002</v>
      </c>
    </row>
    <row r="200" spans="1:18">
      <c r="A200" s="21">
        <v>38616</v>
      </c>
      <c r="B200" s="22">
        <v>12.2</v>
      </c>
      <c r="C200" s="22">
        <v>-2.1</v>
      </c>
      <c r="D200" s="22">
        <f t="shared" si="3"/>
        <v>4.3</v>
      </c>
      <c r="E200" s="22" t="s">
        <v>177</v>
      </c>
      <c r="F200" s="22"/>
      <c r="G200" s="22"/>
      <c r="R200">
        <v>4.2571428571428571</v>
      </c>
    </row>
    <row r="201" spans="1:18">
      <c r="A201" s="21">
        <v>38617</v>
      </c>
      <c r="B201" s="22">
        <v>18.8</v>
      </c>
      <c r="C201" s="22">
        <v>-0.2</v>
      </c>
      <c r="D201" s="22">
        <f t="shared" si="3"/>
        <v>8</v>
      </c>
      <c r="E201" s="22" t="s">
        <v>177</v>
      </c>
      <c r="F201" s="22"/>
      <c r="G201" s="22"/>
      <c r="R201">
        <v>7.9714285714285706</v>
      </c>
    </row>
    <row r="202" spans="1:18">
      <c r="A202" s="21">
        <v>38618</v>
      </c>
      <c r="B202" s="22">
        <v>19.899999999999999</v>
      </c>
      <c r="C202" s="22">
        <v>-0.1</v>
      </c>
      <c r="D202" s="22">
        <f t="shared" si="3"/>
        <v>6.8</v>
      </c>
      <c r="E202" s="22" t="s">
        <v>177</v>
      </c>
      <c r="F202" s="22"/>
      <c r="G202" s="22"/>
      <c r="R202">
        <v>6.8374999999999995</v>
      </c>
    </row>
    <row r="203" spans="1:18">
      <c r="A203" s="21">
        <v>38619</v>
      </c>
      <c r="B203" s="22">
        <v>21</v>
      </c>
      <c r="C203" s="22">
        <v>-1.7</v>
      </c>
      <c r="D203" s="22">
        <f t="shared" si="3"/>
        <v>8</v>
      </c>
      <c r="E203" s="22" t="s">
        <v>177</v>
      </c>
      <c r="F203" s="22"/>
      <c r="G203" s="22"/>
      <c r="R203">
        <v>7.9999999999999991</v>
      </c>
    </row>
    <row r="204" spans="1:18">
      <c r="A204" s="21">
        <v>38620</v>
      </c>
      <c r="B204" s="22">
        <v>21.1</v>
      </c>
      <c r="C204" s="22">
        <v>2.2999999999999998</v>
      </c>
      <c r="D204" s="22">
        <f t="shared" si="3"/>
        <v>9.6</v>
      </c>
      <c r="E204" s="22" t="s">
        <v>177</v>
      </c>
      <c r="F204" s="22"/>
      <c r="G204" s="22"/>
      <c r="R204">
        <v>9.5500000000000007</v>
      </c>
    </row>
    <row r="205" spans="1:18">
      <c r="A205" s="21">
        <v>38621</v>
      </c>
      <c r="B205" s="22">
        <v>21.9</v>
      </c>
      <c r="C205" s="22">
        <v>1.4</v>
      </c>
      <c r="D205" s="22">
        <f t="shared" si="3"/>
        <v>10.3</v>
      </c>
      <c r="E205" s="22" t="s">
        <v>177</v>
      </c>
      <c r="F205" s="22"/>
      <c r="G205" s="22"/>
      <c r="R205">
        <v>10.262499999999999</v>
      </c>
    </row>
    <row r="206" spans="1:18">
      <c r="A206" s="21">
        <v>38622</v>
      </c>
      <c r="B206" s="22">
        <v>23.2</v>
      </c>
      <c r="C206" s="22">
        <v>-1.5</v>
      </c>
      <c r="D206" s="22">
        <f t="shared" si="3"/>
        <v>9.1999999999999993</v>
      </c>
      <c r="E206" s="22" t="s">
        <v>177</v>
      </c>
      <c r="F206" s="22"/>
      <c r="G206" s="22"/>
      <c r="R206">
        <v>9.2250000000000014</v>
      </c>
    </row>
    <row r="207" spans="1:18">
      <c r="A207" s="21">
        <v>38623</v>
      </c>
      <c r="B207" s="22">
        <v>18.7</v>
      </c>
      <c r="C207" s="22">
        <v>0</v>
      </c>
      <c r="D207" s="22">
        <f t="shared" si="3"/>
        <v>8</v>
      </c>
      <c r="E207" s="22" t="s">
        <v>177</v>
      </c>
      <c r="F207" s="22"/>
      <c r="G207" s="22"/>
      <c r="R207">
        <v>7.95</v>
      </c>
    </row>
    <row r="208" spans="1:18">
      <c r="A208" s="21">
        <v>38624</v>
      </c>
      <c r="B208" s="22">
        <v>11.7</v>
      </c>
      <c r="C208" s="22">
        <v>-0.5</v>
      </c>
      <c r="D208" s="22">
        <f t="shared" si="3"/>
        <v>7</v>
      </c>
      <c r="E208" s="22" t="s">
        <v>177</v>
      </c>
      <c r="F208" s="22"/>
      <c r="G208" s="22"/>
      <c r="R208">
        <v>7</v>
      </c>
    </row>
    <row r="209" spans="1:18">
      <c r="A209" s="21">
        <v>38625</v>
      </c>
      <c r="B209" s="22">
        <v>14</v>
      </c>
      <c r="C209" s="22">
        <v>-8.6999999999999993</v>
      </c>
      <c r="D209" s="22">
        <f t="shared" si="3"/>
        <v>2.6</v>
      </c>
      <c r="E209" s="22" t="s">
        <v>177</v>
      </c>
      <c r="F209" s="22"/>
      <c r="G209" s="22"/>
      <c r="R209">
        <v>2.5500000000000007</v>
      </c>
    </row>
    <row r="210" spans="1:18">
      <c r="A210" s="21">
        <v>38626</v>
      </c>
      <c r="B210" s="22">
        <v>10.7</v>
      </c>
      <c r="C210" s="22">
        <v>-0.3</v>
      </c>
      <c r="D210" s="22">
        <f t="shared" si="3"/>
        <v>5.8</v>
      </c>
      <c r="E210" s="22" t="s">
        <v>177</v>
      </c>
      <c r="F210" s="22"/>
      <c r="G210" s="22"/>
      <c r="R210">
        <v>5.75</v>
      </c>
    </row>
    <row r="211" spans="1:18">
      <c r="A211" s="21">
        <v>38627</v>
      </c>
      <c r="B211" s="22">
        <v>12</v>
      </c>
      <c r="C211" s="22">
        <v>-1.5</v>
      </c>
      <c r="D211" s="22">
        <f t="shared" si="3"/>
        <v>5.6</v>
      </c>
      <c r="E211" s="22" t="s">
        <v>177</v>
      </c>
      <c r="F211" s="22"/>
      <c r="G211" s="22"/>
      <c r="R211">
        <v>5.55</v>
      </c>
    </row>
    <row r="212" spans="1:18">
      <c r="A212" s="21">
        <v>38628</v>
      </c>
      <c r="B212" s="22">
        <v>11.2</v>
      </c>
      <c r="C212" s="22">
        <v>-3.4</v>
      </c>
      <c r="D212" s="22">
        <f t="shared" si="3"/>
        <v>3.3</v>
      </c>
      <c r="E212" s="22" t="s">
        <v>177</v>
      </c>
      <c r="F212" s="22"/>
      <c r="G212" s="22"/>
      <c r="R212">
        <v>3.3</v>
      </c>
    </row>
    <row r="213" spans="1:18">
      <c r="A213" s="21">
        <v>38629</v>
      </c>
      <c r="B213" s="22">
        <v>4.9000000000000004</v>
      </c>
      <c r="C213" s="22">
        <v>-13.5</v>
      </c>
      <c r="D213" s="22">
        <f t="shared" si="3"/>
        <v>-4.3</v>
      </c>
      <c r="E213" s="22" t="s">
        <v>177</v>
      </c>
      <c r="F213" s="22"/>
      <c r="G213" s="22"/>
      <c r="R213">
        <v>-4.3250000000000002</v>
      </c>
    </row>
    <row r="214" spans="1:18">
      <c r="A214" s="21">
        <v>38630</v>
      </c>
      <c r="B214" s="22">
        <v>8.6999999999999993</v>
      </c>
      <c r="C214" s="22">
        <v>-10.9</v>
      </c>
      <c r="D214" s="22">
        <f t="shared" si="3"/>
        <v>-2.1</v>
      </c>
      <c r="E214" s="22" t="s">
        <v>177</v>
      </c>
      <c r="F214" s="22"/>
      <c r="G214" s="22"/>
      <c r="R214">
        <v>-2.1125000000000003</v>
      </c>
    </row>
    <row r="215" spans="1:18">
      <c r="A215" s="21">
        <v>38631</v>
      </c>
      <c r="B215" s="22">
        <v>8.1999999999999993</v>
      </c>
      <c r="C215" s="22">
        <v>-9.9</v>
      </c>
      <c r="D215" s="22">
        <f t="shared" si="3"/>
        <v>-0.8</v>
      </c>
      <c r="E215" s="22" t="s">
        <v>177</v>
      </c>
      <c r="F215" s="22"/>
      <c r="G215" s="22"/>
      <c r="R215">
        <v>-0.82500000000000029</v>
      </c>
    </row>
    <row r="216" spans="1:18">
      <c r="A216" s="21">
        <v>38632</v>
      </c>
      <c r="B216" s="22">
        <v>9.6</v>
      </c>
      <c r="C216" s="22">
        <v>-3.7</v>
      </c>
      <c r="D216" s="22">
        <f t="shared" si="3"/>
        <v>2.1</v>
      </c>
      <c r="E216" s="22" t="s">
        <v>177</v>
      </c>
      <c r="F216" s="22"/>
      <c r="G216" s="22"/>
      <c r="R216">
        <v>2.1</v>
      </c>
    </row>
    <row r="217" spans="1:18">
      <c r="A217" s="21">
        <v>38633</v>
      </c>
      <c r="B217" s="22">
        <v>11.6</v>
      </c>
      <c r="C217" s="22">
        <v>-9</v>
      </c>
      <c r="D217" s="22">
        <f t="shared" si="3"/>
        <v>0.1</v>
      </c>
      <c r="E217" s="22" t="s">
        <v>177</v>
      </c>
      <c r="F217" s="22"/>
      <c r="G217" s="22"/>
      <c r="R217">
        <v>0.13749999999999996</v>
      </c>
    </row>
    <row r="218" spans="1:18">
      <c r="A218" s="21">
        <v>38634</v>
      </c>
      <c r="B218" s="22">
        <v>13.3</v>
      </c>
      <c r="C218" s="22">
        <v>-5</v>
      </c>
      <c r="D218" s="22">
        <f t="shared" si="3"/>
        <v>2.8</v>
      </c>
      <c r="E218" s="22" t="s">
        <v>177</v>
      </c>
      <c r="F218" s="22"/>
      <c r="G218" s="22"/>
      <c r="R218">
        <v>2.7624999999999997</v>
      </c>
    </row>
    <row r="219" spans="1:18">
      <c r="A219" s="21">
        <v>38635</v>
      </c>
      <c r="B219" s="22">
        <v>13.8</v>
      </c>
      <c r="C219" s="22">
        <v>-6.3</v>
      </c>
      <c r="D219" s="22">
        <f t="shared" si="3"/>
        <v>2.1</v>
      </c>
      <c r="E219" s="22" t="s">
        <v>177</v>
      </c>
      <c r="F219" s="22"/>
      <c r="G219" s="22"/>
      <c r="R219">
        <v>2.0999999999999996</v>
      </c>
    </row>
    <row r="220" spans="1:18">
      <c r="A220" s="21">
        <v>38636</v>
      </c>
      <c r="B220" s="22">
        <v>13.3</v>
      </c>
      <c r="C220" s="22">
        <v>-5.9</v>
      </c>
      <c r="D220" s="22">
        <f t="shared" si="3"/>
        <v>2.2000000000000002</v>
      </c>
      <c r="E220" s="22" t="s">
        <v>177</v>
      </c>
      <c r="F220" s="22"/>
      <c r="G220" s="22"/>
      <c r="R220">
        <v>2.2124999999999995</v>
      </c>
    </row>
    <row r="221" spans="1:18">
      <c r="A221" s="21">
        <v>38637</v>
      </c>
      <c r="B221" s="22">
        <v>14.9</v>
      </c>
      <c r="C221" s="22">
        <v>-1.1000000000000001</v>
      </c>
      <c r="D221" s="22">
        <f t="shared" si="3"/>
        <v>6.8</v>
      </c>
      <c r="E221" s="22" t="s">
        <v>177</v>
      </c>
      <c r="F221" s="22"/>
      <c r="G221" s="22"/>
      <c r="R221">
        <v>6.7625000000000002</v>
      </c>
    </row>
    <row r="222" spans="1:18">
      <c r="A222" s="21">
        <v>38638</v>
      </c>
      <c r="B222" s="22">
        <v>7</v>
      </c>
      <c r="C222" s="22">
        <v>2.9</v>
      </c>
      <c r="D222" s="22">
        <f t="shared" si="3"/>
        <v>4.4000000000000004</v>
      </c>
      <c r="E222" s="22" t="s">
        <v>177</v>
      </c>
      <c r="F222" s="22"/>
      <c r="G222" s="22"/>
      <c r="R222">
        <v>4.3625000000000007</v>
      </c>
    </row>
    <row r="223" spans="1:18">
      <c r="A223" s="21">
        <v>38639</v>
      </c>
      <c r="B223" s="22">
        <v>2.5</v>
      </c>
      <c r="C223" s="22">
        <v>-7.3</v>
      </c>
      <c r="D223" s="22">
        <f t="shared" si="3"/>
        <v>-2.2000000000000002</v>
      </c>
      <c r="E223" s="22" t="s">
        <v>177</v>
      </c>
      <c r="F223" s="22"/>
      <c r="G223" s="22"/>
      <c r="R223">
        <v>-2.1625000000000001</v>
      </c>
    </row>
    <row r="224" spans="1:18">
      <c r="A224" s="21">
        <v>38640</v>
      </c>
      <c r="B224" s="22">
        <v>5.7</v>
      </c>
      <c r="C224" s="22">
        <v>-5</v>
      </c>
      <c r="D224" s="22">
        <f t="shared" si="3"/>
        <v>0.1</v>
      </c>
      <c r="E224" s="22" t="s">
        <v>177</v>
      </c>
      <c r="F224" s="22"/>
      <c r="G224" s="22"/>
      <c r="R224">
        <v>0.10000000000000012</v>
      </c>
    </row>
    <row r="225" spans="1:18">
      <c r="A225" s="21">
        <v>38641</v>
      </c>
      <c r="B225" s="22">
        <v>3.9</v>
      </c>
      <c r="C225" s="22">
        <v>-5.0999999999999996</v>
      </c>
      <c r="D225" s="22">
        <f t="shared" si="3"/>
        <v>-0.1</v>
      </c>
      <c r="E225" s="22" t="s">
        <v>177</v>
      </c>
      <c r="F225" s="22"/>
      <c r="G225" s="22"/>
      <c r="R225">
        <v>-6.25E-2</v>
      </c>
    </row>
    <row r="226" spans="1:18">
      <c r="A226" s="21">
        <v>38642</v>
      </c>
      <c r="B226" s="22">
        <v>0.1</v>
      </c>
      <c r="C226" s="22">
        <v>-9.4</v>
      </c>
      <c r="D226" s="22">
        <f t="shared" si="3"/>
        <v>-3.7</v>
      </c>
      <c r="E226" s="22" t="s">
        <v>177</v>
      </c>
      <c r="F226" s="22"/>
      <c r="G226" s="22"/>
      <c r="R226">
        <v>-3.7250000000000001</v>
      </c>
    </row>
    <row r="227" spans="1:18">
      <c r="A227" s="21">
        <v>38643</v>
      </c>
      <c r="B227" s="22">
        <v>7.8</v>
      </c>
      <c r="C227" s="22">
        <v>-9.9</v>
      </c>
      <c r="D227" s="22">
        <f t="shared" si="3"/>
        <v>-2.2000000000000002</v>
      </c>
      <c r="E227" s="22" t="s">
        <v>177</v>
      </c>
      <c r="F227" s="22"/>
      <c r="G227" s="22"/>
      <c r="R227">
        <v>-2.1500000000000004</v>
      </c>
    </row>
    <row r="228" spans="1:18">
      <c r="A228" s="21">
        <v>38644</v>
      </c>
      <c r="B228" s="22">
        <v>5.3</v>
      </c>
      <c r="C228" s="22">
        <v>-7.1</v>
      </c>
      <c r="D228" s="22">
        <f t="shared" si="3"/>
        <v>-0.3</v>
      </c>
      <c r="E228" s="22" t="s">
        <v>177</v>
      </c>
      <c r="F228" s="22"/>
      <c r="G228" s="22"/>
      <c r="R228">
        <v>-0.33750000000000002</v>
      </c>
    </row>
    <row r="229" spans="1:18">
      <c r="A229" s="21">
        <v>38645</v>
      </c>
      <c r="B229" s="22">
        <v>-4.0999999999999996</v>
      </c>
      <c r="C229" s="22">
        <v>-15.3</v>
      </c>
      <c r="D229" s="22">
        <f t="shared" si="3"/>
        <v>-10.8</v>
      </c>
      <c r="E229" s="22" t="s">
        <v>177</v>
      </c>
      <c r="F229" s="22"/>
      <c r="G229" s="22"/>
      <c r="R229">
        <v>-10.750000000000002</v>
      </c>
    </row>
    <row r="230" spans="1:18">
      <c r="A230" s="21">
        <v>38646</v>
      </c>
      <c r="B230" s="22">
        <v>1.1000000000000001</v>
      </c>
      <c r="C230" s="22">
        <v>-22.7</v>
      </c>
      <c r="D230" s="22">
        <f t="shared" si="3"/>
        <v>-11.5</v>
      </c>
      <c r="E230" s="22" t="s">
        <v>177</v>
      </c>
      <c r="F230" s="22"/>
      <c r="G230" s="22"/>
      <c r="R230">
        <v>-11.537499999999998</v>
      </c>
    </row>
    <row r="231" spans="1:18">
      <c r="A231" s="21">
        <v>38647</v>
      </c>
      <c r="B231" s="22">
        <v>11.1</v>
      </c>
      <c r="C231" s="22">
        <v>-11.4</v>
      </c>
      <c r="D231" s="22">
        <f t="shared" si="3"/>
        <v>-1.4</v>
      </c>
      <c r="E231" s="22" t="s">
        <v>177</v>
      </c>
      <c r="F231" s="22"/>
      <c r="G231" s="22"/>
      <c r="R231">
        <v>-1.4125000000000001</v>
      </c>
    </row>
    <row r="232" spans="1:18">
      <c r="A232" s="21">
        <v>38648</v>
      </c>
      <c r="B232" s="22">
        <v>4.0999999999999996</v>
      </c>
      <c r="C232" s="22">
        <v>-4.7</v>
      </c>
      <c r="D232" s="22">
        <f t="shared" si="3"/>
        <v>-0.4</v>
      </c>
      <c r="E232" s="22" t="s">
        <v>177</v>
      </c>
      <c r="F232" s="22"/>
      <c r="G232" s="22"/>
      <c r="R232">
        <v>-0.37500000000000006</v>
      </c>
    </row>
    <row r="233" spans="1:18">
      <c r="A233" s="21">
        <v>38649</v>
      </c>
      <c r="B233" s="22">
        <v>-3.2</v>
      </c>
      <c r="C233" s="22">
        <v>-14.2</v>
      </c>
      <c r="D233" s="22">
        <f t="shared" si="3"/>
        <v>-7</v>
      </c>
      <c r="E233" s="22" t="s">
        <v>177</v>
      </c>
      <c r="F233" s="22"/>
      <c r="G233" s="22"/>
      <c r="R233">
        <v>-6.9874999999999998</v>
      </c>
    </row>
    <row r="234" spans="1:18">
      <c r="A234" s="21">
        <v>38650</v>
      </c>
      <c r="B234" s="22">
        <v>-5.3</v>
      </c>
      <c r="C234" s="22">
        <v>-21.5</v>
      </c>
      <c r="D234" s="22">
        <f t="shared" si="3"/>
        <v>-13.6</v>
      </c>
      <c r="E234" s="22" t="s">
        <v>177</v>
      </c>
      <c r="F234" s="22"/>
      <c r="G234" s="22"/>
      <c r="R234">
        <v>-13.5875</v>
      </c>
    </row>
    <row r="235" spans="1:18">
      <c r="A235" s="21">
        <v>38651</v>
      </c>
      <c r="B235" s="22">
        <v>-1.6</v>
      </c>
      <c r="C235" s="22">
        <v>-8.6</v>
      </c>
      <c r="D235" s="22">
        <f t="shared" si="3"/>
        <v>-6.2</v>
      </c>
      <c r="E235" s="22" t="s">
        <v>177</v>
      </c>
      <c r="F235" s="22"/>
      <c r="G235" s="22"/>
      <c r="R235">
        <v>-6.1875</v>
      </c>
    </row>
    <row r="236" spans="1:18">
      <c r="A236" s="21">
        <v>38652</v>
      </c>
      <c r="B236" s="22">
        <v>4.4000000000000004</v>
      </c>
      <c r="C236" s="22">
        <v>-17.3</v>
      </c>
      <c r="D236" s="22">
        <f t="shared" si="3"/>
        <v>-7.5</v>
      </c>
      <c r="E236" s="22" t="s">
        <v>177</v>
      </c>
      <c r="F236" s="22"/>
      <c r="G236" s="22"/>
      <c r="R236">
        <v>-7.4999999999999991</v>
      </c>
    </row>
    <row r="237" spans="1:18">
      <c r="A237" s="21">
        <v>38653</v>
      </c>
      <c r="B237" s="22">
        <v>3.9</v>
      </c>
      <c r="C237" s="22">
        <v>-7</v>
      </c>
      <c r="D237" s="22">
        <f t="shared" si="3"/>
        <v>-2.2999999999999998</v>
      </c>
      <c r="E237" s="22" t="s">
        <v>177</v>
      </c>
      <c r="F237" s="22"/>
      <c r="G237" s="22"/>
      <c r="R237">
        <v>-2.2875000000000001</v>
      </c>
    </row>
    <row r="238" spans="1:18">
      <c r="A238" s="21">
        <v>38654</v>
      </c>
      <c r="B238" s="22">
        <v>3.8</v>
      </c>
      <c r="C238" s="22">
        <v>-6</v>
      </c>
      <c r="D238" s="22">
        <f t="shared" si="3"/>
        <v>-1</v>
      </c>
      <c r="E238" s="22" t="s">
        <v>177</v>
      </c>
      <c r="F238" s="22"/>
      <c r="G238" s="22"/>
      <c r="R238">
        <v>-1.0285714285714285</v>
      </c>
    </row>
    <row r="239" spans="1:18">
      <c r="A239" s="21">
        <v>38655</v>
      </c>
      <c r="B239" s="22">
        <v>2.4</v>
      </c>
      <c r="C239" s="22">
        <v>-8.9</v>
      </c>
      <c r="D239" s="22">
        <f t="shared" si="3"/>
        <v>-3.9</v>
      </c>
      <c r="E239" s="22" t="s">
        <v>177</v>
      </c>
      <c r="F239" s="22"/>
      <c r="G239" s="22"/>
      <c r="R239">
        <v>-3.85</v>
      </c>
    </row>
    <row r="240" spans="1:18">
      <c r="A240" s="21">
        <v>38656</v>
      </c>
      <c r="B240" s="22">
        <v>4.0999999999999996</v>
      </c>
      <c r="C240" s="22">
        <v>-9.5</v>
      </c>
      <c r="D240" s="22">
        <f t="shared" si="3"/>
        <v>-3.9</v>
      </c>
      <c r="E240" s="22" t="s">
        <v>177</v>
      </c>
      <c r="F240" s="22"/>
      <c r="G240" s="22"/>
      <c r="R240">
        <v>-3.9249999999999998</v>
      </c>
    </row>
    <row r="241" spans="1:18">
      <c r="A241" s="21">
        <v>38657</v>
      </c>
      <c r="B241" s="22">
        <v>-0.9</v>
      </c>
      <c r="C241" s="22">
        <v>-13.1</v>
      </c>
      <c r="D241" s="22">
        <f t="shared" si="3"/>
        <v>-5.2</v>
      </c>
      <c r="E241" s="22" t="s">
        <v>177</v>
      </c>
      <c r="F241" s="22"/>
      <c r="G241" s="22"/>
      <c r="R241">
        <v>-5.2374999999999998</v>
      </c>
    </row>
    <row r="242" spans="1:18">
      <c r="A242" s="21">
        <v>38658</v>
      </c>
      <c r="B242" s="22">
        <v>-3.1</v>
      </c>
      <c r="C242" s="22">
        <v>-17.3</v>
      </c>
      <c r="D242" s="22">
        <f t="shared" si="3"/>
        <v>-10.5</v>
      </c>
      <c r="E242" s="22" t="s">
        <v>177</v>
      </c>
      <c r="F242" s="22"/>
      <c r="G242" s="22"/>
      <c r="R242">
        <v>-10.524999999999999</v>
      </c>
    </row>
    <row r="243" spans="1:18">
      <c r="A243" s="21">
        <v>38659</v>
      </c>
      <c r="B243" s="22">
        <v>-1.9</v>
      </c>
      <c r="C243" s="22">
        <v>-11.3</v>
      </c>
      <c r="D243" s="22">
        <f t="shared" si="3"/>
        <v>-6.5</v>
      </c>
      <c r="E243" s="22" t="s">
        <v>177</v>
      </c>
      <c r="F243" s="22"/>
      <c r="G243" s="22"/>
      <c r="R243">
        <v>-6.4500000000000011</v>
      </c>
    </row>
    <row r="244" spans="1:18">
      <c r="A244" s="21">
        <v>38660</v>
      </c>
      <c r="B244" s="22">
        <v>-0.3</v>
      </c>
      <c r="C244" s="22">
        <v>-11.6</v>
      </c>
      <c r="D244" s="22">
        <f t="shared" si="3"/>
        <v>-5.6</v>
      </c>
      <c r="E244" s="22" t="s">
        <v>177</v>
      </c>
      <c r="F244" s="22"/>
      <c r="G244" s="22"/>
      <c r="R244">
        <v>-5.5500000000000007</v>
      </c>
    </row>
    <row r="245" spans="1:18">
      <c r="A245" s="21">
        <v>38661</v>
      </c>
      <c r="B245" s="22">
        <v>-2.7</v>
      </c>
      <c r="C245" s="22">
        <v>-16.8</v>
      </c>
      <c r="D245" s="22">
        <f t="shared" si="3"/>
        <v>-9.6</v>
      </c>
      <c r="E245" s="22" t="s">
        <v>177</v>
      </c>
      <c r="F245" s="22"/>
      <c r="G245" s="22"/>
      <c r="R245">
        <v>-9.5750000000000011</v>
      </c>
    </row>
    <row r="246" spans="1:18">
      <c r="A246" s="21">
        <v>38662</v>
      </c>
      <c r="B246" s="22">
        <v>-1.5</v>
      </c>
      <c r="C246" s="22">
        <v>-3.9</v>
      </c>
      <c r="D246" s="22">
        <f t="shared" si="3"/>
        <v>-2.8</v>
      </c>
      <c r="E246" s="22" t="s">
        <v>177</v>
      </c>
      <c r="F246" s="22"/>
      <c r="G246" s="22"/>
      <c r="R246">
        <v>-2.8000000000000003</v>
      </c>
    </row>
    <row r="247" spans="1:18">
      <c r="A247" s="21">
        <v>38663</v>
      </c>
      <c r="B247" s="22">
        <v>-3.4</v>
      </c>
      <c r="C247" s="22">
        <v>-7.9</v>
      </c>
      <c r="D247" s="22">
        <f t="shared" si="3"/>
        <v>-5.3</v>
      </c>
      <c r="E247" s="22" t="s">
        <v>177</v>
      </c>
      <c r="F247" s="22"/>
      <c r="G247" s="22"/>
      <c r="R247">
        <v>-5.25</v>
      </c>
    </row>
    <row r="248" spans="1:18">
      <c r="A248" s="21">
        <v>38664</v>
      </c>
      <c r="B248" s="22">
        <v>-7.1</v>
      </c>
      <c r="C248" s="22">
        <v>-12.2</v>
      </c>
      <c r="D248" s="22">
        <f t="shared" si="3"/>
        <v>-9</v>
      </c>
      <c r="E248" s="22" t="s">
        <v>177</v>
      </c>
      <c r="F248" s="22"/>
      <c r="G248" s="22"/>
      <c r="R248">
        <v>-9.0375000000000014</v>
      </c>
    </row>
    <row r="249" spans="1:18">
      <c r="A249" s="21">
        <v>38665</v>
      </c>
      <c r="B249" s="22">
        <v>-10.1</v>
      </c>
      <c r="C249" s="22">
        <v>-15.7</v>
      </c>
      <c r="D249" s="22">
        <f t="shared" si="3"/>
        <v>-12.7</v>
      </c>
      <c r="E249" s="22" t="s">
        <v>177</v>
      </c>
      <c r="F249" s="22"/>
      <c r="G249" s="22"/>
      <c r="R249">
        <v>-12.725</v>
      </c>
    </row>
    <row r="250" spans="1:18">
      <c r="A250" s="21">
        <v>38666</v>
      </c>
      <c r="B250" s="22">
        <v>-9.6999999999999993</v>
      </c>
      <c r="C250" s="22">
        <v>-16.100000000000001</v>
      </c>
      <c r="D250" s="22">
        <f t="shared" si="3"/>
        <v>-13.2</v>
      </c>
      <c r="E250" s="22" t="s">
        <v>177</v>
      </c>
      <c r="F250" s="22"/>
      <c r="G250" s="22"/>
      <c r="R250">
        <v>-13.16666666666667</v>
      </c>
    </row>
    <row r="251" spans="1:18">
      <c r="A251" s="21">
        <v>38667</v>
      </c>
      <c r="B251" s="22">
        <v>-9.8000000000000007</v>
      </c>
      <c r="C251" s="22">
        <v>-18.5</v>
      </c>
      <c r="D251" s="22">
        <f t="shared" si="3"/>
        <v>-14.7</v>
      </c>
      <c r="E251" s="22" t="s">
        <v>177</v>
      </c>
      <c r="F251" s="22"/>
      <c r="G251" s="22"/>
      <c r="R251">
        <v>-14.742857142857142</v>
      </c>
    </row>
    <row r="252" spans="1:18">
      <c r="A252" s="21">
        <v>38668</v>
      </c>
      <c r="B252" s="22">
        <v>-9.1</v>
      </c>
      <c r="C252" s="22">
        <v>-22.4</v>
      </c>
      <c r="D252" s="22">
        <f t="shared" si="3"/>
        <v>-15.9</v>
      </c>
      <c r="E252" s="22" t="s">
        <v>177</v>
      </c>
      <c r="F252" s="22"/>
      <c r="G252" s="22"/>
      <c r="R252">
        <v>-15.942857142857141</v>
      </c>
    </row>
    <row r="253" spans="1:18">
      <c r="A253" s="21">
        <v>38669</v>
      </c>
      <c r="B253" s="22">
        <v>-7.9</v>
      </c>
      <c r="C253" s="22">
        <v>-26</v>
      </c>
      <c r="D253" s="22">
        <f t="shared" si="3"/>
        <v>-18.5</v>
      </c>
      <c r="E253" s="22" t="s">
        <v>177</v>
      </c>
      <c r="F253" s="22"/>
      <c r="G253" s="22"/>
      <c r="R253">
        <v>-18.450000000000003</v>
      </c>
    </row>
    <row r="254" spans="1:18">
      <c r="A254" s="21">
        <v>38670</v>
      </c>
      <c r="B254" s="22">
        <v>-7.7</v>
      </c>
      <c r="C254" s="22">
        <v>-25.3</v>
      </c>
      <c r="D254" s="22">
        <f t="shared" si="3"/>
        <v>-17.3</v>
      </c>
      <c r="E254" s="22" t="s">
        <v>177</v>
      </c>
      <c r="F254" s="22"/>
      <c r="G254" s="22"/>
      <c r="R254">
        <v>-17.3125</v>
      </c>
    </row>
    <row r="255" spans="1:18">
      <c r="A255" s="21">
        <v>38671</v>
      </c>
      <c r="B255" s="22">
        <v>-8.9</v>
      </c>
      <c r="C255" s="22">
        <v>-28.4</v>
      </c>
      <c r="D255" s="22">
        <f t="shared" si="3"/>
        <v>-20.9</v>
      </c>
      <c r="E255" s="22" t="s">
        <v>177</v>
      </c>
      <c r="F255" s="22"/>
      <c r="G255" s="22"/>
      <c r="R255">
        <v>-20.9375</v>
      </c>
    </row>
    <row r="256" spans="1:18">
      <c r="A256" s="21">
        <v>38672</v>
      </c>
      <c r="B256" s="22">
        <v>-16.399999999999999</v>
      </c>
      <c r="C256" s="22">
        <v>-30.7</v>
      </c>
      <c r="D256" s="22">
        <f t="shared" si="3"/>
        <v>-24.9</v>
      </c>
      <c r="E256" s="22" t="s">
        <v>177</v>
      </c>
      <c r="F256" s="22"/>
      <c r="G256" s="22"/>
      <c r="R256">
        <v>-24.942857142857143</v>
      </c>
    </row>
    <row r="257" spans="1:18">
      <c r="A257" s="21">
        <v>38673</v>
      </c>
      <c r="B257" s="22">
        <v>-15.8</v>
      </c>
      <c r="C257" s="22">
        <v>-32.5</v>
      </c>
      <c r="D257" s="22">
        <f t="shared" ref="D257:D320" si="4">ROUND(R257,1)</f>
        <v>-25.9</v>
      </c>
      <c r="E257" s="22" t="s">
        <v>177</v>
      </c>
      <c r="F257" s="22"/>
      <c r="G257" s="22"/>
      <c r="R257">
        <v>-25.9375</v>
      </c>
    </row>
    <row r="258" spans="1:18">
      <c r="A258" s="21">
        <v>38674</v>
      </c>
      <c r="B258" s="22">
        <v>-16.399999999999999</v>
      </c>
      <c r="C258" s="22">
        <v>-31.2</v>
      </c>
      <c r="D258" s="22">
        <f t="shared" si="4"/>
        <v>-24.1</v>
      </c>
      <c r="E258" s="22" t="s">
        <v>177</v>
      </c>
      <c r="F258" s="22"/>
      <c r="G258" s="22"/>
      <c r="R258">
        <v>-24.074999999999996</v>
      </c>
    </row>
    <row r="259" spans="1:18">
      <c r="A259" s="21">
        <v>38675</v>
      </c>
      <c r="B259" s="22">
        <v>-10.7</v>
      </c>
      <c r="C259" s="22">
        <v>-19.3</v>
      </c>
      <c r="D259" s="22">
        <f t="shared" si="4"/>
        <v>-16.399999999999999</v>
      </c>
      <c r="E259" s="22" t="s">
        <v>177</v>
      </c>
      <c r="F259" s="22"/>
      <c r="G259" s="22"/>
      <c r="R259">
        <v>-16.412500000000001</v>
      </c>
    </row>
    <row r="260" spans="1:18">
      <c r="A260" s="21">
        <v>38676</v>
      </c>
      <c r="B260" s="22">
        <v>-10.8</v>
      </c>
      <c r="C260" s="22">
        <v>-22.2</v>
      </c>
      <c r="D260" s="22">
        <f t="shared" si="4"/>
        <v>-17.7</v>
      </c>
      <c r="E260" s="22" t="s">
        <v>177</v>
      </c>
      <c r="F260" s="22"/>
      <c r="G260" s="22"/>
      <c r="R260">
        <v>-17.662500000000001</v>
      </c>
    </row>
    <row r="261" spans="1:18">
      <c r="A261" s="21">
        <v>38677</v>
      </c>
      <c r="B261" s="22">
        <v>-5.4</v>
      </c>
      <c r="C261" s="22">
        <v>-22.4</v>
      </c>
      <c r="D261" s="22">
        <f t="shared" si="4"/>
        <v>-15.7</v>
      </c>
      <c r="E261" s="22" t="s">
        <v>177</v>
      </c>
      <c r="F261" s="22"/>
      <c r="G261" s="22"/>
      <c r="R261">
        <v>-15.700000000000003</v>
      </c>
    </row>
    <row r="262" spans="1:18">
      <c r="A262" s="21">
        <v>38678</v>
      </c>
      <c r="B262" s="22">
        <v>-8.6</v>
      </c>
      <c r="C262" s="22">
        <v>-19.399999999999999</v>
      </c>
      <c r="D262" s="22">
        <f t="shared" si="4"/>
        <v>-15.5</v>
      </c>
      <c r="E262" s="22" t="s">
        <v>177</v>
      </c>
      <c r="F262" s="22"/>
      <c r="G262" s="22"/>
      <c r="R262">
        <v>-15.45</v>
      </c>
    </row>
    <row r="263" spans="1:18">
      <c r="A263" s="21">
        <v>38679</v>
      </c>
      <c r="B263" s="22">
        <v>-11.2</v>
      </c>
      <c r="C263" s="22">
        <v>-25</v>
      </c>
      <c r="D263" s="22">
        <f t="shared" si="4"/>
        <v>-18.899999999999999</v>
      </c>
      <c r="E263" s="22" t="s">
        <v>177</v>
      </c>
      <c r="F263" s="22"/>
      <c r="G263" s="22"/>
      <c r="R263">
        <v>-18.862500000000001</v>
      </c>
    </row>
    <row r="264" spans="1:18">
      <c r="A264" s="21">
        <v>38680</v>
      </c>
      <c r="B264" s="22">
        <v>-18.399999999999999</v>
      </c>
      <c r="C264" s="22">
        <v>-30.1</v>
      </c>
      <c r="D264" s="22">
        <f t="shared" si="4"/>
        <v>-25.1</v>
      </c>
      <c r="E264" s="22" t="s">
        <v>177</v>
      </c>
      <c r="F264" s="22"/>
      <c r="G264" s="22"/>
      <c r="R264">
        <v>-25.133333333333329</v>
      </c>
    </row>
    <row r="265" spans="1:18">
      <c r="A265" s="21">
        <v>38681</v>
      </c>
      <c r="B265" s="22">
        <v>-13.9</v>
      </c>
      <c r="C265" s="22">
        <v>-33</v>
      </c>
      <c r="D265" s="22">
        <f t="shared" si="4"/>
        <v>-24.9</v>
      </c>
      <c r="E265" s="22" t="s">
        <v>177</v>
      </c>
      <c r="F265" s="22"/>
      <c r="G265" s="22"/>
      <c r="R265">
        <v>-24.887499999999999</v>
      </c>
    </row>
    <row r="266" spans="1:18">
      <c r="A266" s="21">
        <v>38682</v>
      </c>
      <c r="B266" s="22">
        <v>-21.5</v>
      </c>
      <c r="C266" s="22">
        <v>-33.299999999999997</v>
      </c>
      <c r="D266" s="22">
        <f t="shared" si="4"/>
        <v>-28.5</v>
      </c>
      <c r="E266" s="22" t="s">
        <v>177</v>
      </c>
      <c r="F266" s="22"/>
      <c r="G266" s="22"/>
      <c r="R266">
        <v>-28.542857142857144</v>
      </c>
    </row>
    <row r="267" spans="1:18">
      <c r="A267" s="21">
        <v>38683</v>
      </c>
      <c r="B267" s="22">
        <v>-21.8</v>
      </c>
      <c r="C267" s="22">
        <v>-30.6</v>
      </c>
      <c r="D267" s="22">
        <f t="shared" si="4"/>
        <v>-26.5</v>
      </c>
      <c r="E267" s="22" t="s">
        <v>177</v>
      </c>
      <c r="F267" s="22"/>
      <c r="G267" s="22"/>
      <c r="R267">
        <v>-26.5</v>
      </c>
    </row>
    <row r="268" spans="1:18">
      <c r="A268" s="21">
        <v>38684</v>
      </c>
      <c r="B268" s="22">
        <v>-21.6</v>
      </c>
      <c r="C268" s="22">
        <v>-34</v>
      </c>
      <c r="D268" s="22">
        <f t="shared" si="4"/>
        <v>-28.9</v>
      </c>
      <c r="E268" s="22" t="s">
        <v>177</v>
      </c>
      <c r="F268" s="22"/>
      <c r="G268" s="22"/>
      <c r="R268">
        <v>-28.912500000000001</v>
      </c>
    </row>
    <row r="269" spans="1:18">
      <c r="A269" s="21">
        <v>38685</v>
      </c>
      <c r="B269" s="22">
        <v>-25.2</v>
      </c>
      <c r="C269" s="22">
        <v>-37.4</v>
      </c>
      <c r="D269" s="22">
        <f t="shared" si="4"/>
        <v>-32.5</v>
      </c>
      <c r="E269" s="22" t="s">
        <v>177</v>
      </c>
      <c r="F269" s="22"/>
      <c r="G269" s="22"/>
      <c r="R269">
        <v>-32.485714285714288</v>
      </c>
    </row>
    <row r="270" spans="1:18">
      <c r="A270" s="21">
        <v>38686</v>
      </c>
      <c r="B270" s="22">
        <v>-27.4</v>
      </c>
      <c r="C270" s="22">
        <v>-38.299999999999997</v>
      </c>
      <c r="D270" s="22">
        <f t="shared" si="4"/>
        <v>-34.200000000000003</v>
      </c>
      <c r="E270" s="22" t="s">
        <v>177</v>
      </c>
      <c r="F270" s="22"/>
      <c r="G270" s="22"/>
      <c r="R270">
        <v>-34.212500000000006</v>
      </c>
    </row>
    <row r="271" spans="1:18">
      <c r="A271" s="21">
        <v>38687</v>
      </c>
      <c r="B271" s="22">
        <v>-18.600000000000001</v>
      </c>
      <c r="C271" s="22">
        <v>-38.299999999999997</v>
      </c>
      <c r="D271" s="22">
        <f t="shared" si="4"/>
        <v>-29.3</v>
      </c>
      <c r="E271" s="22" t="s">
        <v>177</v>
      </c>
      <c r="F271" s="22"/>
      <c r="G271" s="22"/>
      <c r="R271">
        <v>-29.274999999999999</v>
      </c>
    </row>
    <row r="272" spans="1:18">
      <c r="A272" s="21">
        <v>38688</v>
      </c>
      <c r="B272" s="22">
        <v>-14.1</v>
      </c>
      <c r="C272" s="22">
        <v>-18.399999999999999</v>
      </c>
      <c r="D272" s="22">
        <f t="shared" si="4"/>
        <v>-16.600000000000001</v>
      </c>
      <c r="E272" s="22" t="s">
        <v>177</v>
      </c>
      <c r="F272" s="22"/>
      <c r="G272" s="22"/>
      <c r="R272">
        <v>-16.557142857142857</v>
      </c>
    </row>
    <row r="273" spans="1:18">
      <c r="A273" s="21">
        <v>38689</v>
      </c>
      <c r="B273" s="22">
        <v>-9.3000000000000007</v>
      </c>
      <c r="C273" s="22">
        <v>-14.3</v>
      </c>
      <c r="D273" s="22">
        <f t="shared" si="4"/>
        <v>-12.8</v>
      </c>
      <c r="E273" s="22" t="s">
        <v>177</v>
      </c>
      <c r="F273" s="22"/>
      <c r="G273" s="22"/>
      <c r="R273">
        <v>-12.762499999999999</v>
      </c>
    </row>
    <row r="274" spans="1:18">
      <c r="A274" s="21">
        <v>38690</v>
      </c>
      <c r="B274" s="22">
        <v>-10</v>
      </c>
      <c r="C274" s="22">
        <v>-25.1</v>
      </c>
      <c r="D274" s="22">
        <f t="shared" si="4"/>
        <v>-17.5</v>
      </c>
      <c r="E274" s="22" t="s">
        <v>177</v>
      </c>
      <c r="F274" s="22"/>
      <c r="G274" s="22"/>
      <c r="R274">
        <v>-17.5</v>
      </c>
    </row>
    <row r="275" spans="1:18">
      <c r="A275" s="21">
        <v>38691</v>
      </c>
      <c r="B275" s="22">
        <v>-5.5</v>
      </c>
      <c r="C275" s="22">
        <v>-29.5</v>
      </c>
      <c r="D275" s="22">
        <f t="shared" si="4"/>
        <v>-21</v>
      </c>
      <c r="E275" s="22" t="s">
        <v>177</v>
      </c>
      <c r="F275" s="22"/>
      <c r="G275" s="22"/>
      <c r="R275">
        <v>-20.987500000000001</v>
      </c>
    </row>
    <row r="276" spans="1:18">
      <c r="A276" s="21">
        <v>38692</v>
      </c>
      <c r="B276" s="22">
        <v>-19.399999999999999</v>
      </c>
      <c r="C276" s="22">
        <v>-34.5</v>
      </c>
      <c r="D276" s="22">
        <f t="shared" si="4"/>
        <v>-27.5</v>
      </c>
      <c r="E276" s="22" t="s">
        <v>177</v>
      </c>
      <c r="F276" s="22"/>
      <c r="G276" s="22"/>
      <c r="R276">
        <v>-27.483333333333334</v>
      </c>
    </row>
    <row r="277" spans="1:18">
      <c r="A277" s="21">
        <v>38693</v>
      </c>
      <c r="B277" s="22">
        <v>-22.5</v>
      </c>
      <c r="C277" s="22">
        <v>-35.299999999999997</v>
      </c>
      <c r="D277" s="22">
        <f t="shared" si="4"/>
        <v>-30.1</v>
      </c>
      <c r="E277" s="22" t="s">
        <v>177</v>
      </c>
      <c r="F277" s="22"/>
      <c r="G277" s="22"/>
      <c r="R277">
        <v>-30.1</v>
      </c>
    </row>
    <row r="278" spans="1:18">
      <c r="A278" s="21">
        <v>38694</v>
      </c>
      <c r="B278" s="22">
        <v>-22.4</v>
      </c>
      <c r="C278" s="22">
        <v>-30.1</v>
      </c>
      <c r="D278" s="22">
        <f t="shared" si="4"/>
        <v>-27.3</v>
      </c>
      <c r="E278" s="22" t="s">
        <v>177</v>
      </c>
      <c r="F278" s="22"/>
      <c r="G278" s="22"/>
      <c r="R278">
        <v>-27.3</v>
      </c>
    </row>
    <row r="279" spans="1:18">
      <c r="A279" s="21">
        <v>38695</v>
      </c>
      <c r="B279" s="22">
        <v>-19.5</v>
      </c>
      <c r="C279" s="22">
        <v>-38.4</v>
      </c>
      <c r="D279" s="22">
        <f t="shared" si="4"/>
        <v>-29.9</v>
      </c>
      <c r="E279" s="22" t="s">
        <v>177</v>
      </c>
      <c r="F279" s="22"/>
      <c r="G279" s="22"/>
      <c r="R279">
        <v>-29.883333333333336</v>
      </c>
    </row>
    <row r="280" spans="1:18">
      <c r="A280" s="21">
        <v>38696</v>
      </c>
      <c r="B280" s="22">
        <v>-16.600000000000001</v>
      </c>
      <c r="C280" s="22">
        <v>-29.7</v>
      </c>
      <c r="D280" s="22">
        <f t="shared" si="4"/>
        <v>-22.6</v>
      </c>
      <c r="E280" s="22" t="s">
        <v>177</v>
      </c>
      <c r="F280" s="22"/>
      <c r="G280" s="22"/>
      <c r="R280">
        <v>-22.6</v>
      </c>
    </row>
    <row r="281" spans="1:18">
      <c r="A281" s="21">
        <v>38697</v>
      </c>
      <c r="B281" s="22">
        <v>-21.1</v>
      </c>
      <c r="C281" s="22">
        <v>-34.5</v>
      </c>
      <c r="D281" s="22">
        <f t="shared" si="4"/>
        <v>-28.6</v>
      </c>
      <c r="E281" s="22" t="s">
        <v>177</v>
      </c>
      <c r="F281" s="22"/>
      <c r="G281" s="22"/>
      <c r="R281">
        <v>-28.625</v>
      </c>
    </row>
    <row r="282" spans="1:18">
      <c r="A282" s="21">
        <v>38698</v>
      </c>
      <c r="B282" s="22">
        <v>-10.7</v>
      </c>
      <c r="C282" s="22">
        <v>-24.6</v>
      </c>
      <c r="D282" s="22">
        <f t="shared" si="4"/>
        <v>-17.600000000000001</v>
      </c>
      <c r="E282" s="22" t="s">
        <v>177</v>
      </c>
      <c r="F282" s="22"/>
      <c r="G282" s="22"/>
      <c r="R282">
        <v>-17.642857142857142</v>
      </c>
    </row>
    <row r="283" spans="1:18">
      <c r="A283" s="21">
        <v>38699</v>
      </c>
      <c r="B283" s="22">
        <v>-10</v>
      </c>
      <c r="C283" s="22">
        <v>-20.2</v>
      </c>
      <c r="D283" s="22">
        <f t="shared" si="4"/>
        <v>-14</v>
      </c>
      <c r="E283" s="22" t="s">
        <v>177</v>
      </c>
      <c r="F283" s="22"/>
      <c r="G283" s="22"/>
      <c r="R283">
        <v>-13.975000000000001</v>
      </c>
    </row>
    <row r="284" spans="1:18">
      <c r="A284" s="21">
        <v>38700</v>
      </c>
      <c r="B284" s="22">
        <v>-13.4</v>
      </c>
      <c r="C284" s="22">
        <v>-18.7</v>
      </c>
      <c r="D284" s="22">
        <f t="shared" si="4"/>
        <v>-15.9</v>
      </c>
      <c r="E284" s="22" t="s">
        <v>177</v>
      </c>
      <c r="F284" s="22"/>
      <c r="G284" s="22"/>
      <c r="R284">
        <v>-15.912500000000003</v>
      </c>
    </row>
    <row r="285" spans="1:18">
      <c r="A285" s="21">
        <v>38701</v>
      </c>
      <c r="B285" s="22">
        <v>-18.899999999999999</v>
      </c>
      <c r="C285" s="22">
        <v>-28</v>
      </c>
      <c r="D285" s="22">
        <f t="shared" si="4"/>
        <v>-22.2</v>
      </c>
      <c r="E285" s="22" t="s">
        <v>177</v>
      </c>
      <c r="F285" s="22"/>
      <c r="G285" s="22"/>
      <c r="R285">
        <v>-22.212499999999999</v>
      </c>
    </row>
    <row r="286" spans="1:18">
      <c r="A286" s="21">
        <v>38702</v>
      </c>
      <c r="B286" s="22">
        <v>-15.8</v>
      </c>
      <c r="C286" s="22">
        <v>-32.4</v>
      </c>
      <c r="D286" s="22">
        <f t="shared" si="4"/>
        <v>-24.2</v>
      </c>
      <c r="E286" s="22" t="s">
        <v>177</v>
      </c>
      <c r="F286" s="22"/>
      <c r="G286" s="22"/>
      <c r="R286">
        <v>-24.237500000000001</v>
      </c>
    </row>
    <row r="287" spans="1:18">
      <c r="A287" s="21">
        <v>38703</v>
      </c>
      <c r="B287" s="22">
        <v>-14.5</v>
      </c>
      <c r="C287" s="22">
        <v>-25.1</v>
      </c>
      <c r="D287" s="22">
        <f t="shared" si="4"/>
        <v>-21.6</v>
      </c>
      <c r="E287" s="22" t="s">
        <v>177</v>
      </c>
      <c r="F287" s="22"/>
      <c r="G287" s="22"/>
      <c r="R287">
        <v>-21.612500000000001</v>
      </c>
    </row>
    <row r="288" spans="1:18">
      <c r="A288" s="21">
        <v>38704</v>
      </c>
      <c r="B288" s="22">
        <v>-14.2</v>
      </c>
      <c r="C288" s="22">
        <v>-27.8</v>
      </c>
      <c r="D288" s="22">
        <f t="shared" si="4"/>
        <v>-20.100000000000001</v>
      </c>
      <c r="E288" s="22" t="s">
        <v>177</v>
      </c>
      <c r="F288" s="22"/>
      <c r="G288" s="22"/>
      <c r="R288">
        <v>-20.057142857142857</v>
      </c>
    </row>
    <row r="289" spans="1:18">
      <c r="A289" s="21">
        <v>38705</v>
      </c>
      <c r="B289" s="22">
        <v>-25</v>
      </c>
      <c r="C289" s="22">
        <v>-33</v>
      </c>
      <c r="D289" s="22">
        <f t="shared" si="4"/>
        <v>-30</v>
      </c>
      <c r="E289" s="22" t="s">
        <v>177</v>
      </c>
      <c r="F289" s="22"/>
      <c r="G289" s="22"/>
      <c r="R289">
        <v>-30</v>
      </c>
    </row>
    <row r="290" spans="1:18">
      <c r="A290" s="21">
        <v>38706</v>
      </c>
      <c r="B290" s="22">
        <v>-23.4</v>
      </c>
      <c r="C290" s="22">
        <v>-36.1</v>
      </c>
      <c r="D290" s="22">
        <f t="shared" si="4"/>
        <v>-31</v>
      </c>
      <c r="E290" s="22" t="s">
        <v>177</v>
      </c>
      <c r="F290" s="22"/>
      <c r="G290" s="22"/>
      <c r="R290">
        <v>-31.024999999999999</v>
      </c>
    </row>
    <row r="291" spans="1:18">
      <c r="A291" s="21">
        <v>38707</v>
      </c>
      <c r="B291" s="22">
        <v>-26.8</v>
      </c>
      <c r="C291" s="22">
        <v>-37.6</v>
      </c>
      <c r="D291" s="22">
        <f t="shared" si="4"/>
        <v>-33.6</v>
      </c>
      <c r="E291" s="22" t="s">
        <v>177</v>
      </c>
      <c r="F291" s="22"/>
      <c r="G291" s="22"/>
      <c r="R291">
        <v>-33.550000000000004</v>
      </c>
    </row>
    <row r="292" spans="1:18">
      <c r="A292" s="21">
        <v>38708</v>
      </c>
      <c r="B292" s="22">
        <v>-24.6</v>
      </c>
      <c r="C292" s="22">
        <v>-32.299999999999997</v>
      </c>
      <c r="D292" s="22">
        <f t="shared" si="4"/>
        <v>-28.7</v>
      </c>
      <c r="E292" s="22" t="s">
        <v>177</v>
      </c>
      <c r="F292" s="22"/>
      <c r="G292" s="22"/>
      <c r="R292">
        <v>-28.712500000000002</v>
      </c>
    </row>
    <row r="293" spans="1:18">
      <c r="A293" s="21">
        <v>38709</v>
      </c>
      <c r="B293" s="22">
        <v>-31.6</v>
      </c>
      <c r="C293" s="22">
        <v>-39</v>
      </c>
      <c r="D293" s="22">
        <f t="shared" si="4"/>
        <v>-35.6</v>
      </c>
      <c r="E293" s="22" t="s">
        <v>177</v>
      </c>
      <c r="F293" s="22"/>
      <c r="G293" s="22"/>
      <c r="R293">
        <v>-35.585714285714289</v>
      </c>
    </row>
    <row r="294" spans="1:18">
      <c r="A294" s="21">
        <v>38710</v>
      </c>
      <c r="B294" s="22">
        <v>-29.9</v>
      </c>
      <c r="C294" s="22">
        <v>-39.5</v>
      </c>
      <c r="D294" s="22">
        <f t="shared" si="4"/>
        <v>-35.9</v>
      </c>
      <c r="E294" s="22" t="s">
        <v>177</v>
      </c>
      <c r="F294" s="22"/>
      <c r="G294" s="22"/>
      <c r="R294">
        <v>-35.912500000000001</v>
      </c>
    </row>
    <row r="295" spans="1:18">
      <c r="A295" s="21">
        <v>38711</v>
      </c>
      <c r="B295" s="22">
        <v>-21.5</v>
      </c>
      <c r="C295" s="22">
        <v>-37.5</v>
      </c>
      <c r="D295" s="22">
        <f t="shared" si="4"/>
        <v>-30.6</v>
      </c>
      <c r="E295" s="22" t="s">
        <v>177</v>
      </c>
      <c r="F295" s="22"/>
      <c r="G295" s="22"/>
      <c r="R295">
        <v>-30.574999999999999</v>
      </c>
    </row>
    <row r="296" spans="1:18">
      <c r="A296" s="21">
        <v>38712</v>
      </c>
      <c r="B296" s="22">
        <v>-21.7</v>
      </c>
      <c r="C296" s="22">
        <v>-36.700000000000003</v>
      </c>
      <c r="D296" s="22">
        <f t="shared" si="4"/>
        <v>-30.3</v>
      </c>
      <c r="E296" s="22" t="s">
        <v>177</v>
      </c>
      <c r="F296" s="22"/>
      <c r="G296" s="22"/>
      <c r="R296">
        <v>-30.314285714285717</v>
      </c>
    </row>
    <row r="297" spans="1:18">
      <c r="A297" s="21">
        <v>38713</v>
      </c>
      <c r="B297" s="22">
        <v>-25.5</v>
      </c>
      <c r="C297" s="22">
        <v>-38.799999999999997</v>
      </c>
      <c r="D297" s="22">
        <f t="shared" si="4"/>
        <v>-32.299999999999997</v>
      </c>
      <c r="E297" s="22" t="s">
        <v>177</v>
      </c>
      <c r="F297" s="22"/>
      <c r="G297" s="22"/>
      <c r="R297">
        <v>-32.25</v>
      </c>
    </row>
    <row r="298" spans="1:18">
      <c r="A298" s="21">
        <v>38714</v>
      </c>
      <c r="B298" s="22">
        <v>-25.9</v>
      </c>
      <c r="C298" s="22">
        <v>-37.700000000000003</v>
      </c>
      <c r="D298" s="22">
        <f t="shared" si="4"/>
        <v>-33.6</v>
      </c>
      <c r="E298" s="22" t="s">
        <v>177</v>
      </c>
      <c r="F298" s="22"/>
      <c r="G298" s="22"/>
      <c r="R298">
        <v>-33.642857142857146</v>
      </c>
    </row>
    <row r="299" spans="1:18">
      <c r="A299" s="21">
        <v>38715</v>
      </c>
      <c r="B299" s="22">
        <v>-28.3</v>
      </c>
      <c r="C299" s="22">
        <v>-35.5</v>
      </c>
      <c r="D299" s="22">
        <f t="shared" si="4"/>
        <v>-32.1</v>
      </c>
      <c r="E299" s="22" t="s">
        <v>177</v>
      </c>
      <c r="F299" s="22"/>
      <c r="G299" s="22"/>
      <c r="R299">
        <v>-32.049999999999997</v>
      </c>
    </row>
    <row r="300" spans="1:18">
      <c r="A300" s="21">
        <v>38716</v>
      </c>
      <c r="B300" s="22">
        <v>-22.6</v>
      </c>
      <c r="C300" s="22">
        <v>-39.799999999999997</v>
      </c>
      <c r="D300" s="22">
        <f t="shared" si="4"/>
        <v>-33.200000000000003</v>
      </c>
      <c r="E300" s="22" t="s">
        <v>177</v>
      </c>
      <c r="F300" s="22"/>
      <c r="G300" s="22"/>
      <c r="R300">
        <v>-33.162500000000001</v>
      </c>
    </row>
    <row r="301" spans="1:18">
      <c r="A301" s="21">
        <v>38717</v>
      </c>
      <c r="B301" s="22">
        <v>-27</v>
      </c>
      <c r="C301" s="22">
        <v>-38.1</v>
      </c>
      <c r="D301" s="22">
        <f t="shared" si="4"/>
        <v>-33.6</v>
      </c>
      <c r="E301" s="22" t="s">
        <v>177</v>
      </c>
      <c r="F301" s="22"/>
      <c r="G301" s="22"/>
      <c r="R301">
        <v>-33.585714285714282</v>
      </c>
    </row>
    <row r="302" spans="1:18">
      <c r="A302" s="21">
        <v>38718</v>
      </c>
      <c r="B302" s="22">
        <v>-23.4</v>
      </c>
      <c r="C302" s="22">
        <v>-29.4</v>
      </c>
      <c r="D302" s="22">
        <f t="shared" si="4"/>
        <v>-26.6</v>
      </c>
      <c r="E302" s="22" t="s">
        <v>177</v>
      </c>
      <c r="F302" s="22"/>
      <c r="G302" s="22"/>
      <c r="R302">
        <v>-26.6</v>
      </c>
    </row>
    <row r="303" spans="1:18">
      <c r="A303" s="21">
        <v>38719</v>
      </c>
      <c r="B303" s="22">
        <v>-22.9</v>
      </c>
      <c r="C303" s="22">
        <v>-30.1</v>
      </c>
      <c r="D303" s="22">
        <f t="shared" si="4"/>
        <v>-26.6</v>
      </c>
      <c r="E303" s="22" t="s">
        <v>177</v>
      </c>
      <c r="F303" s="22"/>
      <c r="G303" s="22"/>
      <c r="R303">
        <v>-26.612499999999997</v>
      </c>
    </row>
    <row r="304" spans="1:18">
      <c r="A304" s="21">
        <v>38720</v>
      </c>
      <c r="B304" s="22">
        <v>-26.6</v>
      </c>
      <c r="C304" s="22">
        <v>-34.4</v>
      </c>
      <c r="D304" s="22">
        <f t="shared" si="4"/>
        <v>-31.7</v>
      </c>
      <c r="E304" s="22" t="s">
        <v>177</v>
      </c>
      <c r="F304" s="22"/>
      <c r="G304" s="22"/>
      <c r="R304">
        <v>-31.685714285714287</v>
      </c>
    </row>
    <row r="305" spans="1:18">
      <c r="A305" s="21">
        <v>38721</v>
      </c>
      <c r="B305" s="22">
        <v>-26.8</v>
      </c>
      <c r="C305" s="22">
        <v>-38</v>
      </c>
      <c r="D305" s="22">
        <f t="shared" si="4"/>
        <v>-33.200000000000003</v>
      </c>
      <c r="E305" s="22" t="s">
        <v>177</v>
      </c>
      <c r="F305" s="22"/>
      <c r="G305" s="22"/>
      <c r="R305">
        <v>-33.15</v>
      </c>
    </row>
    <row r="306" spans="1:18">
      <c r="A306" s="21">
        <v>38722</v>
      </c>
      <c r="B306" s="22">
        <v>-24.6</v>
      </c>
      <c r="C306" s="22">
        <v>-34.5</v>
      </c>
      <c r="D306" s="22">
        <f t="shared" si="4"/>
        <v>-31.2</v>
      </c>
      <c r="E306" s="22" t="s">
        <v>177</v>
      </c>
      <c r="F306" s="22"/>
      <c r="G306" s="22"/>
      <c r="R306">
        <v>-31.2</v>
      </c>
    </row>
    <row r="307" spans="1:18">
      <c r="A307" s="21">
        <v>38723</v>
      </c>
      <c r="B307" s="22">
        <v>-27.5</v>
      </c>
      <c r="C307" s="22">
        <v>-38.299999999999997</v>
      </c>
      <c r="D307" s="22">
        <f t="shared" si="4"/>
        <v>-33.799999999999997</v>
      </c>
      <c r="E307" s="22" t="s">
        <v>177</v>
      </c>
      <c r="F307" s="22"/>
      <c r="G307" s="22"/>
      <c r="R307">
        <v>-33.828571428571429</v>
      </c>
    </row>
    <row r="308" spans="1:18">
      <c r="A308" s="21">
        <v>38724</v>
      </c>
      <c r="B308" s="22">
        <v>-27</v>
      </c>
      <c r="C308" s="22">
        <v>-38.5</v>
      </c>
      <c r="D308" s="22">
        <f t="shared" si="4"/>
        <v>-32.4</v>
      </c>
      <c r="E308" s="22" t="s">
        <v>177</v>
      </c>
      <c r="F308" s="22"/>
      <c r="G308" s="22"/>
      <c r="R308">
        <v>-32.424999999999997</v>
      </c>
    </row>
    <row r="309" spans="1:18">
      <c r="A309" s="21">
        <v>38725</v>
      </c>
      <c r="B309" s="22">
        <v>-26.6</v>
      </c>
      <c r="C309" s="22">
        <v>-37.799999999999997</v>
      </c>
      <c r="D309" s="22">
        <f t="shared" si="4"/>
        <v>-32.6</v>
      </c>
      <c r="E309" s="22" t="s">
        <v>177</v>
      </c>
      <c r="F309" s="22"/>
      <c r="G309" s="22"/>
      <c r="R309">
        <v>-32.587499999999999</v>
      </c>
    </row>
    <row r="310" spans="1:18">
      <c r="A310" s="21">
        <v>38726</v>
      </c>
      <c r="B310" s="22">
        <v>-24.3</v>
      </c>
      <c r="C310" s="22">
        <v>-38.4</v>
      </c>
      <c r="D310" s="22">
        <f t="shared" si="4"/>
        <v>-32</v>
      </c>
      <c r="E310" s="22" t="s">
        <v>177</v>
      </c>
      <c r="F310" s="22"/>
      <c r="G310" s="22"/>
      <c r="R310">
        <v>-31.966666666666669</v>
      </c>
    </row>
    <row r="311" spans="1:18">
      <c r="A311" s="21">
        <v>38727</v>
      </c>
      <c r="B311" s="22">
        <v>-25.6</v>
      </c>
      <c r="C311" s="22">
        <v>-38.1</v>
      </c>
      <c r="D311" s="22">
        <f t="shared" si="4"/>
        <v>-33.299999999999997</v>
      </c>
      <c r="E311" s="22" t="s">
        <v>177</v>
      </c>
      <c r="F311" s="22"/>
      <c r="G311" s="22"/>
      <c r="R311">
        <v>-33.31428571428571</v>
      </c>
    </row>
    <row r="312" spans="1:18">
      <c r="A312" s="21">
        <v>38728</v>
      </c>
      <c r="B312" s="22">
        <v>-28.5</v>
      </c>
      <c r="C312" s="22">
        <v>-39.799999999999997</v>
      </c>
      <c r="D312" s="22">
        <f t="shared" si="4"/>
        <v>-35</v>
      </c>
      <c r="E312" s="22" t="s">
        <v>177</v>
      </c>
      <c r="F312" s="22"/>
      <c r="G312" s="22"/>
      <c r="R312">
        <v>-35.037500000000001</v>
      </c>
    </row>
    <row r="313" spans="1:18">
      <c r="A313" s="21">
        <v>38729</v>
      </c>
      <c r="B313" s="22">
        <v>-30.6</v>
      </c>
      <c r="C313" s="22">
        <v>-40</v>
      </c>
      <c r="D313" s="22">
        <f t="shared" si="4"/>
        <v>-35.799999999999997</v>
      </c>
      <c r="E313" s="22" t="s">
        <v>177</v>
      </c>
      <c r="F313" s="22"/>
      <c r="G313" s="22"/>
      <c r="R313">
        <v>-35.75714285714286</v>
      </c>
    </row>
    <row r="314" spans="1:18">
      <c r="A314" s="21">
        <v>38730</v>
      </c>
      <c r="B314" s="22">
        <v>-24</v>
      </c>
      <c r="C314" s="22">
        <v>-33.6</v>
      </c>
      <c r="D314" s="22">
        <f t="shared" si="4"/>
        <v>-28.2</v>
      </c>
      <c r="E314" s="22" t="s">
        <v>177</v>
      </c>
      <c r="F314" s="22"/>
      <c r="G314" s="22"/>
      <c r="R314">
        <v>-28.212500000000002</v>
      </c>
    </row>
    <row r="315" spans="1:18">
      <c r="A315" s="21">
        <v>38731</v>
      </c>
      <c r="B315" s="22">
        <v>-28</v>
      </c>
      <c r="C315" s="22">
        <v>-41.4</v>
      </c>
      <c r="D315" s="22">
        <f t="shared" si="4"/>
        <v>-36.299999999999997</v>
      </c>
      <c r="E315" s="22" t="s">
        <v>177</v>
      </c>
      <c r="F315" s="22"/>
      <c r="G315" s="22"/>
      <c r="R315">
        <v>-36.342857142857142</v>
      </c>
    </row>
    <row r="316" spans="1:18">
      <c r="A316" s="21">
        <v>38732</v>
      </c>
      <c r="B316" s="22">
        <v>-29.2</v>
      </c>
      <c r="C316" s="22">
        <v>-39</v>
      </c>
      <c r="D316" s="22">
        <f t="shared" si="4"/>
        <v>-34.5</v>
      </c>
      <c r="E316" s="22" t="s">
        <v>177</v>
      </c>
      <c r="F316" s="22"/>
      <c r="G316" s="22"/>
      <c r="R316">
        <v>-34.5</v>
      </c>
    </row>
    <row r="317" spans="1:18">
      <c r="A317" s="21">
        <v>38733</v>
      </c>
      <c r="B317" s="22">
        <v>-26.3</v>
      </c>
      <c r="C317" s="22">
        <v>-39.299999999999997</v>
      </c>
      <c r="D317" s="22">
        <f t="shared" si="4"/>
        <v>-32.5</v>
      </c>
      <c r="E317" s="22" t="s">
        <v>177</v>
      </c>
      <c r="F317" s="22"/>
      <c r="G317" s="22"/>
      <c r="R317">
        <v>-32.450000000000003</v>
      </c>
    </row>
    <row r="318" spans="1:18">
      <c r="A318" s="21">
        <v>38734</v>
      </c>
      <c r="B318" s="22">
        <v>-29.7</v>
      </c>
      <c r="C318" s="22">
        <v>-44</v>
      </c>
      <c r="D318" s="22">
        <f t="shared" si="4"/>
        <v>-38.299999999999997</v>
      </c>
      <c r="E318" s="22" t="s">
        <v>177</v>
      </c>
      <c r="F318" s="22"/>
      <c r="G318" s="22"/>
      <c r="R318">
        <v>-38.3125</v>
      </c>
    </row>
    <row r="319" spans="1:18">
      <c r="A319" s="21">
        <v>38735</v>
      </c>
      <c r="B319" s="22">
        <v>-31.6</v>
      </c>
      <c r="C319" s="22">
        <v>-44.5</v>
      </c>
      <c r="D319" s="22">
        <f t="shared" si="4"/>
        <v>-38.200000000000003</v>
      </c>
      <c r="E319" s="22" t="s">
        <v>177</v>
      </c>
      <c r="F319" s="22"/>
      <c r="G319" s="22"/>
      <c r="R319">
        <v>-38.228571428571435</v>
      </c>
    </row>
    <row r="320" spans="1:18">
      <c r="A320" s="21">
        <v>38736</v>
      </c>
      <c r="B320" s="22">
        <v>-27.8</v>
      </c>
      <c r="C320" s="22">
        <v>-39.6</v>
      </c>
      <c r="D320" s="22">
        <f t="shared" si="4"/>
        <v>-34.299999999999997</v>
      </c>
      <c r="E320" s="22" t="s">
        <v>177</v>
      </c>
      <c r="F320" s="22"/>
      <c r="G320" s="22"/>
      <c r="R320">
        <v>-34.257142857142853</v>
      </c>
    </row>
    <row r="321" spans="1:18">
      <c r="A321" s="21">
        <v>38737</v>
      </c>
      <c r="B321" s="22">
        <v>-22.4</v>
      </c>
      <c r="C321" s="22">
        <v>-41.5</v>
      </c>
      <c r="D321" s="22">
        <f t="shared" ref="D321:D384" si="5">ROUND(R321,1)</f>
        <v>-34.5</v>
      </c>
      <c r="E321" s="22" t="s">
        <v>177</v>
      </c>
      <c r="F321" s="22"/>
      <c r="G321" s="22"/>
      <c r="R321">
        <v>-34.542857142857137</v>
      </c>
    </row>
    <row r="322" spans="1:18">
      <c r="A322" s="21">
        <v>38738</v>
      </c>
      <c r="B322" s="22">
        <v>-18</v>
      </c>
      <c r="C322" s="22">
        <v>-35</v>
      </c>
      <c r="D322" s="22">
        <f t="shared" si="5"/>
        <v>-24.1</v>
      </c>
      <c r="E322" s="22" t="s">
        <v>177</v>
      </c>
      <c r="F322" s="22"/>
      <c r="G322" s="22"/>
      <c r="R322">
        <v>-24.1</v>
      </c>
    </row>
    <row r="323" spans="1:18">
      <c r="A323" s="21">
        <v>38739</v>
      </c>
      <c r="B323" s="22">
        <v>-15.4</v>
      </c>
      <c r="C323" s="22">
        <v>-27.2</v>
      </c>
      <c r="D323" s="22">
        <f t="shared" si="5"/>
        <v>-22.3</v>
      </c>
      <c r="E323" s="22" t="s">
        <v>177</v>
      </c>
      <c r="F323" s="22"/>
      <c r="G323" s="22"/>
      <c r="R323">
        <v>-22.257142857142856</v>
      </c>
    </row>
    <row r="324" spans="1:18">
      <c r="A324" s="21">
        <v>38740</v>
      </c>
      <c r="B324" s="22">
        <v>-15.8</v>
      </c>
      <c r="C324" s="22">
        <v>-33</v>
      </c>
      <c r="D324" s="22">
        <f t="shared" si="5"/>
        <v>-25.8</v>
      </c>
      <c r="E324" s="22" t="s">
        <v>177</v>
      </c>
      <c r="F324" s="22"/>
      <c r="G324" s="22"/>
      <c r="R324">
        <v>-25.814285714285713</v>
      </c>
    </row>
    <row r="325" spans="1:18">
      <c r="A325" s="21">
        <v>38741</v>
      </c>
      <c r="B325" s="22">
        <v>-20.5</v>
      </c>
      <c r="C325" s="22">
        <v>-33.4</v>
      </c>
      <c r="D325" s="22">
        <f t="shared" si="5"/>
        <v>-26.5</v>
      </c>
      <c r="E325" s="22" t="s">
        <v>177</v>
      </c>
      <c r="F325" s="22"/>
      <c r="G325" s="22"/>
      <c r="R325">
        <v>-26.479999999999997</v>
      </c>
    </row>
    <row r="326" spans="1:18">
      <c r="A326" s="21">
        <v>38742</v>
      </c>
      <c r="B326" s="22">
        <v>-17.5</v>
      </c>
      <c r="C326" s="22">
        <v>-35</v>
      </c>
      <c r="D326" s="22">
        <f t="shared" si="5"/>
        <v>-26.9</v>
      </c>
      <c r="E326" s="22" t="s">
        <v>177</v>
      </c>
      <c r="F326" s="22"/>
      <c r="G326" s="22"/>
      <c r="R326">
        <v>-26.912499999999998</v>
      </c>
    </row>
    <row r="327" spans="1:18">
      <c r="A327" s="21">
        <v>38743</v>
      </c>
      <c r="B327" s="22">
        <v>-25.4</v>
      </c>
      <c r="C327" s="22">
        <v>-37</v>
      </c>
      <c r="D327" s="22">
        <f t="shared" si="5"/>
        <v>-30.2</v>
      </c>
      <c r="E327" s="22" t="s">
        <v>177</v>
      </c>
      <c r="F327" s="22"/>
      <c r="G327" s="22"/>
      <c r="R327">
        <v>-30.233333333333331</v>
      </c>
    </row>
    <row r="328" spans="1:18">
      <c r="A328" s="21">
        <v>38744</v>
      </c>
      <c r="B328" s="22">
        <v>-19.399999999999999</v>
      </c>
      <c r="C328" s="22">
        <v>-34.299999999999997</v>
      </c>
      <c r="D328" s="22">
        <f t="shared" si="5"/>
        <v>-27.9</v>
      </c>
      <c r="E328" s="22" t="s">
        <v>177</v>
      </c>
      <c r="F328" s="22"/>
      <c r="G328" s="22"/>
      <c r="R328">
        <v>-27.9</v>
      </c>
    </row>
    <row r="329" spans="1:18">
      <c r="A329" s="21">
        <v>38745</v>
      </c>
      <c r="B329" s="22">
        <v>-14.5</v>
      </c>
      <c r="C329" s="22">
        <v>-28.5</v>
      </c>
      <c r="D329" s="22">
        <f t="shared" si="5"/>
        <v>-20.8</v>
      </c>
      <c r="E329" s="22" t="s">
        <v>177</v>
      </c>
      <c r="F329" s="22"/>
      <c r="G329" s="22"/>
      <c r="R329">
        <v>-20.775000000000002</v>
      </c>
    </row>
    <row r="330" spans="1:18">
      <c r="A330" s="21">
        <v>38746</v>
      </c>
      <c r="B330" s="22">
        <v>-16.899999999999999</v>
      </c>
      <c r="C330" s="22">
        <v>-26.3</v>
      </c>
      <c r="D330" s="22">
        <f t="shared" si="5"/>
        <v>-21.2</v>
      </c>
      <c r="E330" s="22" t="s">
        <v>177</v>
      </c>
      <c r="F330" s="22"/>
      <c r="G330" s="22"/>
      <c r="R330">
        <v>-21.2</v>
      </c>
    </row>
    <row r="331" spans="1:18">
      <c r="A331" s="21">
        <v>38747</v>
      </c>
      <c r="B331" s="22">
        <v>-21.1</v>
      </c>
      <c r="C331" s="22">
        <v>-35.5</v>
      </c>
      <c r="D331" s="22">
        <f t="shared" si="5"/>
        <v>-26</v>
      </c>
      <c r="E331" s="22" t="s">
        <v>177</v>
      </c>
      <c r="F331" s="22"/>
      <c r="G331" s="22"/>
      <c r="R331">
        <v>-25.962499999999999</v>
      </c>
    </row>
    <row r="332" spans="1:18">
      <c r="A332" s="21">
        <v>38748</v>
      </c>
      <c r="B332" s="22">
        <v>-22.6</v>
      </c>
      <c r="C332" s="22">
        <v>-40.299999999999997</v>
      </c>
      <c r="D332" s="22">
        <f t="shared" si="5"/>
        <v>-32.6</v>
      </c>
      <c r="E332" s="22" t="s">
        <v>177</v>
      </c>
      <c r="F332" s="22"/>
      <c r="G332" s="22"/>
      <c r="R332">
        <v>-32.571428571428569</v>
      </c>
    </row>
    <row r="333" spans="1:18">
      <c r="A333" s="21">
        <v>38749</v>
      </c>
      <c r="B333" s="22">
        <v>-24.3</v>
      </c>
      <c r="C333" s="22">
        <v>-33.5</v>
      </c>
      <c r="D333" s="22">
        <f t="shared" si="5"/>
        <v>-29.4</v>
      </c>
      <c r="E333" s="22" t="s">
        <v>177</v>
      </c>
      <c r="F333" s="22"/>
      <c r="G333" s="22"/>
      <c r="R333">
        <v>-29.425000000000001</v>
      </c>
    </row>
    <row r="334" spans="1:18">
      <c r="A334" s="21">
        <v>38750</v>
      </c>
      <c r="B334" s="22">
        <v>-18.2</v>
      </c>
      <c r="C334" s="22">
        <v>-29</v>
      </c>
      <c r="D334" s="22">
        <f t="shared" si="5"/>
        <v>-24.8</v>
      </c>
      <c r="E334" s="22" t="s">
        <v>177</v>
      </c>
      <c r="F334" s="22"/>
      <c r="G334" s="22"/>
      <c r="R334">
        <v>-24.785714285714285</v>
      </c>
    </row>
    <row r="335" spans="1:18">
      <c r="A335" s="21">
        <v>38751</v>
      </c>
      <c r="B335" s="22">
        <v>-16.3</v>
      </c>
      <c r="C335" s="22">
        <v>-33</v>
      </c>
      <c r="D335" s="22">
        <f t="shared" si="5"/>
        <v>-25.4</v>
      </c>
      <c r="E335" s="22" t="s">
        <v>177</v>
      </c>
      <c r="F335" s="22"/>
      <c r="G335" s="22"/>
      <c r="R335">
        <v>-25.35</v>
      </c>
    </row>
    <row r="336" spans="1:18">
      <c r="A336" s="21">
        <v>38752</v>
      </c>
      <c r="B336" s="22">
        <v>-16.5</v>
      </c>
      <c r="C336" s="22">
        <v>-37</v>
      </c>
      <c r="D336" s="22">
        <f t="shared" si="5"/>
        <v>-27.1</v>
      </c>
      <c r="E336" s="22" t="s">
        <v>177</v>
      </c>
      <c r="F336" s="22"/>
      <c r="G336" s="22"/>
      <c r="R336">
        <v>-27.05</v>
      </c>
    </row>
    <row r="337" spans="1:18">
      <c r="A337" s="21">
        <v>38753</v>
      </c>
      <c r="B337" s="22">
        <v>-18.600000000000001</v>
      </c>
      <c r="C337" s="22">
        <v>-38.1</v>
      </c>
      <c r="D337" s="22">
        <f t="shared" si="5"/>
        <v>-29</v>
      </c>
      <c r="E337" s="22" t="s">
        <v>177</v>
      </c>
      <c r="F337" s="22"/>
      <c r="G337" s="22"/>
      <c r="R337">
        <v>-28.957142857142856</v>
      </c>
    </row>
    <row r="338" spans="1:18">
      <c r="A338" s="21">
        <v>38754</v>
      </c>
      <c r="B338" s="22">
        <v>-21.9</v>
      </c>
      <c r="C338" s="22">
        <v>-40</v>
      </c>
      <c r="D338" s="22">
        <f t="shared" si="5"/>
        <v>-32.200000000000003</v>
      </c>
      <c r="E338" s="22" t="s">
        <v>177</v>
      </c>
      <c r="F338" s="22"/>
      <c r="G338" s="22"/>
      <c r="R338">
        <v>-32.157142857142858</v>
      </c>
    </row>
    <row r="339" spans="1:18">
      <c r="A339" s="21">
        <v>38755</v>
      </c>
      <c r="B339" s="22">
        <v>-16.899999999999999</v>
      </c>
      <c r="C339" s="22">
        <v>-39</v>
      </c>
      <c r="D339" s="22">
        <f t="shared" si="5"/>
        <v>-30.3</v>
      </c>
      <c r="E339" s="22" t="s">
        <v>177</v>
      </c>
      <c r="F339" s="22"/>
      <c r="G339" s="22"/>
      <c r="R339">
        <v>-30.314285714285713</v>
      </c>
    </row>
    <row r="340" spans="1:18">
      <c r="A340" s="21">
        <v>38756</v>
      </c>
      <c r="B340" s="22">
        <v>-18.3</v>
      </c>
      <c r="C340" s="22">
        <v>-34.700000000000003</v>
      </c>
      <c r="D340" s="22">
        <f t="shared" si="5"/>
        <v>-25.6</v>
      </c>
      <c r="E340" s="22" t="s">
        <v>177</v>
      </c>
      <c r="F340" s="22"/>
      <c r="G340" s="22"/>
      <c r="R340">
        <v>-25.566666666666666</v>
      </c>
    </row>
    <row r="341" spans="1:18">
      <c r="A341" s="21">
        <v>38757</v>
      </c>
      <c r="B341" s="22">
        <v>-17.100000000000001</v>
      </c>
      <c r="C341" s="22">
        <v>-26.4</v>
      </c>
      <c r="D341" s="22">
        <f t="shared" si="5"/>
        <v>-21.9</v>
      </c>
      <c r="E341" s="22" t="s">
        <v>177</v>
      </c>
      <c r="F341" s="22"/>
      <c r="G341" s="22"/>
      <c r="R341">
        <v>-21.928571428571427</v>
      </c>
    </row>
    <row r="342" spans="1:18">
      <c r="A342" s="21">
        <v>38758</v>
      </c>
      <c r="B342" s="22">
        <v>-14.5</v>
      </c>
      <c r="C342" s="22">
        <v>-37</v>
      </c>
      <c r="D342" s="22">
        <f t="shared" si="5"/>
        <v>-25.8</v>
      </c>
      <c r="E342" s="22" t="s">
        <v>177</v>
      </c>
      <c r="F342" s="22"/>
      <c r="G342" s="22"/>
      <c r="R342">
        <v>-25.799999999999997</v>
      </c>
    </row>
    <row r="343" spans="1:18">
      <c r="A343" s="21">
        <v>38759</v>
      </c>
      <c r="B343" s="22">
        <v>-14.4</v>
      </c>
      <c r="C343" s="22">
        <v>-35.299999999999997</v>
      </c>
      <c r="D343" s="22">
        <f t="shared" si="5"/>
        <v>-25.8</v>
      </c>
      <c r="E343" s="22" t="s">
        <v>177</v>
      </c>
      <c r="F343" s="22"/>
      <c r="G343" s="22"/>
      <c r="R343">
        <v>-25.762500000000003</v>
      </c>
    </row>
    <row r="344" spans="1:18">
      <c r="A344" s="21">
        <v>38760</v>
      </c>
      <c r="B344" s="22">
        <v>-16.3</v>
      </c>
      <c r="C344" s="22">
        <v>-33</v>
      </c>
      <c r="D344" s="22">
        <f t="shared" si="5"/>
        <v>-26.6</v>
      </c>
      <c r="E344" s="22" t="s">
        <v>177</v>
      </c>
      <c r="F344" s="22"/>
      <c r="G344" s="22"/>
      <c r="R344">
        <v>-26.62857142857143</v>
      </c>
    </row>
    <row r="345" spans="1:18">
      <c r="A345" s="21">
        <v>38761</v>
      </c>
      <c r="B345" s="22">
        <v>-16.100000000000001</v>
      </c>
      <c r="C345" s="22">
        <v>-34.1</v>
      </c>
      <c r="D345" s="22">
        <f t="shared" si="5"/>
        <v>-25.2</v>
      </c>
      <c r="E345" s="22" t="s">
        <v>177</v>
      </c>
      <c r="F345" s="22"/>
      <c r="G345" s="22"/>
      <c r="R345">
        <v>-25.237500000000001</v>
      </c>
    </row>
    <row r="346" spans="1:18">
      <c r="A346" s="21">
        <v>38762</v>
      </c>
      <c r="B346" s="22">
        <v>-12.7</v>
      </c>
      <c r="C346" s="22">
        <v>-19</v>
      </c>
      <c r="D346" s="22">
        <f t="shared" si="5"/>
        <v>-16.399999999999999</v>
      </c>
      <c r="E346" s="22" t="s">
        <v>177</v>
      </c>
      <c r="F346" s="22"/>
      <c r="G346" s="22"/>
      <c r="R346">
        <v>-16.412500000000001</v>
      </c>
    </row>
    <row r="347" spans="1:18">
      <c r="A347" s="21">
        <v>38763</v>
      </c>
      <c r="B347" s="22">
        <v>-17.5</v>
      </c>
      <c r="C347" s="22">
        <v>-20.9</v>
      </c>
      <c r="D347" s="22">
        <f t="shared" si="5"/>
        <v>-18.8</v>
      </c>
      <c r="E347" s="22" t="s">
        <v>177</v>
      </c>
      <c r="F347" s="22"/>
      <c r="G347" s="22"/>
      <c r="R347">
        <v>-18.75714285714286</v>
      </c>
    </row>
    <row r="348" spans="1:18">
      <c r="A348" s="21">
        <v>38764</v>
      </c>
      <c r="B348" s="22">
        <v>-16.899999999999999</v>
      </c>
      <c r="C348" s="22">
        <v>-32.5</v>
      </c>
      <c r="D348" s="22">
        <f t="shared" si="5"/>
        <v>-24.9</v>
      </c>
      <c r="E348" s="22" t="s">
        <v>177</v>
      </c>
      <c r="F348" s="22"/>
      <c r="G348" s="22"/>
      <c r="R348">
        <v>-24.900000000000002</v>
      </c>
    </row>
    <row r="349" spans="1:18">
      <c r="A349" s="21">
        <v>38765</v>
      </c>
      <c r="B349" s="22">
        <v>-13.7</v>
      </c>
      <c r="C349" s="22">
        <v>-30.5</v>
      </c>
      <c r="D349" s="22">
        <f t="shared" si="5"/>
        <v>-22.2</v>
      </c>
      <c r="E349" s="22" t="s">
        <v>177</v>
      </c>
      <c r="F349" s="22"/>
      <c r="G349" s="22"/>
      <c r="R349">
        <v>-22.214285714285715</v>
      </c>
    </row>
    <row r="350" spans="1:18">
      <c r="A350" s="21">
        <v>38766</v>
      </c>
      <c r="B350" s="22">
        <v>-15.4</v>
      </c>
      <c r="C350" s="22">
        <v>-34.6</v>
      </c>
      <c r="D350" s="22">
        <f t="shared" si="5"/>
        <v>-25.9</v>
      </c>
      <c r="E350" s="22" t="s">
        <v>177</v>
      </c>
      <c r="F350" s="22"/>
      <c r="G350" s="22"/>
      <c r="R350">
        <v>-25.937499999999996</v>
      </c>
    </row>
    <row r="351" spans="1:18">
      <c r="A351" s="21">
        <v>38767</v>
      </c>
      <c r="B351" s="22">
        <v>-13.8</v>
      </c>
      <c r="C351" s="22">
        <v>-25.7</v>
      </c>
      <c r="D351" s="22">
        <f t="shared" si="5"/>
        <v>-19</v>
      </c>
      <c r="E351" s="22" t="s">
        <v>177</v>
      </c>
      <c r="F351" s="22"/>
      <c r="G351" s="22"/>
      <c r="R351">
        <v>-18.95</v>
      </c>
    </row>
    <row r="352" spans="1:18">
      <c r="A352" s="21">
        <v>38768</v>
      </c>
      <c r="B352" s="22">
        <v>-10.8</v>
      </c>
      <c r="C352" s="22">
        <v>-31.7</v>
      </c>
      <c r="D352" s="22">
        <f t="shared" si="5"/>
        <v>-21.5</v>
      </c>
      <c r="E352" s="22" t="s">
        <v>177</v>
      </c>
      <c r="F352" s="22"/>
      <c r="G352" s="22"/>
      <c r="R352">
        <v>-21.475000000000001</v>
      </c>
    </row>
    <row r="353" spans="1:18">
      <c r="A353" s="21">
        <v>38769</v>
      </c>
      <c r="B353" s="22">
        <v>-15</v>
      </c>
      <c r="C353" s="22">
        <v>-33</v>
      </c>
      <c r="D353" s="22">
        <f t="shared" si="5"/>
        <v>-24.4</v>
      </c>
      <c r="E353" s="22" t="s">
        <v>177</v>
      </c>
      <c r="F353" s="22"/>
      <c r="G353" s="22"/>
      <c r="R353">
        <v>-24.383333333333336</v>
      </c>
    </row>
    <row r="354" spans="1:18">
      <c r="A354" s="21">
        <v>38770</v>
      </c>
      <c r="B354" s="22">
        <v>-15.5</v>
      </c>
      <c r="C354" s="22">
        <v>-22.3</v>
      </c>
      <c r="D354" s="22">
        <f t="shared" si="5"/>
        <v>-18.7</v>
      </c>
      <c r="E354" s="22" t="s">
        <v>177</v>
      </c>
      <c r="F354" s="22"/>
      <c r="G354" s="22"/>
      <c r="R354">
        <v>-18.666666666666664</v>
      </c>
    </row>
    <row r="355" spans="1:18">
      <c r="A355" s="21">
        <v>38771</v>
      </c>
      <c r="B355" s="22">
        <v>-14</v>
      </c>
      <c r="C355" s="22">
        <v>-24.5</v>
      </c>
      <c r="D355" s="22">
        <f t="shared" si="5"/>
        <v>-19.5</v>
      </c>
      <c r="E355" s="22" t="s">
        <v>177</v>
      </c>
      <c r="F355" s="22"/>
      <c r="G355" s="22"/>
      <c r="R355">
        <v>-19.487499999999997</v>
      </c>
    </row>
    <row r="356" spans="1:18">
      <c r="A356" s="21">
        <v>38772</v>
      </c>
      <c r="B356" s="22">
        <v>-16</v>
      </c>
      <c r="C356" s="22">
        <v>-36.5</v>
      </c>
      <c r="D356" s="22">
        <f t="shared" si="5"/>
        <v>-27.6</v>
      </c>
      <c r="E356" s="22" t="s">
        <v>177</v>
      </c>
      <c r="F356" s="22"/>
      <c r="G356" s="22"/>
      <c r="R356">
        <v>-27.637499999999999</v>
      </c>
    </row>
    <row r="357" spans="1:18">
      <c r="A357" s="21">
        <v>38773</v>
      </c>
      <c r="B357" s="22">
        <v>-16</v>
      </c>
      <c r="C357" s="22">
        <v>-37.700000000000003</v>
      </c>
      <c r="D357" s="22">
        <f t="shared" si="5"/>
        <v>-28.7</v>
      </c>
      <c r="E357" s="22" t="s">
        <v>177</v>
      </c>
      <c r="F357" s="22"/>
      <c r="G357" s="22"/>
      <c r="R357">
        <v>-28.662499999999998</v>
      </c>
    </row>
    <row r="358" spans="1:18">
      <c r="A358" s="21">
        <v>38774</v>
      </c>
      <c r="B358" s="22">
        <v>-13.4</v>
      </c>
      <c r="C358" s="22">
        <v>-34</v>
      </c>
      <c r="D358" s="22">
        <f t="shared" si="5"/>
        <v>-25.6</v>
      </c>
      <c r="E358" s="22" t="s">
        <v>177</v>
      </c>
      <c r="F358" s="22"/>
      <c r="G358" s="22"/>
      <c r="R358">
        <v>-25.5625</v>
      </c>
    </row>
    <row r="359" spans="1:18">
      <c r="A359" s="21">
        <v>38775</v>
      </c>
      <c r="B359" s="22">
        <v>-6.4</v>
      </c>
      <c r="C359" s="22">
        <v>-32.700000000000003</v>
      </c>
      <c r="D359" s="22">
        <f t="shared" si="5"/>
        <v>-21.8</v>
      </c>
      <c r="E359" s="22" t="s">
        <v>177</v>
      </c>
      <c r="F359" s="22"/>
      <c r="G359" s="22"/>
      <c r="R359">
        <v>-21.8</v>
      </c>
    </row>
    <row r="360" spans="1:18">
      <c r="A360" s="21">
        <v>38776</v>
      </c>
      <c r="B360" s="22">
        <v>-6.9</v>
      </c>
      <c r="C360" s="22">
        <v>-31.3</v>
      </c>
      <c r="D360" s="22">
        <f t="shared" si="5"/>
        <v>-20.7</v>
      </c>
      <c r="E360" s="22" t="s">
        <v>177</v>
      </c>
      <c r="F360" s="22"/>
      <c r="G360" s="22"/>
      <c r="R360">
        <v>-20.737500000000001</v>
      </c>
    </row>
    <row r="361" spans="1:18">
      <c r="A361" s="21">
        <v>38777</v>
      </c>
      <c r="B361" s="22">
        <v>-7.4</v>
      </c>
      <c r="C361" s="22">
        <v>-31.4</v>
      </c>
      <c r="D361" s="22">
        <f t="shared" si="5"/>
        <v>-21.3</v>
      </c>
      <c r="E361" s="22" t="s">
        <v>177</v>
      </c>
      <c r="F361" s="22"/>
      <c r="G361" s="22"/>
      <c r="R361">
        <v>-21.25</v>
      </c>
    </row>
    <row r="362" spans="1:18">
      <c r="A362" s="21">
        <v>38778</v>
      </c>
      <c r="B362" s="22">
        <v>-7.4</v>
      </c>
      <c r="C362" s="22">
        <v>-28.5</v>
      </c>
      <c r="D362" s="22">
        <f t="shared" si="5"/>
        <v>-18.600000000000001</v>
      </c>
      <c r="E362" s="22" t="s">
        <v>177</v>
      </c>
      <c r="F362" s="22"/>
      <c r="G362" s="22"/>
      <c r="R362">
        <v>-18.549999999999997</v>
      </c>
    </row>
    <row r="363" spans="1:18">
      <c r="A363" s="21">
        <v>38779</v>
      </c>
      <c r="B363" s="22">
        <v>-8.3000000000000007</v>
      </c>
      <c r="C363" s="22">
        <v>-24.8</v>
      </c>
      <c r="D363" s="22">
        <f t="shared" si="5"/>
        <v>-15.5</v>
      </c>
      <c r="E363" s="22" t="s">
        <v>177</v>
      </c>
      <c r="F363" s="22"/>
      <c r="G363" s="22"/>
      <c r="R363">
        <v>-15.524999999999999</v>
      </c>
    </row>
    <row r="364" spans="1:18">
      <c r="A364" s="21">
        <v>38780</v>
      </c>
      <c r="B364" s="22">
        <v>-11</v>
      </c>
      <c r="C364" s="22">
        <v>-31.1</v>
      </c>
      <c r="D364" s="22">
        <f t="shared" si="5"/>
        <v>-20.9</v>
      </c>
      <c r="E364" s="22" t="s">
        <v>177</v>
      </c>
      <c r="F364" s="22"/>
      <c r="G364" s="22"/>
      <c r="R364">
        <v>-20.912499999999998</v>
      </c>
    </row>
    <row r="365" spans="1:18">
      <c r="A365" s="21">
        <v>38781</v>
      </c>
      <c r="B365" s="22">
        <v>-10.3</v>
      </c>
      <c r="C365" s="22">
        <v>-34.5</v>
      </c>
      <c r="D365" s="22">
        <f t="shared" si="5"/>
        <v>-22.9</v>
      </c>
      <c r="E365" s="22" t="s">
        <v>177</v>
      </c>
      <c r="F365" s="22"/>
      <c r="G365" s="22"/>
      <c r="R365">
        <v>-22.862500000000001</v>
      </c>
    </row>
    <row r="366" spans="1:18">
      <c r="A366" s="21">
        <v>38782</v>
      </c>
      <c r="B366" s="22">
        <v>-8.5</v>
      </c>
      <c r="C366" s="22">
        <v>-32.6</v>
      </c>
      <c r="D366" s="22">
        <f t="shared" si="5"/>
        <v>-21.5</v>
      </c>
      <c r="E366" s="22" t="s">
        <v>177</v>
      </c>
      <c r="F366" s="22"/>
      <c r="G366" s="22"/>
      <c r="R366">
        <v>-21.487500000000001</v>
      </c>
    </row>
    <row r="367" spans="1:18">
      <c r="A367" s="21">
        <v>38783</v>
      </c>
      <c r="B367" s="22">
        <v>-7</v>
      </c>
      <c r="C367" s="22">
        <v>-22.7</v>
      </c>
      <c r="D367" s="22">
        <f t="shared" si="5"/>
        <v>-15.3</v>
      </c>
      <c r="E367" s="22" t="s">
        <v>177</v>
      </c>
      <c r="F367" s="22"/>
      <c r="G367" s="22"/>
      <c r="R367">
        <v>-15.3375</v>
      </c>
    </row>
    <row r="368" spans="1:18">
      <c r="A368" s="21">
        <v>38784</v>
      </c>
      <c r="B368" s="22">
        <v>-5.7</v>
      </c>
      <c r="C368" s="22">
        <v>-29.2</v>
      </c>
      <c r="D368" s="22">
        <f t="shared" si="5"/>
        <v>-18.600000000000001</v>
      </c>
      <c r="E368" s="22" t="s">
        <v>177</v>
      </c>
      <c r="F368" s="22"/>
      <c r="G368" s="22"/>
      <c r="R368">
        <v>-18.612500000000001</v>
      </c>
    </row>
    <row r="369" spans="1:18">
      <c r="A369" s="21">
        <v>38785</v>
      </c>
      <c r="B369" s="22">
        <v>-5.3</v>
      </c>
      <c r="C369" s="22">
        <v>-14.7</v>
      </c>
      <c r="D369" s="22">
        <f t="shared" si="5"/>
        <v>-11.3</v>
      </c>
      <c r="E369" s="22" t="s">
        <v>177</v>
      </c>
      <c r="F369" s="22"/>
      <c r="G369" s="22"/>
      <c r="R369">
        <v>-11.2875</v>
      </c>
    </row>
    <row r="370" spans="1:18">
      <c r="A370" s="21">
        <v>38786</v>
      </c>
      <c r="B370" s="22">
        <v>-12.5</v>
      </c>
      <c r="C370" s="22">
        <v>-29.8</v>
      </c>
      <c r="D370" s="22">
        <f t="shared" si="5"/>
        <v>-18.899999999999999</v>
      </c>
      <c r="E370" s="22" t="s">
        <v>177</v>
      </c>
      <c r="F370" s="22"/>
      <c r="G370" s="22"/>
      <c r="R370">
        <v>-18.899999999999999</v>
      </c>
    </row>
    <row r="371" spans="1:18">
      <c r="A371" s="21">
        <v>38787</v>
      </c>
      <c r="B371" s="22">
        <v>-8</v>
      </c>
      <c r="C371" s="22">
        <v>-32.700000000000003</v>
      </c>
      <c r="D371" s="22">
        <f t="shared" si="5"/>
        <v>-20.2</v>
      </c>
      <c r="E371" s="22" t="s">
        <v>177</v>
      </c>
      <c r="F371" s="22"/>
      <c r="G371" s="22"/>
      <c r="R371">
        <v>-20.212500000000002</v>
      </c>
    </row>
    <row r="372" spans="1:18">
      <c r="A372" s="21">
        <v>38788</v>
      </c>
      <c r="B372" s="22">
        <v>-7.7</v>
      </c>
      <c r="C372" s="22">
        <v>-29</v>
      </c>
      <c r="D372" s="22">
        <f t="shared" si="5"/>
        <v>-18.7</v>
      </c>
      <c r="E372" s="22" t="s">
        <v>177</v>
      </c>
      <c r="F372" s="22"/>
      <c r="G372" s="22"/>
      <c r="R372">
        <v>-18.662500000000001</v>
      </c>
    </row>
    <row r="373" spans="1:18">
      <c r="A373" s="21">
        <v>38789</v>
      </c>
      <c r="B373" s="22">
        <v>-4.5</v>
      </c>
      <c r="C373" s="22">
        <v>-28.5</v>
      </c>
      <c r="D373" s="22">
        <f t="shared" si="5"/>
        <v>-16.600000000000001</v>
      </c>
      <c r="E373" s="22" t="s">
        <v>177</v>
      </c>
      <c r="F373" s="22"/>
      <c r="G373" s="22"/>
      <c r="R373">
        <v>-16.587499999999999</v>
      </c>
    </row>
    <row r="374" spans="1:18">
      <c r="A374" s="21">
        <v>38790</v>
      </c>
      <c r="B374" s="22">
        <v>3.7</v>
      </c>
      <c r="C374" s="22">
        <v>-19</v>
      </c>
      <c r="D374" s="22">
        <f t="shared" si="5"/>
        <v>-8.9</v>
      </c>
      <c r="E374" s="22" t="s">
        <v>177</v>
      </c>
      <c r="F374" s="22"/>
      <c r="G374" s="22"/>
      <c r="R374">
        <v>-8.9124999999999996</v>
      </c>
    </row>
    <row r="375" spans="1:18">
      <c r="A375" s="21">
        <v>38791</v>
      </c>
      <c r="B375" s="22">
        <v>0.7</v>
      </c>
      <c r="C375" s="22">
        <v>-17.7</v>
      </c>
      <c r="D375" s="22">
        <f t="shared" si="5"/>
        <v>-7.6</v>
      </c>
      <c r="E375" s="22" t="s">
        <v>177</v>
      </c>
      <c r="F375" s="22"/>
      <c r="G375" s="22"/>
      <c r="R375">
        <v>-7.5750000000000002</v>
      </c>
    </row>
    <row r="376" spans="1:18">
      <c r="A376" s="21">
        <v>38792</v>
      </c>
      <c r="B376" s="22">
        <v>-5.2</v>
      </c>
      <c r="C376" s="22">
        <v>-12.6</v>
      </c>
      <c r="D376" s="22">
        <f t="shared" si="5"/>
        <v>-8.6</v>
      </c>
      <c r="E376" s="22" t="s">
        <v>177</v>
      </c>
      <c r="F376" s="22"/>
      <c r="G376" s="22"/>
      <c r="R376">
        <v>-8.5874999999999986</v>
      </c>
    </row>
    <row r="377" spans="1:18">
      <c r="A377" s="21">
        <v>38793</v>
      </c>
      <c r="B377" s="22">
        <v>-2.4</v>
      </c>
      <c r="C377" s="22">
        <v>-26.8</v>
      </c>
      <c r="D377" s="22">
        <f t="shared" si="5"/>
        <v>-15.6</v>
      </c>
      <c r="E377" s="22" t="s">
        <v>177</v>
      </c>
      <c r="F377" s="22"/>
      <c r="G377" s="22"/>
      <c r="R377">
        <v>-15.575000000000001</v>
      </c>
    </row>
    <row r="378" spans="1:18">
      <c r="A378" s="21">
        <v>38794</v>
      </c>
      <c r="B378" s="22">
        <v>-2</v>
      </c>
      <c r="C378" s="22">
        <v>-24.9</v>
      </c>
      <c r="D378" s="22">
        <f t="shared" si="5"/>
        <v>-14.6</v>
      </c>
      <c r="E378" s="22" t="s">
        <v>177</v>
      </c>
      <c r="F378" s="22"/>
      <c r="G378" s="22"/>
      <c r="R378">
        <v>-14.599999999999998</v>
      </c>
    </row>
    <row r="379" spans="1:18">
      <c r="A379" s="21">
        <v>38795</v>
      </c>
      <c r="B379" s="22">
        <v>2</v>
      </c>
      <c r="C379" s="22">
        <v>-20.5</v>
      </c>
      <c r="D379" s="22">
        <f t="shared" si="5"/>
        <v>-8.9</v>
      </c>
      <c r="E379" s="22" t="s">
        <v>177</v>
      </c>
      <c r="F379" s="22"/>
      <c r="G379" s="22"/>
      <c r="R379">
        <v>-8.8714285714285701</v>
      </c>
    </row>
    <row r="380" spans="1:18">
      <c r="A380" s="21">
        <v>38796</v>
      </c>
      <c r="B380" s="22">
        <v>0.2</v>
      </c>
      <c r="C380" s="22">
        <v>-17.2</v>
      </c>
      <c r="D380" s="22">
        <f t="shared" si="5"/>
        <v>-7.6</v>
      </c>
      <c r="E380" s="22" t="s">
        <v>177</v>
      </c>
      <c r="F380" s="22"/>
      <c r="G380" s="22"/>
      <c r="R380">
        <v>-7.5714285714285712</v>
      </c>
    </row>
    <row r="381" spans="1:18">
      <c r="A381" s="21">
        <v>38797</v>
      </c>
      <c r="B381" s="22">
        <v>2</v>
      </c>
      <c r="C381" s="22">
        <v>-21.6</v>
      </c>
      <c r="D381" s="22">
        <f t="shared" si="5"/>
        <v>-10.5</v>
      </c>
      <c r="E381" s="22" t="s">
        <v>177</v>
      </c>
      <c r="F381" s="22"/>
      <c r="G381" s="22"/>
      <c r="R381">
        <v>-10.45</v>
      </c>
    </row>
    <row r="382" spans="1:18">
      <c r="A382" s="21">
        <v>38798</v>
      </c>
      <c r="B382" s="22">
        <v>-1.6</v>
      </c>
      <c r="C382" s="22">
        <v>-6.1</v>
      </c>
      <c r="D382" s="22">
        <f t="shared" si="5"/>
        <v>-3.8</v>
      </c>
      <c r="E382" s="22" t="s">
        <v>177</v>
      </c>
      <c r="F382" s="22"/>
      <c r="G382" s="22"/>
      <c r="R382">
        <v>-3.7749999999999999</v>
      </c>
    </row>
    <row r="383" spans="1:18">
      <c r="A383" s="21">
        <v>38799</v>
      </c>
      <c r="B383" s="22">
        <v>-1.3</v>
      </c>
      <c r="C383" s="22">
        <v>-20.6</v>
      </c>
      <c r="D383" s="22">
        <f t="shared" si="5"/>
        <v>-9.5</v>
      </c>
      <c r="E383" s="22" t="s">
        <v>177</v>
      </c>
      <c r="F383" s="22"/>
      <c r="G383" s="22"/>
      <c r="R383">
        <v>-9.4714285714285715</v>
      </c>
    </row>
    <row r="384" spans="1:18">
      <c r="A384" s="21">
        <v>38800</v>
      </c>
      <c r="B384" s="22">
        <v>-2</v>
      </c>
      <c r="C384" s="22">
        <v>-8.1</v>
      </c>
      <c r="D384" s="22">
        <f t="shared" si="5"/>
        <v>-5.9</v>
      </c>
      <c r="E384" s="22" t="s">
        <v>177</v>
      </c>
      <c r="F384" s="22"/>
      <c r="G384" s="22"/>
      <c r="R384">
        <v>-5.85</v>
      </c>
    </row>
    <row r="385" spans="1:18">
      <c r="A385" s="21">
        <v>38801</v>
      </c>
      <c r="B385" s="22">
        <v>-3.5</v>
      </c>
      <c r="C385" s="22">
        <v>-23.6</v>
      </c>
      <c r="D385" s="22">
        <f t="shared" ref="D385:D448" si="6">ROUND(R385,1)</f>
        <v>-12.5</v>
      </c>
      <c r="E385" s="22" t="s">
        <v>177</v>
      </c>
      <c r="F385" s="22"/>
      <c r="G385" s="22"/>
      <c r="R385">
        <v>-12.512499999999999</v>
      </c>
    </row>
    <row r="386" spans="1:18">
      <c r="A386" s="21">
        <v>38802</v>
      </c>
      <c r="B386" s="22">
        <v>-3.4</v>
      </c>
      <c r="C386" s="22">
        <v>-25</v>
      </c>
      <c r="D386" s="22">
        <f t="shared" si="6"/>
        <v>-14.2</v>
      </c>
      <c r="E386" s="22" t="s">
        <v>177</v>
      </c>
      <c r="F386" s="22"/>
      <c r="G386" s="22"/>
      <c r="R386">
        <v>-14.237500000000001</v>
      </c>
    </row>
    <row r="387" spans="1:18">
      <c r="A387" s="21">
        <v>38803</v>
      </c>
      <c r="B387" s="22">
        <v>-4.8</v>
      </c>
      <c r="C387" s="22">
        <v>-26.3</v>
      </c>
      <c r="D387" s="22">
        <f t="shared" si="6"/>
        <v>-14.6</v>
      </c>
      <c r="E387" s="22" t="s">
        <v>177</v>
      </c>
      <c r="F387" s="22"/>
      <c r="G387" s="22"/>
      <c r="R387">
        <v>-14.612500000000001</v>
      </c>
    </row>
    <row r="388" spans="1:18">
      <c r="A388" s="21">
        <v>38804</v>
      </c>
      <c r="B388" s="22">
        <v>-2.8</v>
      </c>
      <c r="C388" s="22">
        <v>-26.4</v>
      </c>
      <c r="D388" s="22">
        <f t="shared" si="6"/>
        <v>-14.5</v>
      </c>
      <c r="E388" s="22" t="s">
        <v>177</v>
      </c>
      <c r="F388" s="22"/>
      <c r="G388" s="22"/>
      <c r="R388">
        <v>-14.525</v>
      </c>
    </row>
    <row r="389" spans="1:18">
      <c r="A389" s="21">
        <v>38805</v>
      </c>
      <c r="B389" s="22">
        <v>-1.4</v>
      </c>
      <c r="C389" s="22">
        <v>-24.9</v>
      </c>
      <c r="D389" s="22">
        <f t="shared" si="6"/>
        <v>-13.4</v>
      </c>
      <c r="E389" s="22" t="s">
        <v>177</v>
      </c>
      <c r="F389" s="22"/>
      <c r="G389" s="22"/>
      <c r="R389">
        <v>-13.399999999999999</v>
      </c>
    </row>
    <row r="390" spans="1:18">
      <c r="A390" s="21">
        <v>38806</v>
      </c>
      <c r="B390" s="22">
        <v>1.6</v>
      </c>
      <c r="C390" s="22">
        <v>-24</v>
      </c>
      <c r="D390" s="22">
        <f t="shared" si="6"/>
        <v>-10.199999999999999</v>
      </c>
      <c r="E390" s="22" t="s">
        <v>177</v>
      </c>
      <c r="F390" s="22"/>
      <c r="G390" s="22"/>
      <c r="R390">
        <v>-10.200000000000001</v>
      </c>
    </row>
    <row r="391" spans="1:18">
      <c r="A391" s="21">
        <v>38807</v>
      </c>
      <c r="B391" s="22">
        <v>2</v>
      </c>
      <c r="C391" s="22">
        <v>-7.3</v>
      </c>
      <c r="D391" s="22">
        <f t="shared" si="6"/>
        <v>-2.8</v>
      </c>
      <c r="E391" s="22" t="s">
        <v>177</v>
      </c>
      <c r="F391" s="22"/>
      <c r="G391" s="22"/>
      <c r="R391">
        <v>-2.8374999999999999</v>
      </c>
    </row>
    <row r="392" spans="1:18">
      <c r="A392" s="21">
        <v>38808</v>
      </c>
      <c r="B392" s="22">
        <v>5.6</v>
      </c>
      <c r="C392" s="22">
        <v>-10.6</v>
      </c>
      <c r="D392" s="22">
        <f t="shared" si="6"/>
        <v>-2.1</v>
      </c>
      <c r="E392" s="22" t="s">
        <v>177</v>
      </c>
      <c r="F392" s="22"/>
      <c r="G392" s="22"/>
      <c r="R392">
        <v>-2.0625</v>
      </c>
    </row>
    <row r="393" spans="1:18">
      <c r="A393" s="21">
        <v>38809</v>
      </c>
      <c r="B393" s="22">
        <v>1.4</v>
      </c>
      <c r="C393" s="22">
        <v>-5.5</v>
      </c>
      <c r="D393" s="22">
        <f t="shared" si="6"/>
        <v>-0.7</v>
      </c>
      <c r="E393" s="22" t="s">
        <v>177</v>
      </c>
      <c r="F393" s="22"/>
      <c r="G393" s="22"/>
      <c r="R393">
        <v>-0.72500000000000009</v>
      </c>
    </row>
    <row r="394" spans="1:18">
      <c r="A394" s="21">
        <v>38810</v>
      </c>
      <c r="B394" s="22">
        <v>-0.1</v>
      </c>
      <c r="C394" s="22">
        <v>-14.3</v>
      </c>
      <c r="D394" s="22">
        <f t="shared" si="6"/>
        <v>-5.9</v>
      </c>
      <c r="E394" s="22" t="s">
        <v>177</v>
      </c>
      <c r="F394" s="22"/>
      <c r="G394" s="22"/>
      <c r="R394">
        <v>-5.875</v>
      </c>
    </row>
    <row r="395" spans="1:18">
      <c r="A395" s="21">
        <v>38811</v>
      </c>
      <c r="B395" s="22">
        <v>-1.6</v>
      </c>
      <c r="C395" s="22">
        <v>-19.5</v>
      </c>
      <c r="D395" s="22">
        <f t="shared" si="6"/>
        <v>-9.1999999999999993</v>
      </c>
      <c r="E395" s="22" t="s">
        <v>177</v>
      </c>
      <c r="F395" s="22"/>
      <c r="G395" s="22"/>
      <c r="R395">
        <v>-9.2000000000000011</v>
      </c>
    </row>
    <row r="396" spans="1:18">
      <c r="A396" s="21">
        <v>38812</v>
      </c>
      <c r="B396" s="22">
        <v>0.2</v>
      </c>
      <c r="C396" s="22">
        <v>-10.6</v>
      </c>
      <c r="D396" s="22">
        <f t="shared" si="6"/>
        <v>-5.6</v>
      </c>
      <c r="E396" s="22" t="s">
        <v>177</v>
      </c>
      <c r="F396" s="22"/>
      <c r="G396" s="22"/>
      <c r="R396">
        <v>-5.5875000000000004</v>
      </c>
    </row>
    <row r="397" spans="1:18">
      <c r="A397" s="21">
        <v>38813</v>
      </c>
      <c r="B397" s="22">
        <v>2.8</v>
      </c>
      <c r="C397" s="22">
        <v>-18.100000000000001</v>
      </c>
      <c r="D397" s="22">
        <f t="shared" si="6"/>
        <v>-5.9</v>
      </c>
      <c r="E397" s="22" t="s">
        <v>177</v>
      </c>
      <c r="F397" s="22"/>
      <c r="G397" s="22"/>
      <c r="R397">
        <v>-5.9</v>
      </c>
    </row>
    <row r="398" spans="1:18">
      <c r="A398" s="21">
        <v>38814</v>
      </c>
      <c r="B398" s="22">
        <v>3.7</v>
      </c>
      <c r="C398" s="22">
        <v>-13.7</v>
      </c>
      <c r="D398" s="22">
        <f t="shared" si="6"/>
        <v>-5.8</v>
      </c>
      <c r="E398" s="22" t="s">
        <v>177</v>
      </c>
      <c r="F398" s="22"/>
      <c r="G398" s="22"/>
      <c r="R398">
        <v>-5.8142857142857141</v>
      </c>
    </row>
    <row r="399" spans="1:18">
      <c r="A399" s="21">
        <v>38815</v>
      </c>
      <c r="B399" s="22">
        <v>5.2</v>
      </c>
      <c r="C399" s="22">
        <v>-9.6999999999999993</v>
      </c>
      <c r="D399" s="22">
        <f t="shared" si="6"/>
        <v>-1.4</v>
      </c>
      <c r="E399" s="22" t="s">
        <v>177</v>
      </c>
      <c r="F399" s="22"/>
      <c r="G399" s="22"/>
      <c r="R399">
        <v>-1.44</v>
      </c>
    </row>
    <row r="400" spans="1:18">
      <c r="A400" s="21">
        <v>38816</v>
      </c>
      <c r="B400" s="22">
        <v>4.4000000000000004</v>
      </c>
      <c r="C400" s="22">
        <v>-3.8</v>
      </c>
      <c r="D400" s="22">
        <f t="shared" si="6"/>
        <v>0.1</v>
      </c>
      <c r="E400" s="22" t="s">
        <v>177</v>
      </c>
      <c r="F400" s="22"/>
      <c r="G400" s="22"/>
      <c r="R400">
        <v>0.14285714285714293</v>
      </c>
    </row>
    <row r="401" spans="1:18">
      <c r="A401" s="21">
        <v>38817</v>
      </c>
      <c r="B401" s="22">
        <v>0.4</v>
      </c>
      <c r="C401" s="22">
        <v>-5.5</v>
      </c>
      <c r="D401" s="22">
        <f t="shared" si="6"/>
        <v>-1.7</v>
      </c>
      <c r="E401" s="22" t="s">
        <v>177</v>
      </c>
      <c r="F401" s="22"/>
      <c r="G401" s="22"/>
      <c r="R401">
        <v>-1.6875</v>
      </c>
    </row>
    <row r="402" spans="1:18">
      <c r="A402" s="21">
        <v>38818</v>
      </c>
      <c r="B402" s="22">
        <v>1.3</v>
      </c>
      <c r="C402" s="22">
        <v>-1.3</v>
      </c>
      <c r="D402" s="22">
        <f t="shared" si="6"/>
        <v>0</v>
      </c>
      <c r="E402" s="22" t="s">
        <v>177</v>
      </c>
      <c r="F402" s="22"/>
      <c r="G402" s="22"/>
      <c r="R402">
        <v>2.4999999999999981E-2</v>
      </c>
    </row>
    <row r="403" spans="1:18">
      <c r="A403" s="21">
        <v>38819</v>
      </c>
      <c r="B403" s="22">
        <v>-2.2999999999999998</v>
      </c>
      <c r="C403" s="22">
        <v>-4.7</v>
      </c>
      <c r="D403" s="22">
        <f t="shared" si="6"/>
        <v>-3.6</v>
      </c>
      <c r="E403" s="22" t="s">
        <v>177</v>
      </c>
      <c r="F403" s="22"/>
      <c r="G403" s="22"/>
      <c r="R403">
        <v>-3.5857142857142854</v>
      </c>
    </row>
    <row r="404" spans="1:18">
      <c r="A404" s="21">
        <v>38820</v>
      </c>
      <c r="B404" s="22">
        <v>-0.6</v>
      </c>
      <c r="C404" s="22">
        <v>-8.3000000000000007</v>
      </c>
      <c r="D404" s="22">
        <f t="shared" si="6"/>
        <v>-4.7</v>
      </c>
      <c r="E404" s="22" t="s">
        <v>177</v>
      </c>
      <c r="F404" s="22"/>
      <c r="G404" s="22"/>
      <c r="R404">
        <v>-4.6500000000000004</v>
      </c>
    </row>
    <row r="405" spans="1:18">
      <c r="A405" s="21">
        <v>38821</v>
      </c>
      <c r="B405" s="22">
        <v>0.3</v>
      </c>
      <c r="C405" s="22">
        <v>-11.3</v>
      </c>
      <c r="D405" s="22">
        <f t="shared" si="6"/>
        <v>-4.3</v>
      </c>
      <c r="E405" s="22" t="s">
        <v>177</v>
      </c>
      <c r="F405" s="22"/>
      <c r="G405" s="22"/>
      <c r="R405">
        <v>-4.3428571428571434</v>
      </c>
    </row>
    <row r="406" spans="1:18">
      <c r="A406" s="21">
        <v>38822</v>
      </c>
      <c r="B406" s="22">
        <v>1</v>
      </c>
      <c r="C406" s="22">
        <v>-13.4</v>
      </c>
      <c r="D406" s="22">
        <f t="shared" si="6"/>
        <v>-5</v>
      </c>
      <c r="E406" s="22" t="s">
        <v>177</v>
      </c>
      <c r="F406" s="22"/>
      <c r="G406" s="22"/>
      <c r="R406">
        <v>-5.0166666666666666</v>
      </c>
    </row>
    <row r="407" spans="1:18">
      <c r="A407" s="21">
        <v>38823</v>
      </c>
      <c r="B407" s="22">
        <v>4</v>
      </c>
      <c r="C407" s="22">
        <v>-13.3</v>
      </c>
      <c r="D407" s="22">
        <f t="shared" si="6"/>
        <v>-1.8</v>
      </c>
      <c r="E407" s="22" t="s">
        <v>177</v>
      </c>
      <c r="F407" s="22"/>
      <c r="G407" s="22"/>
      <c r="R407">
        <v>-1.8400000000000003</v>
      </c>
    </row>
    <row r="408" spans="1:18">
      <c r="A408" s="21">
        <v>38824</v>
      </c>
      <c r="B408" s="22">
        <v>5</v>
      </c>
      <c r="C408" s="22">
        <v>-5.5</v>
      </c>
      <c r="D408" s="22">
        <f t="shared" si="6"/>
        <v>1</v>
      </c>
      <c r="E408" s="22" t="s">
        <v>177</v>
      </c>
      <c r="F408" s="22"/>
      <c r="G408" s="22"/>
      <c r="R408">
        <v>0.95000000000000018</v>
      </c>
    </row>
    <row r="409" spans="1:18">
      <c r="A409" s="21">
        <v>38825</v>
      </c>
      <c r="B409" s="22">
        <v>6.5</v>
      </c>
      <c r="C409" s="22">
        <v>-7.1</v>
      </c>
      <c r="D409" s="22">
        <f t="shared" si="6"/>
        <v>0.6</v>
      </c>
      <c r="E409" s="22" t="s">
        <v>177</v>
      </c>
      <c r="F409" s="22"/>
      <c r="G409" s="22"/>
      <c r="R409">
        <v>0.6333333333333333</v>
      </c>
    </row>
    <row r="410" spans="1:18">
      <c r="A410" s="21">
        <v>38826</v>
      </c>
      <c r="B410" s="22">
        <v>8.3000000000000007</v>
      </c>
      <c r="C410" s="22">
        <v>-4.3</v>
      </c>
      <c r="D410" s="22">
        <f t="shared" si="6"/>
        <v>1.8</v>
      </c>
      <c r="E410" s="22" t="s">
        <v>177</v>
      </c>
      <c r="F410" s="22"/>
      <c r="G410" s="22"/>
      <c r="R410">
        <v>1.842857142857143</v>
      </c>
    </row>
    <row r="411" spans="1:18">
      <c r="A411" s="21">
        <v>38827</v>
      </c>
      <c r="B411" s="22">
        <v>10.7</v>
      </c>
      <c r="C411" s="22">
        <v>-5.0999999999999996</v>
      </c>
      <c r="D411" s="22">
        <f t="shared" si="6"/>
        <v>3.6</v>
      </c>
      <c r="E411" s="22" t="s">
        <v>177</v>
      </c>
      <c r="F411" s="22"/>
      <c r="G411" s="22"/>
      <c r="R411">
        <v>3.5714285714285716</v>
      </c>
    </row>
    <row r="412" spans="1:18">
      <c r="A412" s="21">
        <v>38828</v>
      </c>
      <c r="B412" s="22">
        <v>9.3000000000000007</v>
      </c>
      <c r="C412" s="22">
        <v>1.8</v>
      </c>
      <c r="D412" s="22">
        <f t="shared" si="6"/>
        <v>4.4000000000000004</v>
      </c>
      <c r="E412" s="22" t="s">
        <v>177</v>
      </c>
      <c r="F412" s="22"/>
      <c r="G412" s="22"/>
      <c r="R412">
        <v>4.4000000000000004</v>
      </c>
    </row>
    <row r="413" spans="1:18">
      <c r="A413" s="21">
        <v>38829</v>
      </c>
      <c r="B413" s="22">
        <v>9.5</v>
      </c>
      <c r="C413" s="22">
        <v>0.6</v>
      </c>
      <c r="D413" s="22">
        <f t="shared" si="6"/>
        <v>4.2</v>
      </c>
      <c r="E413" s="22" t="s">
        <v>177</v>
      </c>
      <c r="F413" s="22"/>
      <c r="G413" s="22"/>
      <c r="R413">
        <v>4.2285714285714286</v>
      </c>
    </row>
    <row r="414" spans="1:18">
      <c r="A414" s="21">
        <v>38830</v>
      </c>
      <c r="B414" s="22">
        <v>8.9</v>
      </c>
      <c r="C414" s="22">
        <v>1</v>
      </c>
      <c r="D414" s="22">
        <f t="shared" si="6"/>
        <v>4.4000000000000004</v>
      </c>
      <c r="E414" s="22" t="s">
        <v>177</v>
      </c>
      <c r="F414" s="22"/>
      <c r="G414" s="22"/>
      <c r="R414">
        <v>4.4142857142857146</v>
      </c>
    </row>
    <row r="415" spans="1:18">
      <c r="A415" s="21">
        <v>38831</v>
      </c>
      <c r="B415" s="22">
        <v>7.4</v>
      </c>
      <c r="C415" s="22">
        <v>1.1000000000000001</v>
      </c>
      <c r="D415" s="22">
        <f t="shared" si="6"/>
        <v>3.3</v>
      </c>
      <c r="E415" s="22" t="s">
        <v>177</v>
      </c>
      <c r="F415" s="22"/>
      <c r="G415" s="22"/>
      <c r="R415">
        <v>3.2857142857142856</v>
      </c>
    </row>
    <row r="416" spans="1:18">
      <c r="A416" s="21">
        <v>38832</v>
      </c>
      <c r="B416" s="22">
        <v>10.8</v>
      </c>
      <c r="C416" s="22">
        <v>1.2</v>
      </c>
      <c r="D416" s="22">
        <f t="shared" si="6"/>
        <v>5.4</v>
      </c>
      <c r="E416" s="22" t="s">
        <v>177</v>
      </c>
      <c r="F416" s="22"/>
      <c r="G416" s="22"/>
      <c r="R416">
        <v>5.3500000000000005</v>
      </c>
    </row>
    <row r="417" spans="1:18">
      <c r="A417" s="21">
        <v>38833</v>
      </c>
      <c r="B417" s="22">
        <v>12.6</v>
      </c>
      <c r="C417" s="22">
        <v>-5.0999999999999996</v>
      </c>
      <c r="D417" s="22">
        <f t="shared" si="6"/>
        <v>4.2</v>
      </c>
      <c r="E417" s="22" t="s">
        <v>177</v>
      </c>
      <c r="F417" s="22"/>
      <c r="G417" s="22"/>
      <c r="R417">
        <v>4.1500000000000012</v>
      </c>
    </row>
    <row r="418" spans="1:18">
      <c r="A418" s="21">
        <v>38834</v>
      </c>
      <c r="B418" s="22">
        <v>9.6999999999999993</v>
      </c>
      <c r="C418" s="22">
        <v>-4.5999999999999996</v>
      </c>
      <c r="D418" s="22">
        <f t="shared" si="6"/>
        <v>2.9</v>
      </c>
      <c r="E418" s="22" t="s">
        <v>177</v>
      </c>
      <c r="F418" s="22"/>
      <c r="G418" s="22"/>
      <c r="R418">
        <v>2.9124999999999996</v>
      </c>
    </row>
    <row r="419" spans="1:18">
      <c r="A419" s="21">
        <v>38835</v>
      </c>
      <c r="B419" s="22">
        <v>14.6</v>
      </c>
      <c r="C419" s="22">
        <v>-3.5</v>
      </c>
      <c r="D419" s="22">
        <f t="shared" si="6"/>
        <v>4.4000000000000004</v>
      </c>
      <c r="E419" s="22" t="s">
        <v>177</v>
      </c>
      <c r="F419" s="22"/>
      <c r="G419" s="22"/>
      <c r="R419">
        <v>4.4000000000000004</v>
      </c>
    </row>
    <row r="420" spans="1:18">
      <c r="A420" s="21">
        <v>38836</v>
      </c>
      <c r="B420" s="22">
        <v>10.7</v>
      </c>
      <c r="C420" s="22">
        <v>5.0999999999999996</v>
      </c>
      <c r="D420" s="22">
        <f t="shared" si="6"/>
        <v>7.9</v>
      </c>
      <c r="E420" s="22" t="s">
        <v>177</v>
      </c>
      <c r="F420" s="22"/>
      <c r="G420" s="22"/>
      <c r="R420">
        <v>7.875</v>
      </c>
    </row>
    <row r="421" spans="1:18">
      <c r="A421" s="21">
        <v>38837</v>
      </c>
      <c r="B421" s="22">
        <v>9.6</v>
      </c>
      <c r="C421" s="22">
        <v>3.7</v>
      </c>
      <c r="D421" s="22">
        <f t="shared" si="6"/>
        <v>6.4</v>
      </c>
      <c r="E421" s="22" t="s">
        <v>177</v>
      </c>
      <c r="F421" s="22"/>
      <c r="G421" s="22"/>
      <c r="R421">
        <v>6.4</v>
      </c>
    </row>
    <row r="422" spans="1:18">
      <c r="A422" s="21">
        <v>38838</v>
      </c>
      <c r="B422" s="22">
        <v>12.4</v>
      </c>
      <c r="C422" s="22">
        <v>3.5</v>
      </c>
      <c r="D422" s="22">
        <f t="shared" si="6"/>
        <v>6.1</v>
      </c>
      <c r="E422" s="22" t="s">
        <v>177</v>
      </c>
      <c r="F422" s="22"/>
      <c r="G422" s="22"/>
      <c r="R422">
        <v>6.1285714285714272</v>
      </c>
    </row>
    <row r="423" spans="1:18">
      <c r="A423" s="21">
        <v>38839</v>
      </c>
      <c r="B423" s="22">
        <v>15.7</v>
      </c>
      <c r="C423" s="22">
        <v>-4.8</v>
      </c>
      <c r="D423" s="22">
        <f t="shared" si="6"/>
        <v>7.2</v>
      </c>
      <c r="E423" s="22" t="s">
        <v>177</v>
      </c>
      <c r="F423" s="22"/>
      <c r="G423" s="22"/>
      <c r="R423">
        <v>7.1857142857142851</v>
      </c>
    </row>
    <row r="424" spans="1:18">
      <c r="A424" s="21">
        <v>38840</v>
      </c>
      <c r="B424" s="22">
        <v>18.399999999999999</v>
      </c>
      <c r="C424" s="22">
        <v>-0.5</v>
      </c>
      <c r="D424" s="22">
        <f t="shared" si="6"/>
        <v>8.1999999999999993</v>
      </c>
      <c r="E424" s="22" t="s">
        <v>177</v>
      </c>
      <c r="F424" s="22"/>
      <c r="G424" s="22"/>
      <c r="R424">
        <v>8.1749999999999989</v>
      </c>
    </row>
    <row r="425" spans="1:18">
      <c r="A425" s="21">
        <v>38841</v>
      </c>
      <c r="B425" s="22">
        <v>7.4</v>
      </c>
      <c r="C425" s="22">
        <v>3.4</v>
      </c>
      <c r="D425" s="22">
        <f t="shared" si="6"/>
        <v>5.5</v>
      </c>
      <c r="E425" s="22" t="s">
        <v>177</v>
      </c>
      <c r="F425" s="22"/>
      <c r="G425" s="22"/>
      <c r="R425">
        <v>5.4750000000000005</v>
      </c>
    </row>
    <row r="426" spans="1:18">
      <c r="A426" s="21">
        <v>38842</v>
      </c>
      <c r="B426" s="22">
        <v>12.4</v>
      </c>
      <c r="C426" s="22">
        <v>2</v>
      </c>
      <c r="D426" s="22">
        <f t="shared" si="6"/>
        <v>8.3000000000000007</v>
      </c>
      <c r="E426" s="22" t="s">
        <v>177</v>
      </c>
      <c r="F426" s="22"/>
      <c r="G426" s="22"/>
      <c r="R426">
        <v>8.2833333333333332</v>
      </c>
    </row>
    <row r="427" spans="1:18">
      <c r="A427" s="21">
        <v>38843</v>
      </c>
      <c r="B427" s="22">
        <v>13.4</v>
      </c>
      <c r="C427" s="22">
        <v>-5.4</v>
      </c>
      <c r="D427" s="22">
        <f t="shared" si="6"/>
        <v>2.2999999999999998</v>
      </c>
      <c r="E427" s="22" t="s">
        <v>177</v>
      </c>
      <c r="F427" s="22"/>
      <c r="G427" s="22"/>
      <c r="R427">
        <v>2.3000000000000003</v>
      </c>
    </row>
    <row r="428" spans="1:18">
      <c r="A428" s="21">
        <v>38844</v>
      </c>
      <c r="B428" s="22">
        <v>11.3</v>
      </c>
      <c r="C428" s="22">
        <v>5.8</v>
      </c>
      <c r="D428" s="22">
        <f t="shared" si="6"/>
        <v>8.3000000000000007</v>
      </c>
      <c r="E428" s="22" t="s">
        <v>177</v>
      </c>
      <c r="F428" s="22"/>
      <c r="G428" s="22"/>
      <c r="R428">
        <v>8.3000000000000007</v>
      </c>
    </row>
    <row r="429" spans="1:18">
      <c r="A429" s="21">
        <v>38845</v>
      </c>
      <c r="B429" s="22">
        <v>5.8</v>
      </c>
      <c r="C429" s="22">
        <v>3.3</v>
      </c>
      <c r="D429" s="22">
        <f t="shared" si="6"/>
        <v>4.4000000000000004</v>
      </c>
      <c r="E429" s="22" t="s">
        <v>177</v>
      </c>
      <c r="F429" s="22"/>
      <c r="G429" s="22"/>
      <c r="R429">
        <v>4.3874999999999993</v>
      </c>
    </row>
    <row r="430" spans="1:18">
      <c r="A430" s="21">
        <v>38846</v>
      </c>
      <c r="B430" s="22">
        <v>6.8</v>
      </c>
      <c r="C430" s="22">
        <v>-4.3</v>
      </c>
      <c r="D430" s="22">
        <f t="shared" si="6"/>
        <v>1.6</v>
      </c>
      <c r="E430" s="22" t="s">
        <v>177</v>
      </c>
      <c r="F430" s="22"/>
      <c r="G430" s="22"/>
      <c r="R430">
        <v>1.5857142857142854</v>
      </c>
    </row>
    <row r="431" spans="1:18">
      <c r="A431" s="21">
        <v>38847</v>
      </c>
      <c r="B431" s="22">
        <v>11.1</v>
      </c>
      <c r="C431" s="22">
        <v>-4.9000000000000004</v>
      </c>
      <c r="D431" s="22">
        <f t="shared" si="6"/>
        <v>3.9</v>
      </c>
      <c r="E431" s="22" t="s">
        <v>177</v>
      </c>
      <c r="F431" s="22"/>
      <c r="G431" s="22"/>
      <c r="R431">
        <v>3.9142857142857141</v>
      </c>
    </row>
    <row r="432" spans="1:18">
      <c r="A432" s="21">
        <v>38848</v>
      </c>
      <c r="B432" s="22">
        <v>11.4</v>
      </c>
      <c r="C432" s="22">
        <v>-0.3</v>
      </c>
      <c r="D432" s="22">
        <f t="shared" si="6"/>
        <v>6.1</v>
      </c>
      <c r="E432" s="22" t="s">
        <v>177</v>
      </c>
      <c r="F432" s="22"/>
      <c r="G432" s="22"/>
      <c r="R432">
        <v>6.05</v>
      </c>
    </row>
    <row r="433" spans="1:18">
      <c r="A433" s="21">
        <v>38849</v>
      </c>
      <c r="B433" s="22">
        <v>15.7</v>
      </c>
      <c r="C433" s="22">
        <v>-2.5</v>
      </c>
      <c r="D433" s="22">
        <f t="shared" si="6"/>
        <v>8.1</v>
      </c>
      <c r="E433" s="22" t="s">
        <v>177</v>
      </c>
      <c r="F433" s="22"/>
      <c r="G433" s="22"/>
      <c r="R433">
        <v>8.0571428571428569</v>
      </c>
    </row>
    <row r="434" spans="1:18">
      <c r="A434" s="21">
        <v>38850</v>
      </c>
      <c r="B434" s="22">
        <v>13.8</v>
      </c>
      <c r="C434" s="22">
        <v>5.4</v>
      </c>
      <c r="D434" s="22">
        <f t="shared" si="6"/>
        <v>9.6999999999999993</v>
      </c>
      <c r="E434" s="22" t="s">
        <v>177</v>
      </c>
      <c r="F434" s="22"/>
      <c r="G434" s="22"/>
      <c r="R434">
        <v>9.6999999999999993</v>
      </c>
    </row>
    <row r="435" spans="1:18">
      <c r="A435" s="21">
        <v>38851</v>
      </c>
      <c r="B435" s="22">
        <v>16.2</v>
      </c>
      <c r="C435" s="22">
        <v>1.4</v>
      </c>
      <c r="D435" s="22">
        <f t="shared" si="6"/>
        <v>9.6999999999999993</v>
      </c>
      <c r="E435" s="22" t="s">
        <v>177</v>
      </c>
      <c r="F435" s="22"/>
      <c r="G435" s="22"/>
      <c r="R435">
        <v>9.65</v>
      </c>
    </row>
    <row r="436" spans="1:18">
      <c r="A436" s="21">
        <v>38852</v>
      </c>
      <c r="B436" s="22">
        <v>24.7</v>
      </c>
      <c r="C436" s="22">
        <v>1.5</v>
      </c>
      <c r="D436" s="22">
        <f t="shared" si="6"/>
        <v>13.4</v>
      </c>
      <c r="E436" s="22" t="s">
        <v>177</v>
      </c>
      <c r="F436" s="22"/>
      <c r="G436" s="22"/>
      <c r="R436">
        <v>13.425000000000001</v>
      </c>
    </row>
    <row r="437" spans="1:18">
      <c r="A437" s="21">
        <v>38853</v>
      </c>
      <c r="B437" s="22">
        <v>24.6</v>
      </c>
      <c r="C437" s="22">
        <v>1.1000000000000001</v>
      </c>
      <c r="D437" s="22">
        <f t="shared" si="6"/>
        <v>14.6</v>
      </c>
      <c r="E437" s="22" t="s">
        <v>177</v>
      </c>
      <c r="F437" s="22"/>
      <c r="G437" s="22"/>
      <c r="R437">
        <v>14.575000000000001</v>
      </c>
    </row>
    <row r="438" spans="1:18">
      <c r="A438" s="21">
        <v>38854</v>
      </c>
      <c r="B438" s="22">
        <v>20.3</v>
      </c>
      <c r="C438" s="22">
        <v>10.6</v>
      </c>
      <c r="D438" s="22">
        <f t="shared" si="6"/>
        <v>15.8</v>
      </c>
      <c r="E438" s="22" t="s">
        <v>177</v>
      </c>
      <c r="F438" s="22"/>
      <c r="G438" s="22"/>
      <c r="R438">
        <v>15.762500000000001</v>
      </c>
    </row>
    <row r="439" spans="1:18">
      <c r="A439" s="21">
        <v>38855</v>
      </c>
      <c r="B439" s="22">
        <v>15.4</v>
      </c>
      <c r="C439" s="22">
        <v>-2.8</v>
      </c>
      <c r="D439" s="22">
        <f t="shared" si="6"/>
        <v>7.9</v>
      </c>
      <c r="E439" s="22" t="s">
        <v>177</v>
      </c>
      <c r="F439" s="22"/>
      <c r="G439" s="22"/>
      <c r="R439">
        <v>7.9375</v>
      </c>
    </row>
    <row r="440" spans="1:18">
      <c r="A440" s="21">
        <v>38856</v>
      </c>
      <c r="B440" s="22">
        <v>21.3</v>
      </c>
      <c r="C440" s="22">
        <v>4.3</v>
      </c>
      <c r="D440" s="22">
        <f t="shared" si="6"/>
        <v>13.2</v>
      </c>
      <c r="E440" s="22" t="s">
        <v>177</v>
      </c>
      <c r="F440" s="22"/>
      <c r="G440" s="22"/>
      <c r="R440">
        <v>13.15</v>
      </c>
    </row>
    <row r="441" spans="1:18">
      <c r="A441" s="21">
        <v>38857</v>
      </c>
      <c r="B441" s="22">
        <v>22.1</v>
      </c>
      <c r="C441" s="22">
        <v>-1.3</v>
      </c>
      <c r="D441" s="22">
        <f t="shared" si="6"/>
        <v>11.6</v>
      </c>
      <c r="E441" s="22" t="s">
        <v>177</v>
      </c>
      <c r="F441" s="22"/>
      <c r="G441" s="22"/>
      <c r="R441">
        <v>11.637500000000001</v>
      </c>
    </row>
    <row r="442" spans="1:18">
      <c r="A442" s="21">
        <v>38858</v>
      </c>
      <c r="B442" s="22">
        <v>21</v>
      </c>
      <c r="C442" s="22">
        <v>-0.9</v>
      </c>
      <c r="D442" s="22">
        <f t="shared" si="6"/>
        <v>9.8000000000000007</v>
      </c>
      <c r="E442" s="22" t="s">
        <v>177</v>
      </c>
      <c r="F442" s="22"/>
      <c r="G442" s="22"/>
      <c r="R442">
        <v>9.7999999999999989</v>
      </c>
    </row>
    <row r="443" spans="1:18">
      <c r="A443" s="21">
        <v>38859</v>
      </c>
      <c r="B443" s="22">
        <v>24.4</v>
      </c>
      <c r="C443" s="22">
        <v>-0.2</v>
      </c>
      <c r="D443" s="22">
        <f t="shared" si="6"/>
        <v>12.7</v>
      </c>
      <c r="E443" s="22" t="s">
        <v>177</v>
      </c>
      <c r="F443" s="22"/>
      <c r="G443" s="22"/>
      <c r="R443">
        <v>12.674999999999999</v>
      </c>
    </row>
    <row r="444" spans="1:18">
      <c r="A444" s="21">
        <v>38860</v>
      </c>
      <c r="B444" s="22">
        <v>27.8</v>
      </c>
      <c r="C444" s="22">
        <v>-0.3</v>
      </c>
      <c r="D444" s="22">
        <f t="shared" si="6"/>
        <v>14</v>
      </c>
      <c r="E444" s="22" t="s">
        <v>177</v>
      </c>
      <c r="F444" s="22"/>
      <c r="G444" s="22"/>
      <c r="R444">
        <v>13.962499999999999</v>
      </c>
    </row>
    <row r="445" spans="1:18">
      <c r="A445" s="21">
        <v>38861</v>
      </c>
      <c r="B445" s="22">
        <v>24.7</v>
      </c>
      <c r="C445" s="22">
        <v>1.9</v>
      </c>
      <c r="D445" s="22">
        <f t="shared" si="6"/>
        <v>14.6</v>
      </c>
      <c r="E445" s="22" t="s">
        <v>177</v>
      </c>
      <c r="F445" s="22"/>
      <c r="G445" s="22"/>
      <c r="R445">
        <v>14.642857142857144</v>
      </c>
    </row>
    <row r="446" spans="1:18">
      <c r="A446" s="21">
        <v>38862</v>
      </c>
      <c r="B446" s="22">
        <v>8.3000000000000007</v>
      </c>
      <c r="C446" s="22">
        <v>-0.6</v>
      </c>
      <c r="D446" s="22">
        <f t="shared" si="6"/>
        <v>4.8</v>
      </c>
      <c r="E446" s="22" t="s">
        <v>177</v>
      </c>
      <c r="F446" s="22"/>
      <c r="G446" s="22"/>
      <c r="R446">
        <v>4.8285714285714292</v>
      </c>
    </row>
    <row r="447" spans="1:18">
      <c r="A447" s="21">
        <v>38863</v>
      </c>
      <c r="B447" s="22">
        <v>16.100000000000001</v>
      </c>
      <c r="C447" s="22">
        <v>-1.4</v>
      </c>
      <c r="D447" s="22">
        <f t="shared" si="6"/>
        <v>7.3</v>
      </c>
      <c r="E447" s="22" t="s">
        <v>177</v>
      </c>
      <c r="F447" s="22"/>
      <c r="G447" s="22"/>
      <c r="R447">
        <v>7.3250000000000011</v>
      </c>
    </row>
    <row r="448" spans="1:18">
      <c r="A448" s="21">
        <v>38864</v>
      </c>
      <c r="B448" s="22">
        <v>23.2</v>
      </c>
      <c r="C448" s="22">
        <v>-1.6</v>
      </c>
      <c r="D448" s="22">
        <f t="shared" si="6"/>
        <v>9.6999999999999993</v>
      </c>
      <c r="E448" s="22" t="s">
        <v>177</v>
      </c>
      <c r="F448" s="22"/>
      <c r="G448" s="22"/>
      <c r="R448">
        <v>9.6750000000000007</v>
      </c>
    </row>
    <row r="449" spans="1:18">
      <c r="A449" s="21">
        <v>38865</v>
      </c>
      <c r="B449" s="22">
        <v>25.2</v>
      </c>
      <c r="C449" s="22">
        <v>0.9</v>
      </c>
      <c r="D449" s="22">
        <f t="shared" ref="D449:D512" si="7">ROUND(R449,1)</f>
        <v>13.7</v>
      </c>
      <c r="E449" s="22" t="s">
        <v>177</v>
      </c>
      <c r="F449" s="22"/>
      <c r="G449" s="22"/>
      <c r="R449">
        <v>13.712500000000002</v>
      </c>
    </row>
    <row r="450" spans="1:18">
      <c r="A450" s="21">
        <v>38866</v>
      </c>
      <c r="B450" s="22">
        <v>24.5</v>
      </c>
      <c r="C450" s="22">
        <v>6.7</v>
      </c>
      <c r="D450" s="22">
        <f t="shared" si="7"/>
        <v>15.4</v>
      </c>
      <c r="E450" s="22" t="s">
        <v>177</v>
      </c>
      <c r="F450" s="22"/>
      <c r="G450" s="22"/>
      <c r="R450">
        <v>15.4125</v>
      </c>
    </row>
    <row r="451" spans="1:18">
      <c r="A451" s="21">
        <v>38867</v>
      </c>
      <c r="B451" s="22">
        <v>33</v>
      </c>
      <c r="C451" s="22">
        <v>7.2</v>
      </c>
      <c r="D451" s="22">
        <f t="shared" si="7"/>
        <v>19.5</v>
      </c>
      <c r="E451" s="22" t="s">
        <v>177</v>
      </c>
      <c r="F451" s="22"/>
      <c r="G451" s="22"/>
      <c r="R451">
        <v>19.45</v>
      </c>
    </row>
    <row r="452" spans="1:18">
      <c r="A452" s="21">
        <v>38868</v>
      </c>
      <c r="B452" s="22">
        <v>27.3</v>
      </c>
      <c r="C452" s="22">
        <v>10.8</v>
      </c>
      <c r="D452" s="22">
        <f t="shared" si="7"/>
        <v>18.5</v>
      </c>
      <c r="E452" s="22" t="s">
        <v>177</v>
      </c>
      <c r="F452" s="22"/>
      <c r="G452" s="22"/>
      <c r="R452">
        <v>18.475000000000001</v>
      </c>
    </row>
    <row r="453" spans="1:18">
      <c r="A453" s="21">
        <v>38869</v>
      </c>
      <c r="B453" s="22">
        <v>28.5</v>
      </c>
      <c r="C453" s="22">
        <v>7.7</v>
      </c>
      <c r="D453" s="22">
        <f t="shared" si="7"/>
        <v>17.600000000000001</v>
      </c>
      <c r="E453" s="22" t="s">
        <v>177</v>
      </c>
      <c r="F453" s="22"/>
      <c r="G453" s="22"/>
      <c r="R453">
        <v>17.5625</v>
      </c>
    </row>
    <row r="454" spans="1:18">
      <c r="A454" s="21">
        <v>38870</v>
      </c>
      <c r="B454" s="22">
        <v>19.5</v>
      </c>
      <c r="C454" s="22">
        <v>14.1</v>
      </c>
      <c r="D454" s="22">
        <f t="shared" si="7"/>
        <v>16.5</v>
      </c>
      <c r="E454" s="22" t="s">
        <v>177</v>
      </c>
      <c r="F454" s="22"/>
      <c r="G454" s="22"/>
      <c r="R454">
        <v>16.512499999999999</v>
      </c>
    </row>
    <row r="455" spans="1:18">
      <c r="A455" s="21">
        <v>38871</v>
      </c>
      <c r="B455" s="22">
        <v>18.5</v>
      </c>
      <c r="C455" s="22">
        <v>9.1</v>
      </c>
      <c r="D455" s="22">
        <f t="shared" si="7"/>
        <v>14</v>
      </c>
      <c r="E455" s="22" t="s">
        <v>177</v>
      </c>
      <c r="F455" s="22"/>
      <c r="G455" s="22"/>
      <c r="R455">
        <v>13.974999999999998</v>
      </c>
    </row>
    <row r="456" spans="1:18">
      <c r="A456" s="21">
        <v>38872</v>
      </c>
      <c r="B456" s="22">
        <v>22.6</v>
      </c>
      <c r="C456" s="22">
        <v>6.3</v>
      </c>
      <c r="D456" s="22">
        <f t="shared" si="7"/>
        <v>15.5</v>
      </c>
      <c r="E456" s="22" t="s">
        <v>177</v>
      </c>
      <c r="F456" s="22"/>
      <c r="G456" s="22"/>
      <c r="R456">
        <v>15.487499999999999</v>
      </c>
    </row>
    <row r="457" spans="1:18">
      <c r="A457" s="21">
        <v>38873</v>
      </c>
      <c r="B457" s="22">
        <v>25.7</v>
      </c>
      <c r="C457" s="22">
        <v>1.8</v>
      </c>
      <c r="D457" s="22">
        <f t="shared" si="7"/>
        <v>14.1</v>
      </c>
      <c r="E457" s="22" t="s">
        <v>177</v>
      </c>
      <c r="F457" s="22"/>
      <c r="G457" s="22"/>
      <c r="R457">
        <v>14.137499999999999</v>
      </c>
    </row>
    <row r="458" spans="1:18">
      <c r="A458" s="21">
        <v>38874</v>
      </c>
      <c r="B458" s="22">
        <v>18.100000000000001</v>
      </c>
      <c r="C458" s="22">
        <v>11.9</v>
      </c>
      <c r="D458" s="22">
        <f t="shared" si="7"/>
        <v>14.3</v>
      </c>
      <c r="E458" s="22" t="s">
        <v>177</v>
      </c>
      <c r="F458" s="22"/>
      <c r="G458" s="22"/>
      <c r="R458">
        <v>14.3375</v>
      </c>
    </row>
    <row r="459" spans="1:18">
      <c r="A459" s="21">
        <v>38875</v>
      </c>
      <c r="B459" s="22">
        <v>14.9</v>
      </c>
      <c r="C459" s="22">
        <v>12.5</v>
      </c>
      <c r="D459" s="22">
        <f t="shared" si="7"/>
        <v>13.7</v>
      </c>
      <c r="E459" s="22" t="s">
        <v>177</v>
      </c>
      <c r="F459" s="22"/>
      <c r="G459" s="22"/>
      <c r="R459">
        <v>13.65</v>
      </c>
    </row>
    <row r="460" spans="1:18">
      <c r="A460" s="21">
        <v>38876</v>
      </c>
      <c r="B460" s="22">
        <v>14.7</v>
      </c>
      <c r="C460" s="22">
        <v>13.3</v>
      </c>
      <c r="D460" s="22">
        <f t="shared" si="7"/>
        <v>13.8</v>
      </c>
      <c r="E460" s="22" t="s">
        <v>177</v>
      </c>
      <c r="F460" s="22"/>
      <c r="G460" s="22"/>
      <c r="R460">
        <v>13.825000000000001</v>
      </c>
    </row>
    <row r="461" spans="1:18">
      <c r="A461" s="21">
        <v>38877</v>
      </c>
      <c r="B461" s="22">
        <v>21.8</v>
      </c>
      <c r="C461" s="22">
        <v>12</v>
      </c>
      <c r="D461" s="22">
        <f t="shared" si="7"/>
        <v>15.2</v>
      </c>
      <c r="E461" s="22" t="s">
        <v>177</v>
      </c>
      <c r="F461" s="22"/>
      <c r="G461" s="22"/>
      <c r="R461">
        <v>15.174999999999999</v>
      </c>
    </row>
    <row r="462" spans="1:18">
      <c r="A462" s="21">
        <v>38878</v>
      </c>
      <c r="B462" s="22">
        <v>19</v>
      </c>
      <c r="C462" s="22">
        <v>6.7</v>
      </c>
      <c r="D462" s="22">
        <f t="shared" si="7"/>
        <v>13.1</v>
      </c>
      <c r="E462" s="22" t="s">
        <v>177</v>
      </c>
      <c r="F462" s="22"/>
      <c r="G462" s="22"/>
      <c r="R462">
        <v>13.112500000000001</v>
      </c>
    </row>
    <row r="463" spans="1:18">
      <c r="A463" s="21">
        <v>38879</v>
      </c>
      <c r="B463" s="22">
        <v>21.2</v>
      </c>
      <c r="C463" s="22">
        <v>10.1</v>
      </c>
      <c r="D463" s="22">
        <f t="shared" si="7"/>
        <v>15.9</v>
      </c>
      <c r="E463" s="22" t="s">
        <v>177</v>
      </c>
      <c r="F463" s="22"/>
      <c r="G463" s="22"/>
      <c r="R463">
        <v>15.942857142857141</v>
      </c>
    </row>
    <row r="464" spans="1:18">
      <c r="A464" s="21">
        <v>38880</v>
      </c>
      <c r="B464" s="22">
        <v>15.9</v>
      </c>
      <c r="C464" s="22">
        <v>10.5</v>
      </c>
      <c r="D464" s="22">
        <f t="shared" si="7"/>
        <v>14.2</v>
      </c>
      <c r="E464" s="22" t="s">
        <v>177</v>
      </c>
      <c r="F464" s="22"/>
      <c r="G464" s="22"/>
      <c r="R464">
        <v>14.1875</v>
      </c>
    </row>
    <row r="465" spans="1:18">
      <c r="A465" s="21">
        <v>38881</v>
      </c>
      <c r="B465" s="22">
        <v>16.7</v>
      </c>
      <c r="C465" s="22">
        <v>7.8</v>
      </c>
      <c r="D465" s="22">
        <f t="shared" si="7"/>
        <v>12</v>
      </c>
      <c r="E465" s="22" t="s">
        <v>177</v>
      </c>
      <c r="F465" s="22"/>
      <c r="G465" s="22"/>
      <c r="R465">
        <v>12.025</v>
      </c>
    </row>
    <row r="466" spans="1:18">
      <c r="A466" s="21">
        <v>38882</v>
      </c>
      <c r="B466" s="22">
        <v>21.5</v>
      </c>
      <c r="C466" s="22">
        <v>1.3</v>
      </c>
      <c r="D466" s="22">
        <f t="shared" si="7"/>
        <v>11.2</v>
      </c>
      <c r="E466" s="22" t="s">
        <v>177</v>
      </c>
      <c r="F466" s="22"/>
      <c r="G466" s="22"/>
      <c r="R466">
        <v>11.237500000000001</v>
      </c>
    </row>
    <row r="467" spans="1:18">
      <c r="A467" s="21">
        <v>38883</v>
      </c>
      <c r="B467" s="22">
        <v>22.5</v>
      </c>
      <c r="C467" s="22">
        <v>7.1</v>
      </c>
      <c r="D467" s="22">
        <f t="shared" si="7"/>
        <v>13.9</v>
      </c>
      <c r="E467" s="22" t="s">
        <v>177</v>
      </c>
      <c r="F467" s="22"/>
      <c r="G467" s="22"/>
      <c r="R467">
        <v>13.862499999999999</v>
      </c>
    </row>
    <row r="468" spans="1:18">
      <c r="A468" s="21">
        <v>38884</v>
      </c>
      <c r="B468" s="22">
        <v>18.7</v>
      </c>
      <c r="C468" s="22">
        <v>13.1</v>
      </c>
      <c r="D468" s="22">
        <f t="shared" si="7"/>
        <v>15.8</v>
      </c>
      <c r="E468" s="22" t="s">
        <v>177</v>
      </c>
      <c r="F468" s="22"/>
      <c r="G468" s="22"/>
      <c r="R468">
        <v>15.799999999999999</v>
      </c>
    </row>
    <row r="469" spans="1:18">
      <c r="A469" s="21">
        <v>38885</v>
      </c>
      <c r="B469" s="22">
        <v>23.2</v>
      </c>
      <c r="C469" s="22">
        <v>11.6</v>
      </c>
      <c r="D469" s="22">
        <f t="shared" si="7"/>
        <v>17.899999999999999</v>
      </c>
      <c r="E469" s="22" t="s">
        <v>177</v>
      </c>
      <c r="F469" s="22"/>
      <c r="G469" s="22"/>
      <c r="R469">
        <v>17.899999999999999</v>
      </c>
    </row>
    <row r="470" spans="1:18">
      <c r="A470" s="21">
        <v>38886</v>
      </c>
      <c r="B470" s="22">
        <v>25.6</v>
      </c>
      <c r="C470" s="22">
        <v>10.5</v>
      </c>
      <c r="D470" s="22">
        <f t="shared" si="7"/>
        <v>17.100000000000001</v>
      </c>
      <c r="E470" s="22" t="s">
        <v>177</v>
      </c>
      <c r="F470" s="22"/>
      <c r="G470" s="22"/>
      <c r="R470">
        <v>17.05</v>
      </c>
    </row>
    <row r="471" spans="1:18">
      <c r="A471" s="21">
        <v>38887</v>
      </c>
      <c r="B471" s="22">
        <v>20.3</v>
      </c>
      <c r="C471" s="22">
        <v>12.5</v>
      </c>
      <c r="D471" s="22">
        <f t="shared" si="7"/>
        <v>16.5</v>
      </c>
      <c r="E471" s="22" t="s">
        <v>177</v>
      </c>
      <c r="F471" s="22"/>
      <c r="G471" s="22"/>
      <c r="R471">
        <v>16.45</v>
      </c>
    </row>
    <row r="472" spans="1:18">
      <c r="A472" s="21">
        <v>38888</v>
      </c>
      <c r="B472" s="22">
        <v>21</v>
      </c>
      <c r="C472" s="22">
        <v>8.9</v>
      </c>
      <c r="D472" s="22">
        <f t="shared" si="7"/>
        <v>15</v>
      </c>
      <c r="E472" s="22" t="s">
        <v>177</v>
      </c>
      <c r="F472" s="22"/>
      <c r="G472" s="22"/>
      <c r="R472">
        <v>14.9625</v>
      </c>
    </row>
    <row r="473" spans="1:18">
      <c r="A473" s="21">
        <v>38889</v>
      </c>
      <c r="B473" s="22">
        <v>24.4</v>
      </c>
      <c r="C473" s="22">
        <v>10.1</v>
      </c>
      <c r="D473" s="22">
        <f t="shared" si="7"/>
        <v>16.7</v>
      </c>
      <c r="E473" s="22" t="s">
        <v>177</v>
      </c>
      <c r="F473" s="22"/>
      <c r="G473" s="22"/>
      <c r="R473">
        <v>16.662499999999998</v>
      </c>
    </row>
    <row r="474" spans="1:18">
      <c r="A474" s="21">
        <v>38890</v>
      </c>
      <c r="B474" s="22">
        <v>24.7</v>
      </c>
      <c r="C474" s="22">
        <v>14</v>
      </c>
      <c r="D474" s="22">
        <f t="shared" si="7"/>
        <v>19.399999999999999</v>
      </c>
      <c r="E474" s="22" t="s">
        <v>177</v>
      </c>
      <c r="F474" s="22"/>
      <c r="G474" s="22"/>
      <c r="R474">
        <v>19.375</v>
      </c>
    </row>
    <row r="475" spans="1:18">
      <c r="A475" s="21">
        <v>38891</v>
      </c>
      <c r="B475" s="22">
        <v>28.2</v>
      </c>
      <c r="C475" s="22">
        <v>8.9</v>
      </c>
      <c r="D475" s="22">
        <f t="shared" si="7"/>
        <v>17.5</v>
      </c>
      <c r="E475" s="22" t="s">
        <v>177</v>
      </c>
      <c r="F475" s="22"/>
      <c r="G475" s="22"/>
      <c r="R475">
        <v>17.487500000000001</v>
      </c>
    </row>
    <row r="476" spans="1:18">
      <c r="A476" s="21">
        <v>38892</v>
      </c>
      <c r="B476" s="22">
        <v>30.8</v>
      </c>
      <c r="C476" s="22">
        <v>10.9</v>
      </c>
      <c r="D476" s="22">
        <f t="shared" si="7"/>
        <v>19.899999999999999</v>
      </c>
      <c r="E476" s="22" t="s">
        <v>177</v>
      </c>
      <c r="F476" s="22"/>
      <c r="G476" s="22"/>
      <c r="R476">
        <v>19.850000000000001</v>
      </c>
    </row>
    <row r="477" spans="1:18">
      <c r="A477" s="21">
        <v>38893</v>
      </c>
      <c r="B477" s="22">
        <v>31.6</v>
      </c>
      <c r="C477" s="22">
        <v>9.6999999999999993</v>
      </c>
      <c r="D477" s="22">
        <f t="shared" si="7"/>
        <v>20.2</v>
      </c>
      <c r="E477" s="22" t="s">
        <v>177</v>
      </c>
      <c r="F477" s="22"/>
      <c r="G477" s="22"/>
      <c r="R477">
        <v>20.1875</v>
      </c>
    </row>
    <row r="478" spans="1:18">
      <c r="A478" s="21">
        <v>38894</v>
      </c>
      <c r="B478" s="22">
        <v>22.6</v>
      </c>
      <c r="C478" s="22">
        <v>14.5</v>
      </c>
      <c r="D478" s="22">
        <f t="shared" si="7"/>
        <v>17.899999999999999</v>
      </c>
      <c r="E478" s="22" t="s">
        <v>177</v>
      </c>
      <c r="F478" s="22"/>
      <c r="G478" s="22"/>
      <c r="R478">
        <v>17.912500000000001</v>
      </c>
    </row>
    <row r="479" spans="1:18">
      <c r="A479" s="21">
        <v>38895</v>
      </c>
      <c r="B479" s="22">
        <v>24</v>
      </c>
      <c r="C479" s="22">
        <v>4.5999999999999996</v>
      </c>
      <c r="D479" s="22">
        <f t="shared" si="7"/>
        <v>13.9</v>
      </c>
      <c r="E479" s="22" t="s">
        <v>177</v>
      </c>
      <c r="F479" s="22"/>
      <c r="G479" s="22"/>
      <c r="R479">
        <v>13.87142857142857</v>
      </c>
    </row>
    <row r="480" spans="1:18">
      <c r="A480" s="21">
        <v>38896</v>
      </c>
      <c r="B480" s="22">
        <v>28.1</v>
      </c>
      <c r="C480" s="22">
        <v>5</v>
      </c>
      <c r="D480" s="22">
        <f t="shared" si="7"/>
        <v>17.3</v>
      </c>
      <c r="E480" s="22" t="s">
        <v>177</v>
      </c>
      <c r="F480" s="22"/>
      <c r="G480" s="22"/>
      <c r="R480">
        <v>17.274999999999999</v>
      </c>
    </row>
    <row r="481" spans="1:18">
      <c r="A481" s="21">
        <v>38897</v>
      </c>
      <c r="B481" s="22">
        <v>29.8</v>
      </c>
      <c r="C481" s="22">
        <v>8.9</v>
      </c>
      <c r="D481" s="22">
        <f t="shared" si="7"/>
        <v>19.5</v>
      </c>
      <c r="E481" s="22" t="s">
        <v>177</v>
      </c>
      <c r="F481" s="22"/>
      <c r="G481" s="22"/>
      <c r="R481">
        <v>19.475000000000001</v>
      </c>
    </row>
    <row r="482" spans="1:18">
      <c r="A482" s="21">
        <v>38898</v>
      </c>
      <c r="B482" s="22">
        <v>30.6</v>
      </c>
      <c r="C482" s="22">
        <v>14.4</v>
      </c>
      <c r="D482" s="22">
        <f t="shared" si="7"/>
        <v>21.4</v>
      </c>
      <c r="E482" s="22" t="s">
        <v>177</v>
      </c>
      <c r="F482" s="22"/>
      <c r="G482" s="22"/>
      <c r="R482">
        <v>21.362500000000004</v>
      </c>
    </row>
    <row r="483" spans="1:18">
      <c r="A483" s="21">
        <v>38899</v>
      </c>
      <c r="B483" s="22">
        <v>33.700000000000003</v>
      </c>
      <c r="C483" s="22">
        <v>14</v>
      </c>
      <c r="D483" s="22">
        <f t="shared" si="7"/>
        <v>23.3</v>
      </c>
      <c r="E483" s="22" t="s">
        <v>177</v>
      </c>
      <c r="F483" s="22"/>
      <c r="G483" s="22"/>
      <c r="R483">
        <v>23.3</v>
      </c>
    </row>
    <row r="484" spans="1:18">
      <c r="A484" s="21">
        <v>38900</v>
      </c>
      <c r="B484" s="22">
        <v>33.6</v>
      </c>
      <c r="C484" s="22">
        <v>14.1</v>
      </c>
      <c r="D484" s="22">
        <f t="shared" si="7"/>
        <v>22.5</v>
      </c>
      <c r="E484" s="22" t="s">
        <v>177</v>
      </c>
      <c r="F484" s="22"/>
      <c r="G484" s="22"/>
      <c r="R484">
        <v>22.45</v>
      </c>
    </row>
    <row r="485" spans="1:18">
      <c r="A485" s="21">
        <v>38901</v>
      </c>
      <c r="B485" s="22">
        <v>27.2</v>
      </c>
      <c r="C485" s="22">
        <v>17.399999999999999</v>
      </c>
      <c r="D485" s="22">
        <f t="shared" si="7"/>
        <v>21.7</v>
      </c>
      <c r="E485" s="22" t="s">
        <v>177</v>
      </c>
      <c r="F485" s="22"/>
      <c r="G485" s="22"/>
      <c r="R485">
        <v>21.712500000000002</v>
      </c>
    </row>
    <row r="486" spans="1:18">
      <c r="A486" s="21">
        <v>38902</v>
      </c>
      <c r="B486" s="22">
        <v>28.2</v>
      </c>
      <c r="C486" s="22">
        <v>8.6999999999999993</v>
      </c>
      <c r="D486" s="22">
        <f t="shared" si="7"/>
        <v>19.600000000000001</v>
      </c>
      <c r="E486" s="22" t="s">
        <v>177</v>
      </c>
      <c r="F486" s="22"/>
      <c r="G486" s="22"/>
      <c r="R486">
        <v>19.600000000000001</v>
      </c>
    </row>
    <row r="487" spans="1:18">
      <c r="A487" s="21">
        <v>38903</v>
      </c>
      <c r="B487" s="22">
        <v>29.7</v>
      </c>
      <c r="C487" s="22">
        <v>7.9</v>
      </c>
      <c r="D487" s="22">
        <f t="shared" si="7"/>
        <v>20.2</v>
      </c>
      <c r="E487" s="22" t="s">
        <v>177</v>
      </c>
      <c r="F487" s="22"/>
      <c r="G487" s="22"/>
      <c r="R487">
        <v>20.2</v>
      </c>
    </row>
    <row r="488" spans="1:18">
      <c r="A488" s="21">
        <v>38904</v>
      </c>
      <c r="B488" s="22">
        <v>23.3</v>
      </c>
      <c r="C488" s="22">
        <v>13.8</v>
      </c>
      <c r="D488" s="22">
        <f t="shared" si="7"/>
        <v>17.600000000000001</v>
      </c>
      <c r="E488" s="22" t="s">
        <v>177</v>
      </c>
      <c r="F488" s="22"/>
      <c r="G488" s="22"/>
      <c r="R488">
        <v>17.557142857142857</v>
      </c>
    </row>
    <row r="489" spans="1:18">
      <c r="A489" s="21">
        <v>38905</v>
      </c>
      <c r="B489" s="22">
        <v>23.5</v>
      </c>
      <c r="C489" s="22">
        <v>7.7</v>
      </c>
      <c r="D489" s="22">
        <f t="shared" si="7"/>
        <v>14.5</v>
      </c>
      <c r="E489" s="22" t="s">
        <v>177</v>
      </c>
      <c r="F489" s="22"/>
      <c r="G489" s="22"/>
      <c r="R489">
        <v>14.457142857142857</v>
      </c>
    </row>
    <row r="490" spans="1:18">
      <c r="A490" s="21">
        <v>38906</v>
      </c>
      <c r="B490" s="22">
        <v>21.4</v>
      </c>
      <c r="C490" s="22">
        <v>8.9</v>
      </c>
      <c r="D490" s="22">
        <f t="shared" si="7"/>
        <v>15.1</v>
      </c>
      <c r="E490" s="22" t="s">
        <v>177</v>
      </c>
      <c r="F490" s="22"/>
      <c r="G490" s="22"/>
      <c r="R490">
        <v>15.1</v>
      </c>
    </row>
    <row r="491" spans="1:18">
      <c r="A491" s="21">
        <v>38907</v>
      </c>
      <c r="B491" s="22">
        <v>23.9</v>
      </c>
      <c r="C491" s="22">
        <v>4.5</v>
      </c>
      <c r="D491" s="22">
        <f t="shared" si="7"/>
        <v>14.6</v>
      </c>
      <c r="E491" s="22" t="s">
        <v>177</v>
      </c>
      <c r="F491" s="22"/>
      <c r="G491" s="22"/>
      <c r="R491">
        <v>14.612499999999999</v>
      </c>
    </row>
    <row r="492" spans="1:18">
      <c r="A492" s="21">
        <v>38908</v>
      </c>
      <c r="B492" s="22">
        <v>26.5</v>
      </c>
      <c r="C492" s="22">
        <v>6</v>
      </c>
      <c r="D492" s="22">
        <f t="shared" si="7"/>
        <v>19</v>
      </c>
      <c r="E492" s="22" t="s">
        <v>177</v>
      </c>
      <c r="F492" s="22"/>
      <c r="G492" s="22"/>
      <c r="R492">
        <v>18.983333333333334</v>
      </c>
    </row>
    <row r="493" spans="1:18">
      <c r="A493" s="21">
        <v>38909</v>
      </c>
      <c r="B493" s="22">
        <v>19.399999999999999</v>
      </c>
      <c r="C493" s="22">
        <v>13.5</v>
      </c>
      <c r="D493" s="22">
        <f t="shared" si="7"/>
        <v>17.899999999999999</v>
      </c>
      <c r="E493" s="22" t="s">
        <v>177</v>
      </c>
      <c r="F493" s="22"/>
      <c r="G493" s="22"/>
      <c r="R493">
        <v>17.920000000000002</v>
      </c>
    </row>
    <row r="494" spans="1:18">
      <c r="A494" s="21">
        <v>38910</v>
      </c>
      <c r="B494" s="22">
        <v>24.6</v>
      </c>
      <c r="C494" s="22">
        <v>12.9</v>
      </c>
      <c r="D494" s="22">
        <f t="shared" si="7"/>
        <v>17.100000000000001</v>
      </c>
      <c r="E494" s="22" t="s">
        <v>177</v>
      </c>
      <c r="F494" s="22"/>
      <c r="G494" s="22"/>
      <c r="R494">
        <v>17.083333333333332</v>
      </c>
    </row>
    <row r="495" spans="1:18">
      <c r="A495" s="21">
        <v>38911</v>
      </c>
      <c r="B495" s="22">
        <v>21</v>
      </c>
      <c r="C495" s="22">
        <v>11.3</v>
      </c>
      <c r="D495" s="22">
        <f t="shared" si="7"/>
        <v>15.6</v>
      </c>
      <c r="E495" s="22" t="s">
        <v>177</v>
      </c>
      <c r="F495" s="22"/>
      <c r="G495" s="22"/>
      <c r="R495">
        <v>15.549999999999999</v>
      </c>
    </row>
    <row r="496" spans="1:18">
      <c r="A496" s="21">
        <v>38912</v>
      </c>
      <c r="B496" s="22">
        <v>18.100000000000001</v>
      </c>
      <c r="C496" s="22">
        <v>15.3</v>
      </c>
      <c r="D496" s="22">
        <f t="shared" si="7"/>
        <v>16.600000000000001</v>
      </c>
      <c r="E496" s="22" t="s">
        <v>177</v>
      </c>
      <c r="F496" s="22"/>
      <c r="G496" s="22"/>
      <c r="R496">
        <v>16.612499999999997</v>
      </c>
    </row>
    <row r="497" spans="1:18">
      <c r="A497" s="21">
        <v>38913</v>
      </c>
      <c r="B497" s="22">
        <v>23.5</v>
      </c>
      <c r="C497" s="22">
        <v>15.1</v>
      </c>
      <c r="D497" s="22">
        <f t="shared" si="7"/>
        <v>18.3</v>
      </c>
      <c r="E497" s="22" t="s">
        <v>177</v>
      </c>
      <c r="F497" s="22"/>
      <c r="G497" s="22"/>
      <c r="R497">
        <v>18.324999999999996</v>
      </c>
    </row>
    <row r="498" spans="1:18">
      <c r="A498" s="21">
        <v>38914</v>
      </c>
      <c r="B498" s="22">
        <v>25</v>
      </c>
      <c r="C498" s="22">
        <v>15.9</v>
      </c>
      <c r="D498" s="22">
        <f t="shared" si="7"/>
        <v>20.100000000000001</v>
      </c>
      <c r="E498" s="22" t="s">
        <v>177</v>
      </c>
      <c r="F498" s="22"/>
      <c r="G498" s="22"/>
      <c r="R498">
        <v>20.049999999999997</v>
      </c>
    </row>
    <row r="499" spans="1:18">
      <c r="A499" s="21">
        <v>38915</v>
      </c>
      <c r="B499" s="22">
        <v>27.4</v>
      </c>
      <c r="C499" s="22">
        <v>15.8</v>
      </c>
      <c r="D499" s="22">
        <f t="shared" si="7"/>
        <v>20.7</v>
      </c>
      <c r="E499" s="22" t="s">
        <v>177</v>
      </c>
      <c r="F499" s="22"/>
      <c r="G499" s="22"/>
      <c r="R499">
        <v>20.675000000000001</v>
      </c>
    </row>
    <row r="500" spans="1:18">
      <c r="A500" s="21">
        <v>38916</v>
      </c>
      <c r="B500" s="22">
        <v>23.6</v>
      </c>
      <c r="C500" s="22">
        <v>11.9</v>
      </c>
      <c r="D500" s="22">
        <f t="shared" si="7"/>
        <v>16.899999999999999</v>
      </c>
      <c r="E500" s="22" t="s">
        <v>177</v>
      </c>
      <c r="F500" s="22"/>
      <c r="G500" s="22"/>
      <c r="R500">
        <v>16.914285714285715</v>
      </c>
    </row>
    <row r="501" spans="1:18">
      <c r="A501" s="21">
        <v>38917</v>
      </c>
      <c r="B501" s="22">
        <v>27</v>
      </c>
      <c r="C501" s="22">
        <v>13.5</v>
      </c>
      <c r="D501" s="22">
        <f t="shared" si="7"/>
        <v>18.600000000000001</v>
      </c>
      <c r="E501" s="22" t="s">
        <v>177</v>
      </c>
      <c r="F501" s="22"/>
      <c r="G501" s="22"/>
      <c r="R501">
        <v>18.585714285714285</v>
      </c>
    </row>
    <row r="502" spans="1:18">
      <c r="A502" s="21">
        <v>38918</v>
      </c>
      <c r="B502" s="22">
        <v>25.2</v>
      </c>
      <c r="C502" s="22">
        <v>10.5</v>
      </c>
      <c r="D502" s="22">
        <f t="shared" si="7"/>
        <v>17.2</v>
      </c>
      <c r="E502" s="22" t="s">
        <v>177</v>
      </c>
      <c r="F502" s="22"/>
      <c r="G502" s="22"/>
      <c r="R502">
        <v>17.237499999999997</v>
      </c>
    </row>
    <row r="503" spans="1:18">
      <c r="A503" s="21">
        <v>38919</v>
      </c>
      <c r="B503" s="22">
        <v>18.8</v>
      </c>
      <c r="C503" s="22">
        <v>9.9</v>
      </c>
      <c r="D503" s="22">
        <f t="shared" si="7"/>
        <v>14.1</v>
      </c>
      <c r="E503" s="22" t="s">
        <v>177</v>
      </c>
      <c r="F503" s="22"/>
      <c r="G503" s="22"/>
      <c r="R503">
        <v>14.057142857142855</v>
      </c>
    </row>
    <row r="504" spans="1:18">
      <c r="A504" s="21">
        <v>38920</v>
      </c>
      <c r="B504" s="22">
        <v>16.3</v>
      </c>
      <c r="C504" s="22">
        <v>11.4</v>
      </c>
      <c r="D504" s="22">
        <f t="shared" si="7"/>
        <v>12.8</v>
      </c>
      <c r="E504" s="22" t="s">
        <v>177</v>
      </c>
      <c r="F504" s="22"/>
      <c r="G504" s="22"/>
      <c r="R504">
        <v>12.7875</v>
      </c>
    </row>
    <row r="505" spans="1:18">
      <c r="A505" s="21">
        <v>38921</v>
      </c>
      <c r="B505" s="22">
        <v>23.5</v>
      </c>
      <c r="C505" s="22">
        <v>11.6</v>
      </c>
      <c r="D505" s="22">
        <f t="shared" si="7"/>
        <v>16.7</v>
      </c>
      <c r="E505" s="22" t="s">
        <v>177</v>
      </c>
      <c r="F505" s="22"/>
      <c r="G505" s="22"/>
      <c r="R505">
        <v>16.671428571428571</v>
      </c>
    </row>
    <row r="506" spans="1:18">
      <c r="A506" s="21">
        <v>38922</v>
      </c>
      <c r="B506" s="22">
        <v>26.6</v>
      </c>
      <c r="C506" s="22">
        <v>6.1</v>
      </c>
      <c r="D506" s="22">
        <f t="shared" si="7"/>
        <v>16.600000000000001</v>
      </c>
      <c r="E506" s="22" t="s">
        <v>177</v>
      </c>
      <c r="F506" s="22"/>
      <c r="G506" s="22"/>
      <c r="R506">
        <v>16.574999999999999</v>
      </c>
    </row>
    <row r="507" spans="1:18">
      <c r="A507" s="21">
        <v>38923</v>
      </c>
      <c r="B507" s="22">
        <v>28.9</v>
      </c>
      <c r="C507" s="22">
        <v>8.3000000000000007</v>
      </c>
      <c r="D507" s="22">
        <f t="shared" si="7"/>
        <v>18.899999999999999</v>
      </c>
      <c r="E507" s="22" t="s">
        <v>177</v>
      </c>
      <c r="F507" s="22"/>
      <c r="G507" s="22"/>
      <c r="R507">
        <v>18.857142857142858</v>
      </c>
    </row>
    <row r="508" spans="1:18">
      <c r="A508" s="21">
        <v>38924</v>
      </c>
      <c r="B508" s="22">
        <v>31.8</v>
      </c>
      <c r="C508" s="22">
        <v>9.5</v>
      </c>
      <c r="D508" s="22">
        <f t="shared" si="7"/>
        <v>19.100000000000001</v>
      </c>
      <c r="E508" s="22" t="s">
        <v>177</v>
      </c>
      <c r="F508" s="22"/>
      <c r="G508" s="22"/>
      <c r="R508">
        <v>19.11428571428571</v>
      </c>
    </row>
    <row r="509" spans="1:18">
      <c r="A509" s="21">
        <v>38925</v>
      </c>
      <c r="B509" s="22">
        <v>23.7</v>
      </c>
      <c r="C509" s="22">
        <v>12.7</v>
      </c>
      <c r="D509" s="22">
        <f t="shared" si="7"/>
        <v>17.399999999999999</v>
      </c>
      <c r="E509" s="22" t="s">
        <v>177</v>
      </c>
      <c r="F509" s="22"/>
      <c r="G509" s="22"/>
      <c r="R509">
        <v>17.349999999999998</v>
      </c>
    </row>
    <row r="510" spans="1:18">
      <c r="A510" s="21">
        <v>38926</v>
      </c>
      <c r="B510" s="22">
        <v>29.7</v>
      </c>
      <c r="C510" s="22">
        <v>12.9</v>
      </c>
      <c r="D510" s="22">
        <f t="shared" si="7"/>
        <v>20.100000000000001</v>
      </c>
      <c r="E510" s="22" t="s">
        <v>177</v>
      </c>
      <c r="F510" s="22"/>
      <c r="G510" s="22"/>
      <c r="R510">
        <v>20.12857142857143</v>
      </c>
    </row>
    <row r="511" spans="1:18">
      <c r="A511" s="21">
        <v>38927</v>
      </c>
      <c r="B511" s="22">
        <v>29.5</v>
      </c>
      <c r="C511" s="22">
        <v>11.7</v>
      </c>
      <c r="D511" s="22">
        <f t="shared" si="7"/>
        <v>20.399999999999999</v>
      </c>
      <c r="E511" s="22" t="s">
        <v>177</v>
      </c>
      <c r="F511" s="22"/>
      <c r="G511" s="22"/>
      <c r="R511">
        <v>20.425000000000001</v>
      </c>
    </row>
    <row r="512" spans="1:18">
      <c r="A512" s="21">
        <v>38928</v>
      </c>
      <c r="B512" s="22">
        <v>28.6</v>
      </c>
      <c r="C512" s="22">
        <v>13.3</v>
      </c>
      <c r="D512" s="22">
        <f t="shared" si="7"/>
        <v>19.399999999999999</v>
      </c>
      <c r="E512" s="22" t="s">
        <v>177</v>
      </c>
      <c r="F512" s="22"/>
      <c r="G512" s="22"/>
      <c r="R512">
        <v>19.350000000000001</v>
      </c>
    </row>
    <row r="513" spans="1:18">
      <c r="A513" s="21">
        <v>38929</v>
      </c>
      <c r="B513" s="22">
        <v>28.8</v>
      </c>
      <c r="C513" s="22">
        <v>12.9</v>
      </c>
      <c r="D513" s="22">
        <f t="shared" ref="D513:D576" si="8">ROUND(R513,1)</f>
        <v>20.7</v>
      </c>
      <c r="E513" s="22" t="s">
        <v>177</v>
      </c>
      <c r="F513" s="22"/>
      <c r="G513" s="22"/>
      <c r="R513">
        <v>20.685714285714287</v>
      </c>
    </row>
    <row r="514" spans="1:18">
      <c r="A514" s="21">
        <v>38930</v>
      </c>
      <c r="B514" s="22">
        <v>26.7</v>
      </c>
      <c r="C514" s="22">
        <v>12</v>
      </c>
      <c r="D514" s="22">
        <f t="shared" si="8"/>
        <v>20.5</v>
      </c>
      <c r="E514" s="22" t="s">
        <v>177</v>
      </c>
      <c r="F514" s="22"/>
      <c r="G514" s="22"/>
      <c r="R514">
        <v>20.485714285714288</v>
      </c>
    </row>
    <row r="515" spans="1:18">
      <c r="A515" s="21">
        <v>38931</v>
      </c>
      <c r="B515" s="22">
        <v>29.1</v>
      </c>
      <c r="C515" s="22">
        <v>12.9</v>
      </c>
      <c r="D515" s="22">
        <f t="shared" si="8"/>
        <v>20.3</v>
      </c>
      <c r="E515" s="22" t="s">
        <v>177</v>
      </c>
      <c r="F515" s="22"/>
      <c r="G515" s="22"/>
      <c r="R515">
        <v>20.325000000000003</v>
      </c>
    </row>
    <row r="516" spans="1:18">
      <c r="A516" s="21">
        <v>38932</v>
      </c>
      <c r="B516" s="22">
        <v>32</v>
      </c>
      <c r="C516" s="22">
        <v>12.3</v>
      </c>
      <c r="D516" s="22">
        <f t="shared" si="8"/>
        <v>21.7</v>
      </c>
      <c r="E516" s="22" t="s">
        <v>177</v>
      </c>
      <c r="F516" s="22"/>
      <c r="G516" s="22"/>
      <c r="R516">
        <v>21.687500000000004</v>
      </c>
    </row>
    <row r="517" spans="1:18">
      <c r="A517" s="21">
        <v>38933</v>
      </c>
      <c r="B517" s="22">
        <v>30</v>
      </c>
      <c r="C517" s="22">
        <v>19.100000000000001</v>
      </c>
      <c r="D517" s="22">
        <f t="shared" si="8"/>
        <v>22.2</v>
      </c>
      <c r="E517" s="22" t="s">
        <v>177</v>
      </c>
      <c r="F517" s="22"/>
      <c r="G517" s="22"/>
      <c r="R517">
        <v>22.237500000000001</v>
      </c>
    </row>
    <row r="518" spans="1:18">
      <c r="A518" s="21">
        <v>38934</v>
      </c>
      <c r="B518" s="22">
        <v>24.1</v>
      </c>
      <c r="C518" s="22">
        <v>18.5</v>
      </c>
      <c r="D518" s="22">
        <f t="shared" si="8"/>
        <v>20.5</v>
      </c>
      <c r="E518" s="22" t="s">
        <v>177</v>
      </c>
      <c r="F518" s="22"/>
      <c r="G518" s="22"/>
      <c r="R518">
        <v>20.471428571428568</v>
      </c>
    </row>
    <row r="519" spans="1:18">
      <c r="A519" s="21">
        <v>38935</v>
      </c>
      <c r="B519" s="22">
        <v>27.2</v>
      </c>
      <c r="C519" s="22">
        <v>16.3</v>
      </c>
      <c r="D519" s="22">
        <f t="shared" si="8"/>
        <v>20.5</v>
      </c>
      <c r="E519" s="22" t="s">
        <v>177</v>
      </c>
      <c r="F519" s="22"/>
      <c r="G519" s="22"/>
      <c r="R519">
        <v>20.45</v>
      </c>
    </row>
    <row r="520" spans="1:18">
      <c r="A520" s="21">
        <v>38936</v>
      </c>
      <c r="B520" s="22">
        <v>22.1</v>
      </c>
      <c r="C520" s="22">
        <v>17.899999999999999</v>
      </c>
      <c r="D520" s="22">
        <f t="shared" si="8"/>
        <v>19.7</v>
      </c>
      <c r="E520" s="22" t="s">
        <v>177</v>
      </c>
      <c r="F520" s="22"/>
      <c r="G520" s="22"/>
      <c r="R520">
        <v>19.733333333333334</v>
      </c>
    </row>
    <row r="521" spans="1:18">
      <c r="A521" s="21">
        <v>38937</v>
      </c>
      <c r="B521" s="22">
        <v>29.2</v>
      </c>
      <c r="C521" s="22">
        <v>18.5</v>
      </c>
      <c r="D521" s="22">
        <f t="shared" si="8"/>
        <v>22.3</v>
      </c>
      <c r="E521" s="22" t="s">
        <v>177</v>
      </c>
      <c r="F521" s="22"/>
      <c r="G521" s="22"/>
      <c r="R521">
        <v>22.337499999999999</v>
      </c>
    </row>
    <row r="522" spans="1:18">
      <c r="A522" s="21">
        <v>38938</v>
      </c>
      <c r="B522" s="22">
        <v>25.6</v>
      </c>
      <c r="C522" s="22">
        <v>10.3</v>
      </c>
      <c r="D522" s="22">
        <f t="shared" si="8"/>
        <v>18.3</v>
      </c>
      <c r="E522" s="22" t="s">
        <v>177</v>
      </c>
      <c r="F522" s="22"/>
      <c r="G522" s="22"/>
      <c r="R522">
        <v>18.25</v>
      </c>
    </row>
    <row r="523" spans="1:18">
      <c r="A523" s="21">
        <v>38939</v>
      </c>
      <c r="B523" s="22">
        <v>30.5</v>
      </c>
      <c r="C523" s="22">
        <v>6.8</v>
      </c>
      <c r="D523" s="22">
        <f t="shared" si="8"/>
        <v>17.399999999999999</v>
      </c>
      <c r="E523" s="22" t="s">
        <v>177</v>
      </c>
      <c r="F523" s="22"/>
      <c r="G523" s="22"/>
      <c r="R523">
        <v>17.4375</v>
      </c>
    </row>
    <row r="524" spans="1:18">
      <c r="A524" s="21">
        <v>38940</v>
      </c>
      <c r="B524" s="22">
        <v>30.1</v>
      </c>
      <c r="C524" s="22">
        <v>9.3000000000000007</v>
      </c>
      <c r="D524" s="22">
        <f t="shared" si="8"/>
        <v>19.2</v>
      </c>
      <c r="E524" s="22" t="s">
        <v>177</v>
      </c>
      <c r="F524" s="22"/>
      <c r="G524" s="22"/>
      <c r="R524">
        <v>19.2</v>
      </c>
    </row>
    <row r="525" spans="1:18">
      <c r="A525" s="21">
        <v>38941</v>
      </c>
      <c r="B525" s="22">
        <v>22.5</v>
      </c>
      <c r="C525" s="22">
        <v>14.1</v>
      </c>
      <c r="D525" s="22">
        <f t="shared" si="8"/>
        <v>18</v>
      </c>
      <c r="E525" s="22" t="s">
        <v>177</v>
      </c>
      <c r="F525" s="22"/>
      <c r="G525" s="22"/>
      <c r="R525">
        <v>18.014285714285712</v>
      </c>
    </row>
    <row r="526" spans="1:18">
      <c r="A526" s="21">
        <v>38942</v>
      </c>
      <c r="B526" s="22">
        <v>18.100000000000001</v>
      </c>
      <c r="C526" s="22">
        <v>6.4</v>
      </c>
      <c r="D526" s="22">
        <f t="shared" si="8"/>
        <v>14.1</v>
      </c>
      <c r="E526" s="22" t="s">
        <v>177</v>
      </c>
      <c r="F526" s="22"/>
      <c r="G526" s="22"/>
      <c r="R526">
        <v>14.057142857142859</v>
      </c>
    </row>
    <row r="527" spans="1:18">
      <c r="A527" s="21">
        <v>38943</v>
      </c>
      <c r="B527" s="22">
        <v>17.399999999999999</v>
      </c>
      <c r="C527" s="22">
        <v>10.3</v>
      </c>
      <c r="D527" s="22">
        <f t="shared" si="8"/>
        <v>13.9</v>
      </c>
      <c r="E527" s="22" t="s">
        <v>177</v>
      </c>
      <c r="F527" s="22"/>
      <c r="G527" s="22"/>
      <c r="R527">
        <v>13.924999999999999</v>
      </c>
    </row>
    <row r="528" spans="1:18">
      <c r="A528" s="21">
        <v>38944</v>
      </c>
      <c r="B528" s="22">
        <v>18.399999999999999</v>
      </c>
      <c r="C528" s="22">
        <v>10.8</v>
      </c>
      <c r="D528" s="22">
        <f t="shared" si="8"/>
        <v>14.5</v>
      </c>
      <c r="E528" s="22" t="s">
        <v>177</v>
      </c>
      <c r="F528" s="22"/>
      <c r="G528" s="22"/>
      <c r="R528">
        <v>14.462499999999999</v>
      </c>
    </row>
    <row r="529" spans="1:18">
      <c r="A529" s="21">
        <v>38945</v>
      </c>
      <c r="B529" s="22">
        <v>20.8</v>
      </c>
      <c r="C529" s="22">
        <v>4.9000000000000004</v>
      </c>
      <c r="D529" s="22">
        <f t="shared" si="8"/>
        <v>14.2</v>
      </c>
      <c r="E529" s="22" t="s">
        <v>177</v>
      </c>
      <c r="F529" s="22"/>
      <c r="G529" s="22"/>
      <c r="R529">
        <v>14.237500000000001</v>
      </c>
    </row>
    <row r="530" spans="1:18">
      <c r="A530" s="21">
        <v>38946</v>
      </c>
      <c r="B530" s="22">
        <v>23</v>
      </c>
      <c r="C530" s="22">
        <v>7.5</v>
      </c>
      <c r="D530" s="22">
        <f t="shared" si="8"/>
        <v>14.4</v>
      </c>
      <c r="E530" s="22" t="s">
        <v>177</v>
      </c>
      <c r="F530" s="22"/>
      <c r="G530" s="22"/>
      <c r="R530">
        <v>14.362500000000001</v>
      </c>
    </row>
    <row r="531" spans="1:18">
      <c r="A531" s="21">
        <v>38947</v>
      </c>
      <c r="B531" s="22">
        <v>25.8</v>
      </c>
      <c r="C531" s="22">
        <v>6.6</v>
      </c>
      <c r="D531" s="22">
        <f t="shared" si="8"/>
        <v>15.3</v>
      </c>
      <c r="E531" s="22" t="s">
        <v>177</v>
      </c>
      <c r="F531" s="22"/>
      <c r="G531" s="22"/>
      <c r="R531">
        <v>15.3375</v>
      </c>
    </row>
    <row r="532" spans="1:18">
      <c r="A532" s="21">
        <v>38948</v>
      </c>
      <c r="B532" s="22">
        <v>21.2</v>
      </c>
      <c r="C532" s="22">
        <v>14</v>
      </c>
      <c r="D532" s="22">
        <f t="shared" si="8"/>
        <v>17.100000000000001</v>
      </c>
      <c r="E532" s="22" t="s">
        <v>177</v>
      </c>
      <c r="F532" s="22"/>
      <c r="G532" s="22"/>
      <c r="R532">
        <v>17.062499999999996</v>
      </c>
    </row>
    <row r="533" spans="1:18">
      <c r="A533" s="21">
        <v>38949</v>
      </c>
      <c r="B533" s="22">
        <v>20</v>
      </c>
      <c r="C533" s="22">
        <v>11.5</v>
      </c>
      <c r="D533" s="22">
        <f t="shared" si="8"/>
        <v>14.9</v>
      </c>
      <c r="E533" s="22" t="s">
        <v>177</v>
      </c>
      <c r="F533" s="22"/>
      <c r="G533" s="22"/>
      <c r="R533">
        <v>14.9</v>
      </c>
    </row>
    <row r="534" spans="1:18">
      <c r="A534" s="21">
        <v>38950</v>
      </c>
      <c r="B534" s="22">
        <v>18.899999999999999</v>
      </c>
      <c r="C534" s="22">
        <v>4.5999999999999996</v>
      </c>
      <c r="D534" s="22">
        <f t="shared" si="8"/>
        <v>12.5</v>
      </c>
      <c r="E534" s="22" t="s">
        <v>177</v>
      </c>
      <c r="F534" s="22"/>
      <c r="G534" s="22"/>
      <c r="R534">
        <v>12.485714285714284</v>
      </c>
    </row>
    <row r="535" spans="1:18">
      <c r="A535" s="21">
        <v>38951</v>
      </c>
      <c r="B535" s="22">
        <v>19.399999999999999</v>
      </c>
      <c r="C535" s="22">
        <v>4.2</v>
      </c>
      <c r="D535" s="22">
        <f t="shared" si="8"/>
        <v>10.9</v>
      </c>
      <c r="E535" s="22" t="s">
        <v>177</v>
      </c>
      <c r="F535" s="22"/>
      <c r="G535" s="22"/>
      <c r="R535">
        <v>10.875</v>
      </c>
    </row>
    <row r="536" spans="1:18">
      <c r="A536" s="21">
        <v>38952</v>
      </c>
      <c r="B536" s="22">
        <v>16.3</v>
      </c>
      <c r="C536" s="22">
        <v>0.9</v>
      </c>
      <c r="D536" s="22">
        <f t="shared" si="8"/>
        <v>8.6</v>
      </c>
      <c r="E536" s="22" t="s">
        <v>177</v>
      </c>
      <c r="F536" s="22"/>
      <c r="G536" s="22"/>
      <c r="R536">
        <v>8.6249999999999982</v>
      </c>
    </row>
    <row r="537" spans="1:18">
      <c r="A537" s="21">
        <v>38953</v>
      </c>
      <c r="B537" s="22">
        <v>18.7</v>
      </c>
      <c r="C537" s="22">
        <v>6.3</v>
      </c>
      <c r="D537" s="22">
        <f t="shared" si="8"/>
        <v>12.3</v>
      </c>
      <c r="E537" s="22" t="s">
        <v>177</v>
      </c>
      <c r="F537" s="22"/>
      <c r="G537" s="22"/>
      <c r="R537">
        <v>12.3375</v>
      </c>
    </row>
    <row r="538" spans="1:18">
      <c r="A538" s="21">
        <v>38954</v>
      </c>
      <c r="B538" s="22">
        <v>15.5</v>
      </c>
      <c r="C538" s="22">
        <v>9.9</v>
      </c>
      <c r="D538" s="22">
        <f t="shared" si="8"/>
        <v>12.8</v>
      </c>
      <c r="E538" s="22" t="s">
        <v>177</v>
      </c>
      <c r="F538" s="22"/>
      <c r="G538" s="22"/>
      <c r="R538">
        <v>12.775000000000002</v>
      </c>
    </row>
    <row r="539" spans="1:18">
      <c r="A539" s="21">
        <v>38955</v>
      </c>
      <c r="B539" s="22">
        <v>21.3</v>
      </c>
      <c r="C539" s="22">
        <v>14.7</v>
      </c>
      <c r="D539" s="22">
        <f t="shared" si="8"/>
        <v>17.600000000000001</v>
      </c>
      <c r="E539" s="22" t="s">
        <v>177</v>
      </c>
      <c r="F539" s="22"/>
      <c r="G539" s="22"/>
      <c r="R539">
        <v>17.62857142857143</v>
      </c>
    </row>
    <row r="540" spans="1:18">
      <c r="A540" s="21">
        <v>38956</v>
      </c>
      <c r="B540" s="22">
        <v>13.3</v>
      </c>
      <c r="C540" s="22">
        <v>10.6</v>
      </c>
      <c r="D540" s="22">
        <f t="shared" si="8"/>
        <v>11.7</v>
      </c>
      <c r="E540" s="22" t="s">
        <v>177</v>
      </c>
      <c r="F540" s="22"/>
      <c r="G540" s="22"/>
      <c r="R540">
        <v>11.671428571428573</v>
      </c>
    </row>
    <row r="541" spans="1:18">
      <c r="A541" s="21">
        <v>38957</v>
      </c>
      <c r="B541" s="22">
        <v>16.8</v>
      </c>
      <c r="C541" s="22">
        <v>12.9</v>
      </c>
      <c r="D541" s="22">
        <f t="shared" si="8"/>
        <v>14.4</v>
      </c>
      <c r="E541" s="22" t="s">
        <v>177</v>
      </c>
      <c r="F541" s="22"/>
      <c r="G541" s="22"/>
      <c r="R541">
        <v>14.350000000000001</v>
      </c>
    </row>
    <row r="542" spans="1:18">
      <c r="A542" s="21">
        <v>38958</v>
      </c>
      <c r="B542" s="22">
        <v>19.5</v>
      </c>
      <c r="C542" s="22">
        <v>8.5</v>
      </c>
      <c r="D542" s="22">
        <f t="shared" si="8"/>
        <v>12.9</v>
      </c>
      <c r="E542" s="22" t="s">
        <v>177</v>
      </c>
      <c r="F542" s="22"/>
      <c r="G542" s="22"/>
      <c r="R542">
        <v>12.924999999999999</v>
      </c>
    </row>
    <row r="543" spans="1:18">
      <c r="A543" s="21">
        <v>38959</v>
      </c>
      <c r="B543" s="22">
        <v>20.6</v>
      </c>
      <c r="C543" s="22">
        <v>2.6</v>
      </c>
      <c r="D543" s="22">
        <f t="shared" si="8"/>
        <v>10.3</v>
      </c>
      <c r="E543" s="22" t="s">
        <v>177</v>
      </c>
      <c r="F543" s="22"/>
      <c r="G543" s="22"/>
      <c r="R543">
        <v>10.25</v>
      </c>
    </row>
    <row r="544" spans="1:18">
      <c r="A544" s="21">
        <v>38960</v>
      </c>
      <c r="B544" s="22">
        <v>13.5</v>
      </c>
      <c r="C544" s="22">
        <v>6.1</v>
      </c>
      <c r="D544" s="22">
        <f t="shared" si="8"/>
        <v>11.3</v>
      </c>
      <c r="E544" s="22" t="s">
        <v>177</v>
      </c>
      <c r="F544" s="22"/>
      <c r="G544" s="22"/>
      <c r="R544">
        <v>11.25</v>
      </c>
    </row>
    <row r="545" spans="1:18">
      <c r="A545" s="21">
        <v>38961</v>
      </c>
      <c r="B545" s="22">
        <v>17.399999999999999</v>
      </c>
      <c r="C545" s="22">
        <v>-0.8</v>
      </c>
      <c r="D545" s="22">
        <f t="shared" si="8"/>
        <v>6.7</v>
      </c>
      <c r="E545" s="22" t="s">
        <v>177</v>
      </c>
      <c r="F545" s="22"/>
      <c r="G545" s="22"/>
      <c r="R545">
        <v>6.6749999999999998</v>
      </c>
    </row>
    <row r="546" spans="1:18">
      <c r="A546" s="21">
        <v>38962</v>
      </c>
      <c r="B546" s="22">
        <v>17.2</v>
      </c>
      <c r="C546" s="22">
        <v>0.3</v>
      </c>
      <c r="D546" s="22">
        <f t="shared" si="8"/>
        <v>7.1</v>
      </c>
      <c r="E546" s="22" t="s">
        <v>177</v>
      </c>
      <c r="F546" s="22"/>
      <c r="G546" s="22"/>
      <c r="R546">
        <v>7.0857142857142863</v>
      </c>
    </row>
    <row r="547" spans="1:18">
      <c r="A547" s="21">
        <v>38963</v>
      </c>
      <c r="B547" s="22">
        <v>17.5</v>
      </c>
      <c r="C547" s="22">
        <v>0.8</v>
      </c>
      <c r="D547" s="22">
        <f t="shared" si="8"/>
        <v>9.1</v>
      </c>
      <c r="E547" s="22" t="s">
        <v>177</v>
      </c>
      <c r="F547" s="22"/>
      <c r="G547" s="22"/>
      <c r="R547">
        <v>9.0875000000000004</v>
      </c>
    </row>
    <row r="548" spans="1:18">
      <c r="A548" s="21">
        <v>38964</v>
      </c>
      <c r="B548" s="22">
        <v>19.3</v>
      </c>
      <c r="C548" s="22">
        <v>-0.3</v>
      </c>
      <c r="D548" s="22">
        <f t="shared" si="8"/>
        <v>8.1</v>
      </c>
      <c r="E548" s="22" t="s">
        <v>177</v>
      </c>
      <c r="F548" s="22"/>
      <c r="G548" s="22"/>
      <c r="R548">
        <v>8.1</v>
      </c>
    </row>
    <row r="549" spans="1:18">
      <c r="A549" s="21">
        <v>38965</v>
      </c>
      <c r="B549" s="22">
        <v>17.100000000000001</v>
      </c>
      <c r="C549" s="22">
        <v>1.8</v>
      </c>
      <c r="D549" s="22">
        <f t="shared" si="8"/>
        <v>9.6999999999999993</v>
      </c>
      <c r="E549" s="22" t="s">
        <v>177</v>
      </c>
      <c r="F549" s="22"/>
      <c r="G549" s="22"/>
      <c r="R549">
        <v>9.7428571428571438</v>
      </c>
    </row>
    <row r="550" spans="1:18">
      <c r="A550" s="21">
        <v>38966</v>
      </c>
      <c r="B550" s="22">
        <v>14.1</v>
      </c>
      <c r="C550" s="22">
        <v>10.7</v>
      </c>
      <c r="D550" s="22">
        <f t="shared" si="8"/>
        <v>12</v>
      </c>
      <c r="E550" s="22" t="s">
        <v>177</v>
      </c>
      <c r="F550" s="22"/>
      <c r="G550" s="22"/>
      <c r="R550">
        <v>12.024999999999999</v>
      </c>
    </row>
    <row r="551" spans="1:18">
      <c r="A551" s="21">
        <v>38967</v>
      </c>
      <c r="B551" s="22">
        <v>9</v>
      </c>
      <c r="C551" s="22">
        <v>1.8</v>
      </c>
      <c r="D551" s="22">
        <f t="shared" si="8"/>
        <v>6.1</v>
      </c>
      <c r="E551" s="22" t="s">
        <v>177</v>
      </c>
      <c r="F551" s="22"/>
      <c r="G551" s="22"/>
      <c r="R551">
        <v>6.0749999999999993</v>
      </c>
    </row>
    <row r="552" spans="1:18">
      <c r="A552" s="21">
        <v>38968</v>
      </c>
      <c r="B552" s="22">
        <v>12.3</v>
      </c>
      <c r="C552" s="22">
        <v>-2.1</v>
      </c>
      <c r="D552" s="22">
        <f t="shared" si="8"/>
        <v>4.9000000000000004</v>
      </c>
      <c r="E552" s="22" t="s">
        <v>177</v>
      </c>
      <c r="F552" s="22"/>
      <c r="G552" s="22"/>
      <c r="R552">
        <v>4.9000000000000004</v>
      </c>
    </row>
    <row r="553" spans="1:18">
      <c r="A553" s="21">
        <v>38969</v>
      </c>
      <c r="B553" s="22">
        <v>13</v>
      </c>
      <c r="C553" s="22">
        <v>-0.8</v>
      </c>
      <c r="D553" s="22">
        <f t="shared" si="8"/>
        <v>5</v>
      </c>
      <c r="E553" s="22" t="s">
        <v>177</v>
      </c>
      <c r="F553" s="22"/>
      <c r="G553" s="22"/>
      <c r="R553">
        <v>4.9749999999999996</v>
      </c>
    </row>
    <row r="554" spans="1:18">
      <c r="A554" s="21">
        <v>38970</v>
      </c>
      <c r="B554" s="22">
        <v>11.9</v>
      </c>
      <c r="C554" s="22">
        <v>4.8</v>
      </c>
      <c r="D554" s="22">
        <f t="shared" si="8"/>
        <v>7.8</v>
      </c>
      <c r="E554" s="22" t="s">
        <v>177</v>
      </c>
      <c r="F554" s="22"/>
      <c r="G554" s="22"/>
      <c r="R554">
        <v>7.8125</v>
      </c>
    </row>
    <row r="555" spans="1:18">
      <c r="A555" s="21">
        <v>38971</v>
      </c>
      <c r="B555" s="22">
        <v>10.199999999999999</v>
      </c>
      <c r="C555" s="22">
        <v>-2.7</v>
      </c>
      <c r="D555" s="22">
        <f t="shared" si="8"/>
        <v>3.4</v>
      </c>
      <c r="E555" s="22" t="s">
        <v>177</v>
      </c>
      <c r="F555" s="22"/>
      <c r="G555" s="22"/>
      <c r="R555">
        <v>3.4375</v>
      </c>
    </row>
    <row r="556" spans="1:18">
      <c r="A556" s="21">
        <v>38972</v>
      </c>
      <c r="B556" s="22">
        <v>15</v>
      </c>
      <c r="C556" s="22">
        <v>-2.2999999999999998</v>
      </c>
      <c r="D556" s="22">
        <f t="shared" si="8"/>
        <v>5.0999999999999996</v>
      </c>
      <c r="E556" s="22" t="s">
        <v>177</v>
      </c>
      <c r="F556" s="22"/>
      <c r="G556" s="22"/>
      <c r="R556">
        <v>5.0624999999999991</v>
      </c>
    </row>
    <row r="557" spans="1:18">
      <c r="A557" s="21">
        <v>38973</v>
      </c>
      <c r="B557" s="22">
        <v>21.1</v>
      </c>
      <c r="C557" s="22">
        <v>-2.2999999999999998</v>
      </c>
      <c r="D557" s="22">
        <f t="shared" si="8"/>
        <v>7.1</v>
      </c>
      <c r="E557" s="22" t="s">
        <v>177</v>
      </c>
      <c r="F557" s="22"/>
      <c r="G557" s="22"/>
      <c r="R557">
        <v>7.0750000000000011</v>
      </c>
    </row>
    <row r="558" spans="1:18">
      <c r="A558" s="21">
        <v>38974</v>
      </c>
      <c r="B558" s="22">
        <v>24.1</v>
      </c>
      <c r="C558" s="22">
        <v>2.6</v>
      </c>
      <c r="D558" s="22">
        <f t="shared" si="8"/>
        <v>12</v>
      </c>
      <c r="E558" s="22" t="s">
        <v>177</v>
      </c>
      <c r="F558" s="22"/>
      <c r="G558" s="22"/>
      <c r="R558">
        <v>12.024999999999999</v>
      </c>
    </row>
    <row r="559" spans="1:18">
      <c r="A559" s="21">
        <v>38975</v>
      </c>
      <c r="B559" s="22">
        <v>23.9</v>
      </c>
      <c r="C559" s="22">
        <v>7.2</v>
      </c>
      <c r="D559" s="22">
        <f t="shared" si="8"/>
        <v>15.6</v>
      </c>
      <c r="E559" s="22" t="s">
        <v>177</v>
      </c>
      <c r="F559" s="22"/>
      <c r="G559" s="22"/>
      <c r="R559">
        <v>15.574999999999999</v>
      </c>
    </row>
    <row r="560" spans="1:18">
      <c r="A560" s="21">
        <v>38976</v>
      </c>
      <c r="B560" s="22">
        <v>24.6</v>
      </c>
      <c r="C560" s="22">
        <v>2.7</v>
      </c>
      <c r="D560" s="22">
        <f t="shared" si="8"/>
        <v>12.1</v>
      </c>
      <c r="E560" s="22" t="s">
        <v>177</v>
      </c>
      <c r="F560" s="22"/>
      <c r="G560" s="22"/>
      <c r="R560">
        <v>12.1</v>
      </c>
    </row>
    <row r="561" spans="1:18">
      <c r="A561" s="21">
        <v>38977</v>
      </c>
      <c r="B561" s="22">
        <v>21.3</v>
      </c>
      <c r="C561" s="22">
        <v>5.6</v>
      </c>
      <c r="D561" s="22">
        <f t="shared" si="8"/>
        <v>14</v>
      </c>
      <c r="E561" s="22" t="s">
        <v>177</v>
      </c>
      <c r="F561" s="22"/>
      <c r="G561" s="22"/>
      <c r="R561">
        <v>13.957142857142857</v>
      </c>
    </row>
    <row r="562" spans="1:18">
      <c r="A562" s="21">
        <v>38978</v>
      </c>
      <c r="B562" s="22">
        <v>17.899999999999999</v>
      </c>
      <c r="C562" s="22">
        <v>8</v>
      </c>
      <c r="D562" s="22">
        <f t="shared" si="8"/>
        <v>12.1</v>
      </c>
      <c r="E562" s="22" t="s">
        <v>177</v>
      </c>
      <c r="F562" s="22"/>
      <c r="G562" s="22"/>
      <c r="R562">
        <v>12.112500000000001</v>
      </c>
    </row>
    <row r="563" spans="1:18">
      <c r="A563" s="21">
        <v>38979</v>
      </c>
      <c r="B563" s="22">
        <v>16.7</v>
      </c>
      <c r="C563" s="22">
        <v>2.6</v>
      </c>
      <c r="D563" s="22">
        <f t="shared" si="8"/>
        <v>8.6999999999999993</v>
      </c>
      <c r="E563" s="22" t="s">
        <v>177</v>
      </c>
      <c r="F563" s="22"/>
      <c r="G563" s="22"/>
      <c r="R563">
        <v>8.6624999999999979</v>
      </c>
    </row>
    <row r="564" spans="1:18">
      <c r="A564" s="21">
        <v>38980</v>
      </c>
      <c r="B564" s="22">
        <v>17.5</v>
      </c>
      <c r="C564" s="22">
        <v>-4.3</v>
      </c>
      <c r="D564" s="22">
        <f t="shared" si="8"/>
        <v>7.3</v>
      </c>
      <c r="E564" s="22" t="s">
        <v>177</v>
      </c>
      <c r="F564" s="22"/>
      <c r="G564" s="22"/>
      <c r="R564">
        <v>7.2571428571428571</v>
      </c>
    </row>
    <row r="565" spans="1:18">
      <c r="A565" s="21">
        <v>38981</v>
      </c>
      <c r="B565" s="22">
        <v>18.5</v>
      </c>
      <c r="C565" s="22">
        <v>-3.2</v>
      </c>
      <c r="D565" s="22">
        <f t="shared" si="8"/>
        <v>6.5</v>
      </c>
      <c r="E565" s="22" t="s">
        <v>177</v>
      </c>
      <c r="F565" s="22"/>
      <c r="G565" s="22"/>
      <c r="R565">
        <v>6.4874999999999998</v>
      </c>
    </row>
    <row r="566" spans="1:18">
      <c r="A566" s="21">
        <v>38982</v>
      </c>
      <c r="B566" s="22">
        <v>10</v>
      </c>
      <c r="C566" s="22">
        <v>6.1</v>
      </c>
      <c r="D566" s="22">
        <f t="shared" si="8"/>
        <v>8</v>
      </c>
      <c r="E566" s="22" t="s">
        <v>177</v>
      </c>
      <c r="F566" s="22"/>
      <c r="G566" s="22"/>
      <c r="R566">
        <v>7.95</v>
      </c>
    </row>
    <row r="567" spans="1:18">
      <c r="A567" s="21">
        <v>38983</v>
      </c>
      <c r="B567" s="22">
        <v>12.5</v>
      </c>
      <c r="C567" s="22">
        <v>1.1000000000000001</v>
      </c>
      <c r="D567" s="22">
        <f t="shared" si="8"/>
        <v>6.1</v>
      </c>
      <c r="E567" s="22" t="s">
        <v>177</v>
      </c>
      <c r="F567" s="22"/>
      <c r="G567" s="22"/>
      <c r="R567">
        <v>6.1428571428571432</v>
      </c>
    </row>
    <row r="568" spans="1:18">
      <c r="A568" s="21">
        <v>38984</v>
      </c>
      <c r="B568" s="22">
        <v>16.7</v>
      </c>
      <c r="C568" s="22">
        <v>-3.9</v>
      </c>
      <c r="D568" s="22">
        <f t="shared" si="8"/>
        <v>6.1</v>
      </c>
      <c r="E568" s="22" t="s">
        <v>177</v>
      </c>
      <c r="F568" s="22"/>
      <c r="G568" s="22"/>
      <c r="R568">
        <v>6.0875000000000004</v>
      </c>
    </row>
    <row r="569" spans="1:18">
      <c r="A569" s="21">
        <v>38985</v>
      </c>
      <c r="B569" s="22">
        <v>13.2</v>
      </c>
      <c r="C569" s="22">
        <v>4.3</v>
      </c>
      <c r="D569" s="22">
        <f t="shared" si="8"/>
        <v>9.9</v>
      </c>
      <c r="E569" s="22" t="s">
        <v>177</v>
      </c>
      <c r="F569" s="22"/>
      <c r="G569" s="22"/>
      <c r="R569">
        <v>9.875</v>
      </c>
    </row>
    <row r="570" spans="1:18">
      <c r="A570" s="21">
        <v>38986</v>
      </c>
      <c r="B570" s="22">
        <v>11.8</v>
      </c>
      <c r="C570" s="22">
        <v>2.7</v>
      </c>
      <c r="D570" s="22">
        <f t="shared" si="8"/>
        <v>6.6</v>
      </c>
      <c r="E570" s="22" t="s">
        <v>177</v>
      </c>
      <c r="F570" s="22"/>
      <c r="G570" s="22"/>
      <c r="R570">
        <v>6.6375000000000011</v>
      </c>
    </row>
    <row r="571" spans="1:18">
      <c r="A571" s="21">
        <v>38987</v>
      </c>
      <c r="B571" s="22">
        <v>16.399999999999999</v>
      </c>
      <c r="C571" s="22">
        <v>-2.9</v>
      </c>
      <c r="D571" s="22">
        <f t="shared" si="8"/>
        <v>5.4</v>
      </c>
      <c r="E571" s="22" t="s">
        <v>177</v>
      </c>
      <c r="F571" s="22"/>
      <c r="G571" s="22"/>
      <c r="R571">
        <v>5.4142857142857137</v>
      </c>
    </row>
    <row r="572" spans="1:18">
      <c r="A572" s="21">
        <v>38988</v>
      </c>
      <c r="B572" s="22">
        <v>17</v>
      </c>
      <c r="C572" s="22">
        <v>-3.9</v>
      </c>
      <c r="D572" s="22">
        <f t="shared" si="8"/>
        <v>5.8</v>
      </c>
      <c r="E572" s="22" t="s">
        <v>177</v>
      </c>
      <c r="F572" s="22"/>
      <c r="G572" s="22"/>
      <c r="R572">
        <v>5.8000000000000007</v>
      </c>
    </row>
    <row r="573" spans="1:18">
      <c r="A573" s="21">
        <v>38989</v>
      </c>
      <c r="B573" s="22">
        <v>18.100000000000001</v>
      </c>
      <c r="C573" s="22">
        <v>-1.5</v>
      </c>
      <c r="D573" s="22">
        <f t="shared" si="8"/>
        <v>7</v>
      </c>
      <c r="E573" s="22" t="s">
        <v>177</v>
      </c>
      <c r="F573" s="22"/>
      <c r="G573" s="22"/>
      <c r="R573">
        <v>6.9999999999999991</v>
      </c>
    </row>
    <row r="574" spans="1:18">
      <c r="A574" s="21">
        <v>38990</v>
      </c>
      <c r="B574" s="22">
        <v>18.899999999999999</v>
      </c>
      <c r="C574" s="22">
        <v>-2.6</v>
      </c>
      <c r="D574" s="22">
        <f t="shared" si="8"/>
        <v>7.1</v>
      </c>
      <c r="E574" s="22" t="s">
        <v>177</v>
      </c>
      <c r="F574" s="22"/>
      <c r="G574" s="22"/>
      <c r="R574">
        <v>7.1374999999999993</v>
      </c>
    </row>
    <row r="575" spans="1:18">
      <c r="A575" s="21">
        <v>38991</v>
      </c>
      <c r="B575" s="22">
        <v>15.3</v>
      </c>
      <c r="C575" s="22">
        <v>3.2</v>
      </c>
      <c r="D575" s="22">
        <f t="shared" si="8"/>
        <v>8</v>
      </c>
      <c r="E575" s="22" t="s">
        <v>177</v>
      </c>
      <c r="F575" s="22"/>
      <c r="G575" s="22"/>
      <c r="R575">
        <v>8.0374999999999996</v>
      </c>
    </row>
    <row r="576" spans="1:18">
      <c r="A576" s="21">
        <v>38992</v>
      </c>
      <c r="B576" s="22">
        <v>15.5</v>
      </c>
      <c r="C576" s="22">
        <v>-6.5</v>
      </c>
      <c r="D576" s="22">
        <f t="shared" si="8"/>
        <v>3.3</v>
      </c>
      <c r="E576" s="22" t="s">
        <v>177</v>
      </c>
      <c r="F576" s="22"/>
      <c r="G576" s="22"/>
      <c r="R576">
        <v>3.3249999999999997</v>
      </c>
    </row>
    <row r="577" spans="1:18">
      <c r="A577" s="21">
        <v>38993</v>
      </c>
      <c r="B577" s="22">
        <v>8.3000000000000007</v>
      </c>
      <c r="C577" s="22">
        <v>-0.2</v>
      </c>
      <c r="D577" s="22">
        <f t="shared" ref="D577:D640" si="9">ROUND(R577,1)</f>
        <v>4.5</v>
      </c>
      <c r="E577" s="22" t="s">
        <v>177</v>
      </c>
      <c r="F577" s="22"/>
      <c r="G577" s="22"/>
      <c r="R577">
        <v>4.5142857142857142</v>
      </c>
    </row>
    <row r="578" spans="1:18">
      <c r="A578" s="21">
        <v>38994</v>
      </c>
      <c r="B578" s="22">
        <v>8.4</v>
      </c>
      <c r="C578" s="22">
        <v>-8.6</v>
      </c>
      <c r="D578" s="22">
        <f t="shared" si="9"/>
        <v>-0.4</v>
      </c>
      <c r="E578" s="22" t="s">
        <v>177</v>
      </c>
      <c r="F578" s="22"/>
      <c r="G578" s="22"/>
      <c r="R578">
        <v>-0.41249999999999964</v>
      </c>
    </row>
    <row r="579" spans="1:18">
      <c r="A579" s="21">
        <v>38995</v>
      </c>
      <c r="B579" s="22">
        <v>15.5</v>
      </c>
      <c r="C579" s="22">
        <v>-5.4</v>
      </c>
      <c r="D579" s="22">
        <f t="shared" si="9"/>
        <v>3.9</v>
      </c>
      <c r="E579" s="22" t="s">
        <v>177</v>
      </c>
      <c r="F579" s="22"/>
      <c r="G579" s="22"/>
      <c r="R579">
        <v>3.9000000000000008</v>
      </c>
    </row>
    <row r="580" spans="1:18">
      <c r="A580" s="21">
        <v>38996</v>
      </c>
      <c r="B580" s="22">
        <v>17.600000000000001</v>
      </c>
      <c r="C580" s="22">
        <v>-2.1</v>
      </c>
      <c r="D580" s="22">
        <f t="shared" si="9"/>
        <v>5.9</v>
      </c>
      <c r="E580" s="22" t="s">
        <v>177</v>
      </c>
      <c r="F580" s="22"/>
      <c r="G580" s="22"/>
      <c r="R580">
        <v>5.9249999999999998</v>
      </c>
    </row>
    <row r="581" spans="1:18">
      <c r="A581" s="21">
        <v>38997</v>
      </c>
      <c r="B581" s="22">
        <v>10.5</v>
      </c>
      <c r="C581" s="22">
        <v>2.9</v>
      </c>
      <c r="D581" s="22">
        <f t="shared" si="9"/>
        <v>6</v>
      </c>
      <c r="E581" s="22" t="s">
        <v>177</v>
      </c>
      <c r="F581" s="22"/>
      <c r="G581" s="22"/>
      <c r="R581">
        <v>5.95</v>
      </c>
    </row>
    <row r="582" spans="1:18">
      <c r="A582" s="21">
        <v>38998</v>
      </c>
      <c r="B582" s="22">
        <v>4.5999999999999996</v>
      </c>
      <c r="C582" s="22">
        <v>-10.1</v>
      </c>
      <c r="D582" s="22">
        <f t="shared" si="9"/>
        <v>-1.8</v>
      </c>
      <c r="E582" s="22" t="s">
        <v>177</v>
      </c>
      <c r="F582" s="22"/>
      <c r="G582" s="22"/>
      <c r="R582">
        <v>-1.7571428571428573</v>
      </c>
    </row>
    <row r="583" spans="1:18">
      <c r="A583" s="21">
        <v>38999</v>
      </c>
      <c r="B583" s="22">
        <v>2.7</v>
      </c>
      <c r="C583" s="22">
        <v>-4.0999999999999996</v>
      </c>
      <c r="D583" s="22">
        <f t="shared" si="9"/>
        <v>-0.7</v>
      </c>
      <c r="E583" s="22" t="s">
        <v>177</v>
      </c>
      <c r="F583" s="22"/>
      <c r="G583" s="22"/>
      <c r="R583">
        <v>-0.72499999999999987</v>
      </c>
    </row>
    <row r="584" spans="1:18">
      <c r="A584" s="21">
        <v>39000</v>
      </c>
      <c r="B584" s="22">
        <v>1.3</v>
      </c>
      <c r="C584" s="22">
        <v>-7.4</v>
      </c>
      <c r="D584" s="22">
        <f t="shared" si="9"/>
        <v>-3.8</v>
      </c>
      <c r="E584" s="22" t="s">
        <v>177</v>
      </c>
      <c r="F584" s="22"/>
      <c r="G584" s="22"/>
      <c r="R584">
        <v>-3.7875000000000001</v>
      </c>
    </row>
    <row r="585" spans="1:18">
      <c r="A585" s="21">
        <v>39001</v>
      </c>
      <c r="B585" s="22">
        <v>2.9</v>
      </c>
      <c r="C585" s="22">
        <v>-15.8</v>
      </c>
      <c r="D585" s="22">
        <f t="shared" si="9"/>
        <v>-7</v>
      </c>
      <c r="E585" s="22" t="s">
        <v>177</v>
      </c>
      <c r="F585" s="22"/>
      <c r="G585" s="22"/>
      <c r="R585">
        <v>-7</v>
      </c>
    </row>
    <row r="586" spans="1:18">
      <c r="A586" s="21">
        <v>39002</v>
      </c>
      <c r="B586" s="22">
        <v>5.0999999999999996</v>
      </c>
      <c r="C586" s="22">
        <v>-16.399999999999999</v>
      </c>
      <c r="D586" s="22">
        <f t="shared" si="9"/>
        <v>-7.3</v>
      </c>
      <c r="E586" s="22" t="s">
        <v>177</v>
      </c>
      <c r="F586" s="22"/>
      <c r="G586" s="22"/>
      <c r="R586">
        <v>-7.3</v>
      </c>
    </row>
    <row r="587" spans="1:18">
      <c r="A587" s="21">
        <v>39003</v>
      </c>
      <c r="B587" s="22">
        <v>2.6</v>
      </c>
      <c r="C587" s="22">
        <v>-3.3</v>
      </c>
      <c r="D587" s="22">
        <f t="shared" si="9"/>
        <v>0.3</v>
      </c>
      <c r="E587" s="22" t="s">
        <v>177</v>
      </c>
      <c r="F587" s="22"/>
      <c r="G587" s="22"/>
      <c r="R587">
        <v>0.30000000000000004</v>
      </c>
    </row>
    <row r="588" spans="1:18">
      <c r="A588" s="21">
        <v>39004</v>
      </c>
      <c r="B588" s="22">
        <v>5.4</v>
      </c>
      <c r="C588" s="22">
        <v>-8.6</v>
      </c>
      <c r="D588" s="22">
        <f t="shared" si="9"/>
        <v>-2.6</v>
      </c>
      <c r="E588" s="22" t="s">
        <v>177</v>
      </c>
      <c r="F588" s="22"/>
      <c r="G588" s="22"/>
      <c r="R588">
        <v>-2.5857142857142859</v>
      </c>
    </row>
    <row r="589" spans="1:18">
      <c r="A589" s="21">
        <v>39005</v>
      </c>
      <c r="B589" s="22">
        <v>7.5</v>
      </c>
      <c r="C589" s="22">
        <v>-12.5</v>
      </c>
      <c r="D589" s="22">
        <f t="shared" si="9"/>
        <v>-3.9</v>
      </c>
      <c r="E589" s="22" t="s">
        <v>177</v>
      </c>
      <c r="F589" s="22"/>
      <c r="G589" s="22"/>
      <c r="R589">
        <v>-3.85</v>
      </c>
    </row>
    <row r="590" spans="1:18">
      <c r="A590" s="21">
        <v>39006</v>
      </c>
      <c r="B590" s="22">
        <v>3.5</v>
      </c>
      <c r="C590" s="22">
        <v>-5.8</v>
      </c>
      <c r="D590" s="22">
        <f t="shared" si="9"/>
        <v>-1.7</v>
      </c>
      <c r="E590" s="22" t="s">
        <v>177</v>
      </c>
      <c r="F590" s="22"/>
      <c r="G590" s="22"/>
      <c r="R590">
        <v>-1.65</v>
      </c>
    </row>
    <row r="591" spans="1:18">
      <c r="A591" s="21">
        <v>39007</v>
      </c>
      <c r="B591" s="22">
        <v>3.6</v>
      </c>
      <c r="C591" s="22">
        <v>-14.9</v>
      </c>
      <c r="D591" s="22">
        <f t="shared" si="9"/>
        <v>-6.3</v>
      </c>
      <c r="E591" s="22" t="s">
        <v>177</v>
      </c>
      <c r="F591" s="22"/>
      <c r="G591" s="22"/>
      <c r="R591">
        <v>-6.2625000000000002</v>
      </c>
    </row>
    <row r="592" spans="1:18">
      <c r="A592" s="21">
        <v>39008</v>
      </c>
      <c r="B592" s="22">
        <v>3</v>
      </c>
      <c r="C592" s="22">
        <v>-13.9</v>
      </c>
      <c r="D592" s="22">
        <f t="shared" si="9"/>
        <v>-6.4</v>
      </c>
      <c r="E592" s="22" t="s">
        <v>177</v>
      </c>
      <c r="F592" s="22"/>
      <c r="G592" s="22"/>
      <c r="R592">
        <v>-6.35</v>
      </c>
    </row>
    <row r="593" spans="1:18">
      <c r="A593" s="21">
        <v>39009</v>
      </c>
      <c r="B593" s="22">
        <v>1.5</v>
      </c>
      <c r="C593" s="22">
        <v>-7.5</v>
      </c>
      <c r="D593" s="22">
        <f t="shared" si="9"/>
        <v>-2.2999999999999998</v>
      </c>
      <c r="E593" s="22" t="s">
        <v>177</v>
      </c>
      <c r="F593" s="22"/>
      <c r="G593" s="22"/>
      <c r="R593">
        <v>-2.2749999999999999</v>
      </c>
    </row>
    <row r="594" spans="1:18">
      <c r="A594" s="21">
        <v>39010</v>
      </c>
      <c r="B594" s="22">
        <v>-0.8</v>
      </c>
      <c r="C594" s="22">
        <v>-19.399999999999999</v>
      </c>
      <c r="D594" s="22">
        <f t="shared" si="9"/>
        <v>-11.4</v>
      </c>
      <c r="E594" s="22" t="s">
        <v>177</v>
      </c>
      <c r="F594" s="22"/>
      <c r="G594" s="22"/>
      <c r="R594">
        <v>-11.425000000000001</v>
      </c>
    </row>
    <row r="595" spans="1:18">
      <c r="A595" s="21">
        <v>39011</v>
      </c>
      <c r="B595" s="22">
        <v>-1.5</v>
      </c>
      <c r="C595" s="22">
        <v>-19.899999999999999</v>
      </c>
      <c r="D595" s="22">
        <f t="shared" si="9"/>
        <v>-12.2</v>
      </c>
      <c r="E595" s="22" t="s">
        <v>177</v>
      </c>
      <c r="F595" s="22"/>
      <c r="G595" s="22"/>
      <c r="R595">
        <v>-12.174999999999999</v>
      </c>
    </row>
    <row r="596" spans="1:18">
      <c r="A596" s="21">
        <v>39012</v>
      </c>
      <c r="B596" s="22">
        <v>0.7</v>
      </c>
      <c r="C596" s="22">
        <v>-19.399999999999999</v>
      </c>
      <c r="D596" s="22">
        <f t="shared" si="9"/>
        <v>-10.6</v>
      </c>
      <c r="E596" s="22" t="s">
        <v>177</v>
      </c>
      <c r="F596" s="22"/>
      <c r="G596" s="22"/>
      <c r="R596">
        <v>-10.625</v>
      </c>
    </row>
    <row r="597" spans="1:18">
      <c r="A597" s="21">
        <v>39013</v>
      </c>
      <c r="B597" s="22">
        <v>5.4</v>
      </c>
      <c r="C597" s="22">
        <v>-4.8</v>
      </c>
      <c r="D597" s="22">
        <f t="shared" si="9"/>
        <v>-1.7</v>
      </c>
      <c r="E597" s="22" t="s">
        <v>177</v>
      </c>
      <c r="F597" s="22"/>
      <c r="G597" s="22"/>
      <c r="R597">
        <v>-1.7124999999999999</v>
      </c>
    </row>
    <row r="598" spans="1:18">
      <c r="A598" s="21">
        <v>39014</v>
      </c>
      <c r="B598" s="22">
        <v>-2.4</v>
      </c>
      <c r="C598" s="22">
        <v>-6.5</v>
      </c>
      <c r="D598" s="22">
        <f t="shared" si="9"/>
        <v>-4.7</v>
      </c>
      <c r="E598" s="22" t="s">
        <v>177</v>
      </c>
      <c r="F598" s="22"/>
      <c r="G598" s="22"/>
      <c r="R598">
        <v>-4.6714285714285717</v>
      </c>
    </row>
    <row r="599" spans="1:18">
      <c r="A599" s="21">
        <v>39015</v>
      </c>
      <c r="B599" s="22">
        <v>-3.4</v>
      </c>
      <c r="C599" s="22">
        <v>-13.5</v>
      </c>
      <c r="D599" s="22">
        <f t="shared" si="9"/>
        <v>-8.1999999999999993</v>
      </c>
      <c r="E599" s="22" t="s">
        <v>177</v>
      </c>
      <c r="F599" s="22"/>
      <c r="G599" s="22"/>
      <c r="R599">
        <v>-8.1875</v>
      </c>
    </row>
    <row r="600" spans="1:18">
      <c r="A600" s="21">
        <v>39016</v>
      </c>
      <c r="B600" s="22">
        <v>1.7</v>
      </c>
      <c r="C600" s="22">
        <v>-18.3</v>
      </c>
      <c r="D600" s="22">
        <f t="shared" si="9"/>
        <v>-10.7</v>
      </c>
      <c r="E600" s="22" t="s">
        <v>177</v>
      </c>
      <c r="F600" s="22"/>
      <c r="G600" s="22"/>
      <c r="R600">
        <v>-10.674999999999999</v>
      </c>
    </row>
    <row r="601" spans="1:18">
      <c r="A601" s="21">
        <v>39017</v>
      </c>
      <c r="B601" s="22">
        <v>-1.4</v>
      </c>
      <c r="C601" s="22">
        <v>-11.4</v>
      </c>
      <c r="D601" s="22">
        <f t="shared" si="9"/>
        <v>-6.6</v>
      </c>
      <c r="E601" s="22" t="s">
        <v>177</v>
      </c>
      <c r="F601" s="22"/>
      <c r="G601" s="22"/>
      <c r="R601">
        <v>-6.5625</v>
      </c>
    </row>
    <row r="602" spans="1:18">
      <c r="A602" s="21">
        <v>39018</v>
      </c>
      <c r="B602" s="22">
        <v>-3.8</v>
      </c>
      <c r="C602" s="22">
        <v>-18.899999999999999</v>
      </c>
      <c r="D602" s="22">
        <f t="shared" si="9"/>
        <v>-8.3000000000000007</v>
      </c>
      <c r="E602" s="22" t="s">
        <v>177</v>
      </c>
      <c r="F602" s="22"/>
      <c r="G602" s="22"/>
      <c r="R602">
        <v>-8.2750000000000004</v>
      </c>
    </row>
    <row r="603" spans="1:18">
      <c r="A603" s="21">
        <v>39019</v>
      </c>
      <c r="B603" s="22">
        <v>-9.8000000000000007</v>
      </c>
      <c r="C603" s="22">
        <v>-23.6</v>
      </c>
      <c r="D603" s="22">
        <f t="shared" si="9"/>
        <v>-17.100000000000001</v>
      </c>
      <c r="E603" s="22" t="s">
        <v>177</v>
      </c>
      <c r="F603" s="22"/>
      <c r="G603" s="22"/>
      <c r="R603">
        <v>-17.125000000000004</v>
      </c>
    </row>
    <row r="604" spans="1:18">
      <c r="A604" s="21">
        <v>39020</v>
      </c>
      <c r="B604" s="22">
        <v>0.5</v>
      </c>
      <c r="C604" s="22">
        <v>-10</v>
      </c>
      <c r="D604" s="22">
        <f t="shared" si="9"/>
        <v>-6.5</v>
      </c>
      <c r="E604" s="22" t="s">
        <v>177</v>
      </c>
      <c r="F604" s="22"/>
      <c r="G604" s="22"/>
      <c r="R604">
        <v>-6.4874999999999998</v>
      </c>
    </row>
    <row r="605" spans="1:18">
      <c r="A605" s="21">
        <v>39021</v>
      </c>
      <c r="B605" s="22">
        <v>-3.7</v>
      </c>
      <c r="C605" s="22">
        <v>-20.3</v>
      </c>
      <c r="D605" s="22">
        <f t="shared" si="9"/>
        <v>-12.4</v>
      </c>
      <c r="E605" s="22" t="s">
        <v>177</v>
      </c>
      <c r="F605" s="22"/>
      <c r="G605" s="22"/>
      <c r="R605">
        <v>-12.399999999999999</v>
      </c>
    </row>
    <row r="606" spans="1:18">
      <c r="A606" s="21">
        <v>39022</v>
      </c>
      <c r="B606" s="22">
        <v>-2.7</v>
      </c>
      <c r="C606" s="22">
        <v>-16</v>
      </c>
      <c r="D606" s="22">
        <f t="shared" si="9"/>
        <v>-10.3</v>
      </c>
      <c r="E606" s="22" t="s">
        <v>177</v>
      </c>
      <c r="F606" s="22"/>
      <c r="G606" s="22"/>
      <c r="R606">
        <v>-10.314285714285713</v>
      </c>
    </row>
    <row r="607" spans="1:18">
      <c r="A607" s="21">
        <v>39023</v>
      </c>
      <c r="B607" s="22">
        <v>1.9</v>
      </c>
      <c r="C607" s="22">
        <v>-9.5</v>
      </c>
      <c r="D607" s="22">
        <f t="shared" si="9"/>
        <v>-3.9</v>
      </c>
      <c r="E607" s="22" t="s">
        <v>177</v>
      </c>
      <c r="F607" s="22"/>
      <c r="G607" s="22"/>
      <c r="R607">
        <v>-3.9125000000000001</v>
      </c>
    </row>
    <row r="608" spans="1:18">
      <c r="A608" s="21">
        <v>39024</v>
      </c>
      <c r="B608" s="22">
        <v>-4.5</v>
      </c>
      <c r="C608" s="22">
        <v>-20.399999999999999</v>
      </c>
      <c r="D608" s="22">
        <f t="shared" si="9"/>
        <v>-12.3</v>
      </c>
      <c r="E608" s="22" t="s">
        <v>177</v>
      </c>
      <c r="F608" s="22"/>
      <c r="G608" s="22"/>
      <c r="R608">
        <v>-12.337500000000002</v>
      </c>
    </row>
    <row r="609" spans="1:18">
      <c r="A609" s="21">
        <v>39025</v>
      </c>
      <c r="B609" s="22">
        <v>-3</v>
      </c>
      <c r="C609" s="22">
        <v>-6.8</v>
      </c>
      <c r="D609" s="22">
        <f t="shared" si="9"/>
        <v>-4.5999999999999996</v>
      </c>
      <c r="E609" s="22" t="s">
        <v>177</v>
      </c>
      <c r="F609" s="22"/>
      <c r="G609" s="22"/>
      <c r="R609">
        <v>-4.5875000000000004</v>
      </c>
    </row>
    <row r="610" spans="1:18">
      <c r="A610" s="21">
        <v>39026</v>
      </c>
      <c r="B610" s="22">
        <v>-4.5999999999999996</v>
      </c>
      <c r="C610" s="22">
        <v>-9.5</v>
      </c>
      <c r="D610" s="22">
        <f t="shared" si="9"/>
        <v>-6.4</v>
      </c>
      <c r="E610" s="22" t="s">
        <v>177</v>
      </c>
      <c r="F610" s="22"/>
      <c r="G610" s="22"/>
      <c r="R610">
        <v>-6.4375</v>
      </c>
    </row>
    <row r="611" spans="1:18">
      <c r="A611" s="21">
        <v>39027</v>
      </c>
      <c r="B611" s="22">
        <v>-8.1</v>
      </c>
      <c r="C611" s="22">
        <v>-12.8</v>
      </c>
      <c r="D611" s="22">
        <f t="shared" si="9"/>
        <v>-10.5</v>
      </c>
      <c r="E611" s="22" t="s">
        <v>177</v>
      </c>
      <c r="F611" s="22"/>
      <c r="G611" s="22"/>
      <c r="R611">
        <v>-10.471428571428572</v>
      </c>
    </row>
    <row r="612" spans="1:18">
      <c r="A612" s="21">
        <v>39028</v>
      </c>
      <c r="B612" s="22">
        <v>-7.6</v>
      </c>
      <c r="C612" s="22">
        <v>-15.4</v>
      </c>
      <c r="D612" s="22">
        <f t="shared" si="9"/>
        <v>-11.4</v>
      </c>
      <c r="E612" s="22" t="s">
        <v>177</v>
      </c>
      <c r="F612" s="22"/>
      <c r="G612" s="22"/>
      <c r="R612">
        <v>-11.387500000000001</v>
      </c>
    </row>
    <row r="613" spans="1:18">
      <c r="A613" s="21">
        <v>39029</v>
      </c>
      <c r="B613" s="22">
        <v>-12.1</v>
      </c>
      <c r="C613" s="22">
        <v>-20</v>
      </c>
      <c r="D613" s="22">
        <f t="shared" si="9"/>
        <v>-15.7</v>
      </c>
      <c r="E613" s="22" t="s">
        <v>177</v>
      </c>
      <c r="F613" s="22"/>
      <c r="G613" s="22"/>
      <c r="R613">
        <v>-15.662499999999996</v>
      </c>
    </row>
    <row r="614" spans="1:18">
      <c r="A614" s="21">
        <v>39030</v>
      </c>
      <c r="B614" s="22">
        <v>-17.2</v>
      </c>
      <c r="C614" s="22">
        <v>-32.200000000000003</v>
      </c>
      <c r="D614" s="22">
        <f t="shared" si="9"/>
        <v>-23.2</v>
      </c>
      <c r="E614" s="22" t="s">
        <v>177</v>
      </c>
      <c r="F614" s="22"/>
      <c r="G614" s="22"/>
      <c r="R614">
        <v>-23.237500000000004</v>
      </c>
    </row>
    <row r="615" spans="1:18">
      <c r="A615" s="21">
        <v>39031</v>
      </c>
      <c r="B615" s="22">
        <v>-10</v>
      </c>
      <c r="C615" s="22">
        <v>-31.4</v>
      </c>
      <c r="D615" s="22">
        <f t="shared" si="9"/>
        <v>-19.399999999999999</v>
      </c>
      <c r="E615" s="22" t="s">
        <v>177</v>
      </c>
      <c r="F615" s="22"/>
      <c r="G615" s="22"/>
      <c r="R615">
        <v>-19.362500000000001</v>
      </c>
    </row>
    <row r="616" spans="1:18">
      <c r="A616" s="21">
        <v>39032</v>
      </c>
      <c r="B616" s="22">
        <v>-3.8</v>
      </c>
      <c r="C616" s="22">
        <v>-17.100000000000001</v>
      </c>
      <c r="D616" s="22">
        <f t="shared" si="9"/>
        <v>-11</v>
      </c>
      <c r="E616" s="22" t="s">
        <v>177</v>
      </c>
      <c r="F616" s="22"/>
      <c r="G616" s="22"/>
      <c r="R616">
        <v>-11.025</v>
      </c>
    </row>
    <row r="617" spans="1:18">
      <c r="A617" s="21">
        <v>39033</v>
      </c>
      <c r="B617" s="22">
        <v>-13</v>
      </c>
      <c r="C617" s="22">
        <v>-18.8</v>
      </c>
      <c r="D617" s="22">
        <f t="shared" si="9"/>
        <v>-15.7</v>
      </c>
      <c r="E617" s="22" t="s">
        <v>177</v>
      </c>
      <c r="F617" s="22"/>
      <c r="G617" s="22"/>
      <c r="R617">
        <v>-15.700000000000001</v>
      </c>
    </row>
    <row r="618" spans="1:18">
      <c r="A618" s="21">
        <v>39034</v>
      </c>
      <c r="B618" s="22">
        <v>-8.8000000000000007</v>
      </c>
      <c r="C618" s="22">
        <v>-26.4</v>
      </c>
      <c r="D618" s="22">
        <f t="shared" si="9"/>
        <v>-18.899999999999999</v>
      </c>
      <c r="E618" s="22" t="s">
        <v>177</v>
      </c>
      <c r="F618" s="22"/>
      <c r="G618" s="22"/>
      <c r="R618">
        <v>-18.871428571428574</v>
      </c>
    </row>
    <row r="619" spans="1:18">
      <c r="A619" s="21">
        <v>39035</v>
      </c>
      <c r="B619" s="22">
        <v>-7</v>
      </c>
      <c r="C619" s="22">
        <v>-22.3</v>
      </c>
      <c r="D619" s="22">
        <f t="shared" si="9"/>
        <v>-14.4</v>
      </c>
      <c r="E619" s="22" t="s">
        <v>177</v>
      </c>
      <c r="F619" s="22"/>
      <c r="G619" s="22"/>
      <c r="R619">
        <v>-14.357142857142858</v>
      </c>
    </row>
    <row r="620" spans="1:18">
      <c r="A620" s="21">
        <v>39036</v>
      </c>
      <c r="B620" s="22">
        <v>-6.5</v>
      </c>
      <c r="C620" s="22">
        <v>-12.3</v>
      </c>
      <c r="D620" s="22">
        <f t="shared" si="9"/>
        <v>-9.6999999999999993</v>
      </c>
      <c r="E620" s="22" t="s">
        <v>177</v>
      </c>
      <c r="F620" s="22"/>
      <c r="G620" s="22"/>
      <c r="R620">
        <v>-9.7428571428571438</v>
      </c>
    </row>
    <row r="621" spans="1:18">
      <c r="A621" s="21">
        <v>39037</v>
      </c>
      <c r="B621" s="22">
        <v>-7.5</v>
      </c>
      <c r="C621" s="22">
        <v>-21.9</v>
      </c>
      <c r="D621" s="22">
        <f t="shared" si="9"/>
        <v>-15.1</v>
      </c>
      <c r="E621" s="22" t="s">
        <v>177</v>
      </c>
      <c r="F621" s="22"/>
      <c r="G621" s="22"/>
      <c r="R621">
        <v>-15.1</v>
      </c>
    </row>
    <row r="622" spans="1:18">
      <c r="A622" s="21">
        <v>39038</v>
      </c>
      <c r="B622" s="22">
        <v>-15.3</v>
      </c>
      <c r="C622" s="22">
        <v>-28.1</v>
      </c>
      <c r="D622" s="22">
        <f t="shared" si="9"/>
        <v>-21.6</v>
      </c>
      <c r="E622" s="22" t="s">
        <v>177</v>
      </c>
      <c r="F622" s="22"/>
      <c r="G622" s="22"/>
      <c r="R622">
        <v>-21.637499999999999</v>
      </c>
    </row>
    <row r="623" spans="1:18">
      <c r="A623" s="21">
        <v>39039</v>
      </c>
      <c r="B623" s="22">
        <v>-14.2</v>
      </c>
      <c r="C623" s="22">
        <v>-23.5</v>
      </c>
      <c r="D623" s="22">
        <f t="shared" si="9"/>
        <v>-18.3</v>
      </c>
      <c r="E623" s="22" t="s">
        <v>177</v>
      </c>
      <c r="F623" s="22"/>
      <c r="G623" s="22"/>
      <c r="R623">
        <v>-18.325000000000003</v>
      </c>
    </row>
    <row r="624" spans="1:18">
      <c r="A624" s="21">
        <v>39040</v>
      </c>
      <c r="B624" s="22">
        <v>-13.6</v>
      </c>
      <c r="C624" s="22">
        <v>-20.8</v>
      </c>
      <c r="D624" s="22">
        <f t="shared" si="9"/>
        <v>-16.100000000000001</v>
      </c>
      <c r="E624" s="22" t="s">
        <v>177</v>
      </c>
      <c r="F624" s="22"/>
      <c r="G624" s="22"/>
      <c r="R624">
        <v>-16.137499999999999</v>
      </c>
    </row>
    <row r="625" spans="1:18">
      <c r="A625" s="21">
        <v>39041</v>
      </c>
      <c r="B625" s="22">
        <v>-13.2</v>
      </c>
      <c r="C625" s="22">
        <v>-24.5</v>
      </c>
      <c r="D625" s="22">
        <f t="shared" si="9"/>
        <v>-17.600000000000001</v>
      </c>
      <c r="E625" s="22" t="s">
        <v>177</v>
      </c>
      <c r="F625" s="22"/>
      <c r="G625" s="22"/>
      <c r="R625">
        <v>-17.5625</v>
      </c>
    </row>
    <row r="626" spans="1:18">
      <c r="A626" s="21">
        <v>39042</v>
      </c>
      <c r="B626" s="22">
        <v>-17.100000000000001</v>
      </c>
      <c r="C626" s="22">
        <v>-31.7</v>
      </c>
      <c r="D626" s="22">
        <f t="shared" si="9"/>
        <v>-26.1</v>
      </c>
      <c r="E626" s="22" t="s">
        <v>177</v>
      </c>
      <c r="F626" s="22"/>
      <c r="G626" s="22"/>
      <c r="R626">
        <v>-26.085714285714289</v>
      </c>
    </row>
    <row r="627" spans="1:18">
      <c r="A627" s="21">
        <v>39043</v>
      </c>
      <c r="B627" s="22">
        <v>-17.2</v>
      </c>
      <c r="C627" s="22">
        <v>-29.1</v>
      </c>
      <c r="D627" s="22">
        <f t="shared" si="9"/>
        <v>-25.3</v>
      </c>
      <c r="E627" s="22" t="s">
        <v>177</v>
      </c>
      <c r="F627" s="22"/>
      <c r="G627" s="22"/>
      <c r="R627">
        <v>-25.337499999999999</v>
      </c>
    </row>
    <row r="628" spans="1:18">
      <c r="A628" s="21">
        <v>39044</v>
      </c>
      <c r="B628" s="22">
        <v>-22.9</v>
      </c>
      <c r="C628" s="22">
        <v>-34.9</v>
      </c>
      <c r="D628" s="22">
        <f t="shared" si="9"/>
        <v>-29.6</v>
      </c>
      <c r="E628" s="22" t="s">
        <v>177</v>
      </c>
      <c r="F628" s="22"/>
      <c r="G628" s="22"/>
      <c r="R628">
        <v>-29.625</v>
      </c>
    </row>
    <row r="629" spans="1:18">
      <c r="A629" s="21">
        <v>39045</v>
      </c>
      <c r="B629" s="22">
        <v>-17.2</v>
      </c>
      <c r="C629" s="22">
        <v>-26.8</v>
      </c>
      <c r="D629" s="22">
        <f t="shared" si="9"/>
        <v>-21.8</v>
      </c>
      <c r="E629" s="22" t="s">
        <v>177</v>
      </c>
      <c r="F629" s="22"/>
      <c r="G629" s="22"/>
      <c r="R629">
        <v>-21.762499999999999</v>
      </c>
    </row>
    <row r="630" spans="1:18">
      <c r="A630" s="21">
        <v>39046</v>
      </c>
      <c r="B630" s="22">
        <v>-20.100000000000001</v>
      </c>
      <c r="C630" s="22">
        <v>-31.9</v>
      </c>
      <c r="D630" s="22">
        <f t="shared" si="9"/>
        <v>-25.6</v>
      </c>
      <c r="E630" s="22" t="s">
        <v>177</v>
      </c>
      <c r="F630" s="22"/>
      <c r="G630" s="22"/>
      <c r="R630">
        <v>-25.612500000000001</v>
      </c>
    </row>
    <row r="631" spans="1:18">
      <c r="A631" s="21">
        <v>39047</v>
      </c>
      <c r="B631" s="22">
        <v>-23.4</v>
      </c>
      <c r="C631" s="22">
        <v>-34.700000000000003</v>
      </c>
      <c r="D631" s="22">
        <f t="shared" si="9"/>
        <v>-29.7</v>
      </c>
      <c r="E631" s="22" t="s">
        <v>177</v>
      </c>
      <c r="F631" s="22"/>
      <c r="G631" s="22"/>
      <c r="R631">
        <v>-29.74285714285714</v>
      </c>
    </row>
    <row r="632" spans="1:18">
      <c r="A632" s="21">
        <v>39048</v>
      </c>
      <c r="B632" s="22">
        <v>-26.3</v>
      </c>
      <c r="C632" s="22">
        <v>-36.299999999999997</v>
      </c>
      <c r="D632" s="22">
        <f t="shared" si="9"/>
        <v>-31.8</v>
      </c>
      <c r="E632" s="22" t="s">
        <v>177</v>
      </c>
      <c r="F632" s="22"/>
      <c r="G632" s="22"/>
      <c r="R632">
        <v>-31.771428571428572</v>
      </c>
    </row>
    <row r="633" spans="1:18">
      <c r="A633" s="21">
        <v>39049</v>
      </c>
      <c r="B633" s="22">
        <v>-28</v>
      </c>
      <c r="C633" s="22">
        <v>-42.2</v>
      </c>
      <c r="D633" s="22">
        <f t="shared" si="9"/>
        <v>-35</v>
      </c>
      <c r="E633" s="22" t="s">
        <v>177</v>
      </c>
      <c r="F633" s="22"/>
      <c r="G633" s="22"/>
      <c r="R633">
        <v>-35.012500000000003</v>
      </c>
    </row>
    <row r="634" spans="1:18">
      <c r="A634" s="21">
        <v>39050</v>
      </c>
      <c r="B634" s="22">
        <v>-23.6</v>
      </c>
      <c r="C634" s="22">
        <v>-39.6</v>
      </c>
      <c r="D634" s="22">
        <f t="shared" si="9"/>
        <v>-32.5</v>
      </c>
      <c r="E634" s="22" t="s">
        <v>177</v>
      </c>
      <c r="F634" s="22"/>
      <c r="G634" s="22"/>
      <c r="R634">
        <v>-32.512500000000003</v>
      </c>
    </row>
    <row r="635" spans="1:18">
      <c r="A635" s="21">
        <v>39051</v>
      </c>
      <c r="B635" s="22">
        <v>-23.3</v>
      </c>
      <c r="C635" s="22">
        <v>-39.4</v>
      </c>
      <c r="D635" s="22">
        <f t="shared" si="9"/>
        <v>-33</v>
      </c>
      <c r="E635" s="22" t="s">
        <v>177</v>
      </c>
      <c r="F635" s="22"/>
      <c r="G635" s="22"/>
      <c r="R635">
        <v>-32.975000000000001</v>
      </c>
    </row>
    <row r="636" spans="1:18">
      <c r="A636" s="21">
        <v>39052</v>
      </c>
      <c r="B636" s="22">
        <v>-20.8</v>
      </c>
      <c r="C636" s="22">
        <v>-29</v>
      </c>
      <c r="D636" s="22">
        <f t="shared" si="9"/>
        <v>-25.5</v>
      </c>
      <c r="E636" s="22" t="s">
        <v>177</v>
      </c>
      <c r="F636" s="22"/>
      <c r="G636" s="22"/>
      <c r="R636">
        <v>-25.457142857142856</v>
      </c>
    </row>
    <row r="637" spans="1:18">
      <c r="A637" s="21">
        <v>39053</v>
      </c>
      <c r="B637" s="22">
        <v>-15.8</v>
      </c>
      <c r="C637" s="22">
        <v>-35.1</v>
      </c>
      <c r="D637" s="22">
        <f t="shared" si="9"/>
        <v>-24.4</v>
      </c>
      <c r="E637" s="22" t="s">
        <v>177</v>
      </c>
      <c r="F637" s="22"/>
      <c r="G637" s="22"/>
      <c r="R637">
        <v>-24.35</v>
      </c>
    </row>
    <row r="638" spans="1:18">
      <c r="A638" s="21">
        <v>39054</v>
      </c>
      <c r="B638" s="22">
        <v>-17.2</v>
      </c>
      <c r="C638" s="22">
        <v>-24.1</v>
      </c>
      <c r="D638" s="22">
        <f t="shared" si="9"/>
        <v>-20.2</v>
      </c>
      <c r="E638" s="22" t="s">
        <v>177</v>
      </c>
      <c r="F638" s="22"/>
      <c r="G638" s="22"/>
      <c r="R638">
        <v>-20.166666666666668</v>
      </c>
    </row>
    <row r="639" spans="1:18">
      <c r="A639" s="21">
        <v>39055</v>
      </c>
      <c r="B639" s="22">
        <v>-18.5</v>
      </c>
      <c r="C639" s="22">
        <v>-35.700000000000003</v>
      </c>
      <c r="D639" s="22">
        <f t="shared" si="9"/>
        <v>-27.9</v>
      </c>
      <c r="E639" s="22" t="s">
        <v>177</v>
      </c>
      <c r="F639" s="22"/>
      <c r="G639" s="22"/>
      <c r="R639">
        <v>-27.9375</v>
      </c>
    </row>
    <row r="640" spans="1:18">
      <c r="A640" s="21">
        <v>39056</v>
      </c>
      <c r="B640" s="22">
        <v>-24.3</v>
      </c>
      <c r="C640" s="22">
        <v>-36.4</v>
      </c>
      <c r="D640" s="22">
        <f t="shared" si="9"/>
        <v>-31.2</v>
      </c>
      <c r="E640" s="22" t="s">
        <v>177</v>
      </c>
      <c r="F640" s="22"/>
      <c r="G640" s="22"/>
      <c r="R640">
        <v>-31.225000000000001</v>
      </c>
    </row>
    <row r="641" spans="1:18">
      <c r="A641" s="21">
        <v>39057</v>
      </c>
      <c r="B641" s="22">
        <v>-26</v>
      </c>
      <c r="C641" s="22">
        <v>-37.799999999999997</v>
      </c>
      <c r="D641" s="22">
        <f t="shared" ref="D641:D704" si="10">ROUND(R641,1)</f>
        <v>-33.6</v>
      </c>
      <c r="E641" s="22" t="s">
        <v>177</v>
      </c>
      <c r="F641" s="22"/>
      <c r="G641" s="22"/>
      <c r="R641">
        <v>-33.642857142857146</v>
      </c>
    </row>
    <row r="642" spans="1:18">
      <c r="A642" s="21">
        <v>39058</v>
      </c>
      <c r="B642" s="22">
        <v>-18.399999999999999</v>
      </c>
      <c r="C642" s="22">
        <v>-38.5</v>
      </c>
      <c r="D642" s="22">
        <f t="shared" si="10"/>
        <v>-30.4</v>
      </c>
      <c r="E642" s="22" t="s">
        <v>177</v>
      </c>
      <c r="F642" s="22"/>
      <c r="G642" s="22"/>
      <c r="R642">
        <v>-30.4375</v>
      </c>
    </row>
    <row r="643" spans="1:18">
      <c r="A643" s="21">
        <v>39059</v>
      </c>
      <c r="B643" s="22">
        <v>-20.5</v>
      </c>
      <c r="C643" s="22">
        <v>-30</v>
      </c>
      <c r="D643" s="22">
        <f t="shared" si="10"/>
        <v>-25.5</v>
      </c>
      <c r="E643" s="22" t="s">
        <v>177</v>
      </c>
      <c r="F643" s="22"/>
      <c r="G643" s="22"/>
      <c r="R643">
        <v>-25.487499999999997</v>
      </c>
    </row>
    <row r="644" spans="1:18">
      <c r="A644" s="21">
        <v>39060</v>
      </c>
      <c r="B644" s="22">
        <v>-25.9</v>
      </c>
      <c r="C644" s="22">
        <v>-36.200000000000003</v>
      </c>
      <c r="D644" s="22">
        <f t="shared" si="10"/>
        <v>-32.4</v>
      </c>
      <c r="E644" s="22" t="s">
        <v>177</v>
      </c>
      <c r="F644" s="22"/>
      <c r="G644" s="22"/>
      <c r="R644">
        <v>-32.387500000000003</v>
      </c>
    </row>
    <row r="645" spans="1:18">
      <c r="A645" s="21">
        <v>39061</v>
      </c>
      <c r="B645" s="22">
        <v>-22.7</v>
      </c>
      <c r="C645" s="22">
        <v>-34.5</v>
      </c>
      <c r="D645" s="22">
        <f t="shared" si="10"/>
        <v>-28.6</v>
      </c>
      <c r="E645" s="22" t="s">
        <v>177</v>
      </c>
      <c r="F645" s="22"/>
      <c r="G645" s="22"/>
      <c r="R645">
        <v>-28.549999999999997</v>
      </c>
    </row>
    <row r="646" spans="1:18">
      <c r="A646" s="21">
        <v>39062</v>
      </c>
      <c r="B646" s="22">
        <v>-19.3</v>
      </c>
      <c r="C646" s="22">
        <v>-21.9</v>
      </c>
      <c r="D646" s="22">
        <f t="shared" si="10"/>
        <v>-21.1</v>
      </c>
      <c r="E646" s="22" t="s">
        <v>177</v>
      </c>
      <c r="F646" s="22"/>
      <c r="G646" s="22"/>
      <c r="R646">
        <v>-21.085714285714285</v>
      </c>
    </row>
    <row r="647" spans="1:18">
      <c r="A647" s="21">
        <v>39063</v>
      </c>
      <c r="B647" s="22">
        <v>-19.600000000000001</v>
      </c>
      <c r="C647" s="22">
        <v>-29.2</v>
      </c>
      <c r="D647" s="22">
        <f t="shared" si="10"/>
        <v>-22.9</v>
      </c>
      <c r="E647" s="22" t="s">
        <v>177</v>
      </c>
      <c r="F647" s="22"/>
      <c r="G647" s="22"/>
      <c r="R647">
        <v>-22.862500000000001</v>
      </c>
    </row>
    <row r="648" spans="1:18">
      <c r="A648" s="21">
        <v>39064</v>
      </c>
      <c r="B648" s="22">
        <v>-26.6</v>
      </c>
      <c r="C648" s="22">
        <v>-34</v>
      </c>
      <c r="D648" s="22">
        <f t="shared" si="10"/>
        <v>-30.5</v>
      </c>
      <c r="E648" s="22" t="s">
        <v>177</v>
      </c>
      <c r="F648" s="22"/>
      <c r="G648" s="22"/>
      <c r="R648">
        <v>-30.500000000000004</v>
      </c>
    </row>
    <row r="649" spans="1:18">
      <c r="A649" s="21">
        <v>39065</v>
      </c>
      <c r="B649" s="22">
        <v>-28</v>
      </c>
      <c r="C649" s="22">
        <v>-39.299999999999997</v>
      </c>
      <c r="D649" s="22">
        <f t="shared" si="10"/>
        <v>-34.1</v>
      </c>
      <c r="E649" s="22" t="s">
        <v>177</v>
      </c>
      <c r="F649" s="22"/>
      <c r="G649" s="22"/>
      <c r="R649">
        <v>-34.085714285714282</v>
      </c>
    </row>
    <row r="650" spans="1:18">
      <c r="A650" s="21">
        <v>39066</v>
      </c>
      <c r="B650" s="22">
        <v>-28</v>
      </c>
      <c r="C650" s="22">
        <v>-41</v>
      </c>
      <c r="D650" s="22">
        <f t="shared" si="10"/>
        <v>-34.9</v>
      </c>
      <c r="E650" s="22" t="s">
        <v>177</v>
      </c>
      <c r="F650" s="22"/>
      <c r="G650" s="22"/>
      <c r="R650">
        <v>-34.914285714285711</v>
      </c>
    </row>
    <row r="651" spans="1:18">
      <c r="A651" s="21">
        <v>39067</v>
      </c>
      <c r="B651" s="22">
        <v>-27.6</v>
      </c>
      <c r="C651" s="22">
        <v>-39.4</v>
      </c>
      <c r="D651" s="22">
        <f t="shared" si="10"/>
        <v>-34</v>
      </c>
      <c r="E651" s="22" t="s">
        <v>177</v>
      </c>
      <c r="F651" s="22"/>
      <c r="G651" s="22"/>
      <c r="R651">
        <v>-34</v>
      </c>
    </row>
    <row r="652" spans="1:18">
      <c r="A652" s="21">
        <v>39068</v>
      </c>
      <c r="B652" s="22">
        <v>-27.9</v>
      </c>
      <c r="C652" s="22">
        <v>-37.5</v>
      </c>
      <c r="D652" s="22">
        <f t="shared" si="10"/>
        <v>-34.4</v>
      </c>
      <c r="E652" s="22" t="s">
        <v>177</v>
      </c>
      <c r="F652" s="22"/>
      <c r="G652" s="22"/>
      <c r="R652">
        <v>-34.35</v>
      </c>
    </row>
    <row r="653" spans="1:18">
      <c r="A653" s="21">
        <v>39069</v>
      </c>
      <c r="B653" s="22">
        <v>-24.9</v>
      </c>
      <c r="C653" s="22">
        <v>-40.6</v>
      </c>
      <c r="D653" s="22">
        <f t="shared" si="10"/>
        <v>-31.5</v>
      </c>
      <c r="E653" s="22" t="s">
        <v>177</v>
      </c>
      <c r="F653" s="22"/>
      <c r="G653" s="22"/>
      <c r="R653">
        <v>-31.524999999999999</v>
      </c>
    </row>
    <row r="654" spans="1:18">
      <c r="A654" s="21">
        <v>39070</v>
      </c>
      <c r="B654" s="22">
        <v>-22.5</v>
      </c>
      <c r="C654" s="22">
        <v>-32.799999999999997</v>
      </c>
      <c r="D654" s="22">
        <f t="shared" si="10"/>
        <v>-28.8</v>
      </c>
      <c r="E654" s="22" t="s">
        <v>177</v>
      </c>
      <c r="F654" s="22"/>
      <c r="G654" s="22"/>
      <c r="R654">
        <v>-28.824999999999999</v>
      </c>
    </row>
    <row r="655" spans="1:18">
      <c r="A655" s="21">
        <v>39071</v>
      </c>
      <c r="B655" s="22">
        <v>-22.4</v>
      </c>
      <c r="C655" s="22">
        <v>-34.299999999999997</v>
      </c>
      <c r="D655" s="22">
        <f t="shared" si="10"/>
        <v>-28.7</v>
      </c>
      <c r="E655" s="22" t="s">
        <v>177</v>
      </c>
      <c r="F655" s="22"/>
      <c r="G655" s="22"/>
      <c r="R655">
        <v>-28.6875</v>
      </c>
    </row>
    <row r="656" spans="1:18">
      <c r="A656" s="21">
        <v>39072</v>
      </c>
      <c r="B656" s="22">
        <v>-18.100000000000001</v>
      </c>
      <c r="C656" s="22">
        <v>-21.5</v>
      </c>
      <c r="D656" s="22">
        <f t="shared" si="10"/>
        <v>-20.100000000000001</v>
      </c>
      <c r="E656" s="22" t="s">
        <v>177</v>
      </c>
      <c r="F656" s="22"/>
      <c r="G656" s="22"/>
      <c r="R656">
        <v>-20.12</v>
      </c>
    </row>
    <row r="657" spans="1:18">
      <c r="A657" s="21">
        <v>39073</v>
      </c>
      <c r="B657" s="22">
        <v>-23.6</v>
      </c>
      <c r="C657" s="22">
        <v>-32.299999999999997</v>
      </c>
      <c r="D657" s="22">
        <f t="shared" si="10"/>
        <v>-28</v>
      </c>
      <c r="E657" s="22" t="s">
        <v>177</v>
      </c>
      <c r="F657" s="22"/>
      <c r="G657" s="22"/>
      <c r="R657">
        <v>-27.962499999999999</v>
      </c>
    </row>
    <row r="658" spans="1:18">
      <c r="A658" s="21">
        <v>39074</v>
      </c>
      <c r="B658" s="22">
        <v>-20.6</v>
      </c>
      <c r="C658" s="22">
        <v>-32.9</v>
      </c>
      <c r="D658" s="22">
        <f t="shared" si="10"/>
        <v>-27.5</v>
      </c>
      <c r="E658" s="22" t="s">
        <v>177</v>
      </c>
      <c r="F658" s="22"/>
      <c r="G658" s="22"/>
      <c r="R658">
        <v>-27.5</v>
      </c>
    </row>
    <row r="659" spans="1:18">
      <c r="A659" s="21">
        <v>39075</v>
      </c>
      <c r="B659" s="22">
        <v>-26.5</v>
      </c>
      <c r="C659" s="22">
        <v>-34.4</v>
      </c>
      <c r="D659" s="22">
        <f t="shared" si="10"/>
        <v>-31.6</v>
      </c>
      <c r="E659" s="22" t="s">
        <v>177</v>
      </c>
      <c r="F659" s="22"/>
      <c r="G659" s="22"/>
      <c r="R659">
        <v>-31.566666666666666</v>
      </c>
    </row>
    <row r="660" spans="1:18">
      <c r="A660" s="21">
        <v>39076</v>
      </c>
      <c r="B660" s="22">
        <v>-18.100000000000001</v>
      </c>
      <c r="C660" s="22">
        <v>-28.4</v>
      </c>
      <c r="D660" s="22">
        <f t="shared" si="10"/>
        <v>-21.2</v>
      </c>
      <c r="E660" s="22" t="s">
        <v>177</v>
      </c>
      <c r="F660" s="22"/>
      <c r="G660" s="22"/>
      <c r="R660">
        <v>-21.212500000000002</v>
      </c>
    </row>
    <row r="661" spans="1:18">
      <c r="A661" s="21">
        <v>39077</v>
      </c>
      <c r="B661" s="22">
        <v>-15.9</v>
      </c>
      <c r="C661" s="22">
        <v>-26.5</v>
      </c>
      <c r="D661" s="22">
        <f t="shared" si="10"/>
        <v>-21.8</v>
      </c>
      <c r="E661" s="22" t="s">
        <v>177</v>
      </c>
      <c r="F661" s="22"/>
      <c r="G661" s="22"/>
      <c r="R661">
        <v>-21.799999999999997</v>
      </c>
    </row>
    <row r="662" spans="1:18">
      <c r="A662" s="21">
        <v>39078</v>
      </c>
      <c r="B662" s="22">
        <v>-21.1</v>
      </c>
      <c r="C662" s="22">
        <v>-31</v>
      </c>
      <c r="D662" s="22">
        <f t="shared" si="10"/>
        <v>-25.6</v>
      </c>
      <c r="E662" s="22" t="s">
        <v>177</v>
      </c>
      <c r="F662" s="22"/>
      <c r="G662" s="22"/>
      <c r="R662">
        <v>-25.571428571428573</v>
      </c>
    </row>
    <row r="663" spans="1:18">
      <c r="A663" s="21">
        <v>39079</v>
      </c>
      <c r="B663" s="22">
        <v>-23</v>
      </c>
      <c r="C663" s="22">
        <v>-35.799999999999997</v>
      </c>
      <c r="D663" s="22">
        <f t="shared" si="10"/>
        <v>-30.9</v>
      </c>
      <c r="E663" s="22" t="s">
        <v>177</v>
      </c>
      <c r="F663" s="22"/>
      <c r="G663" s="22"/>
      <c r="R663">
        <v>-30.85</v>
      </c>
    </row>
    <row r="664" spans="1:18">
      <c r="A664" s="21">
        <v>39080</v>
      </c>
      <c r="B664" s="22">
        <v>-18.3</v>
      </c>
      <c r="C664" s="22">
        <v>-31.1</v>
      </c>
      <c r="D664" s="22">
        <f t="shared" si="10"/>
        <v>-25.6</v>
      </c>
      <c r="E664" s="22" t="s">
        <v>177</v>
      </c>
      <c r="F664" s="22"/>
      <c r="G664" s="22"/>
      <c r="R664">
        <v>-25.574999999999999</v>
      </c>
    </row>
    <row r="665" spans="1:18">
      <c r="A665" s="21">
        <v>39081</v>
      </c>
      <c r="B665" s="22">
        <v>-23.2</v>
      </c>
      <c r="C665" s="22">
        <v>-34.4</v>
      </c>
      <c r="D665" s="22">
        <f t="shared" si="10"/>
        <v>-30.2</v>
      </c>
      <c r="E665" s="22" t="s">
        <v>177</v>
      </c>
      <c r="F665" s="22"/>
      <c r="G665" s="22"/>
      <c r="R665">
        <v>-30.185714285714287</v>
      </c>
    </row>
    <row r="666" spans="1:18">
      <c r="A666" s="21">
        <v>39082</v>
      </c>
      <c r="B666" s="22">
        <v>-13.6</v>
      </c>
      <c r="C666" s="22">
        <v>-32.6</v>
      </c>
      <c r="D666" s="22">
        <f t="shared" si="10"/>
        <v>-27.3</v>
      </c>
      <c r="E666" s="22" t="s">
        <v>177</v>
      </c>
      <c r="F666" s="22"/>
      <c r="G666" s="22"/>
      <c r="R666">
        <v>-27.285714285714281</v>
      </c>
    </row>
    <row r="667" spans="1:18">
      <c r="A667" s="21">
        <v>39083</v>
      </c>
      <c r="B667" s="22">
        <v>-20.6</v>
      </c>
      <c r="C667" s="22">
        <v>-32.700000000000003</v>
      </c>
      <c r="D667" s="22">
        <f t="shared" si="10"/>
        <v>-26.2</v>
      </c>
      <c r="E667" s="22" t="s">
        <v>177</v>
      </c>
      <c r="F667" s="22"/>
      <c r="G667" s="22"/>
      <c r="R667">
        <v>-26.175000000000001</v>
      </c>
    </row>
    <row r="668" spans="1:18">
      <c r="A668" s="21">
        <v>39084</v>
      </c>
      <c r="B668" s="22">
        <v>-17.600000000000001</v>
      </c>
      <c r="C668" s="22">
        <v>-33.1</v>
      </c>
      <c r="D668" s="22">
        <f t="shared" si="10"/>
        <v>-26.8</v>
      </c>
      <c r="E668" s="22" t="s">
        <v>177</v>
      </c>
      <c r="F668" s="22"/>
      <c r="G668" s="22"/>
      <c r="R668">
        <v>-26.75</v>
      </c>
    </row>
    <row r="669" spans="1:18">
      <c r="A669" s="21">
        <v>39085</v>
      </c>
      <c r="B669" s="22">
        <v>-25.7</v>
      </c>
      <c r="C669" s="22">
        <v>-25.7</v>
      </c>
      <c r="D669" s="22">
        <f t="shared" si="10"/>
        <v>-25.7</v>
      </c>
      <c r="E669" s="22" t="s">
        <v>177</v>
      </c>
      <c r="F669" s="22"/>
      <c r="G669" s="22"/>
      <c r="R669">
        <v>-25.7</v>
      </c>
    </row>
    <row r="670" spans="1:18">
      <c r="A670" s="21">
        <v>39086</v>
      </c>
      <c r="B670" s="22">
        <v>-21.3</v>
      </c>
      <c r="C670" s="22">
        <v>-28.7</v>
      </c>
      <c r="D670" s="22">
        <f t="shared" si="10"/>
        <v>-25.7</v>
      </c>
      <c r="E670" s="22" t="s">
        <v>177</v>
      </c>
      <c r="F670" s="22"/>
      <c r="G670" s="22"/>
      <c r="R670">
        <v>-25.671428571428571</v>
      </c>
    </row>
    <row r="671" spans="1:18">
      <c r="A671" s="21">
        <v>39087</v>
      </c>
      <c r="B671" s="22">
        <v>-22.8</v>
      </c>
      <c r="C671" s="22">
        <v>-30</v>
      </c>
      <c r="D671" s="22">
        <f t="shared" si="10"/>
        <v>-26.9</v>
      </c>
      <c r="E671" s="22" t="s">
        <v>177</v>
      </c>
      <c r="F671" s="22"/>
      <c r="G671" s="22"/>
      <c r="R671">
        <v>-26.900000000000002</v>
      </c>
    </row>
    <row r="672" spans="1:18">
      <c r="A672" s="21">
        <v>39088</v>
      </c>
      <c r="B672" s="22">
        <v>-23.1</v>
      </c>
      <c r="C672" s="22">
        <v>-36</v>
      </c>
      <c r="D672" s="22">
        <f t="shared" si="10"/>
        <v>-31.8</v>
      </c>
      <c r="E672" s="22" t="s">
        <v>177</v>
      </c>
      <c r="F672" s="22"/>
      <c r="G672" s="22"/>
      <c r="R672">
        <v>-31.771428571428572</v>
      </c>
    </row>
    <row r="673" spans="1:18">
      <c r="A673" s="21">
        <v>39089</v>
      </c>
      <c r="B673" s="22">
        <v>-25.4</v>
      </c>
      <c r="C673" s="22">
        <v>-33.799999999999997</v>
      </c>
      <c r="D673" s="22">
        <f t="shared" si="10"/>
        <v>-30.6</v>
      </c>
      <c r="E673" s="22" t="s">
        <v>177</v>
      </c>
      <c r="F673" s="22"/>
      <c r="G673" s="22"/>
      <c r="R673">
        <v>-30.633333333333329</v>
      </c>
    </row>
    <row r="674" spans="1:18">
      <c r="A674" s="21">
        <v>39090</v>
      </c>
      <c r="B674" s="22">
        <v>-18.8</v>
      </c>
      <c r="C674" s="22">
        <v>-30.3</v>
      </c>
      <c r="D674" s="22">
        <f t="shared" si="10"/>
        <v>-25.4</v>
      </c>
      <c r="E674" s="22" t="s">
        <v>177</v>
      </c>
      <c r="F674" s="22"/>
      <c r="G674" s="22"/>
      <c r="R674">
        <v>-25.38571428571429</v>
      </c>
    </row>
    <row r="675" spans="1:18">
      <c r="A675" s="21">
        <v>39091</v>
      </c>
      <c r="B675" s="22">
        <v>-17.600000000000001</v>
      </c>
      <c r="C675" s="22">
        <v>-34.799999999999997</v>
      </c>
      <c r="D675" s="22">
        <f t="shared" si="10"/>
        <v>-25.5</v>
      </c>
      <c r="E675" s="22" t="s">
        <v>177</v>
      </c>
      <c r="F675" s="22"/>
      <c r="G675" s="22"/>
      <c r="R675">
        <v>-25.457142857142856</v>
      </c>
    </row>
    <row r="676" spans="1:18">
      <c r="A676" s="21">
        <v>39092</v>
      </c>
      <c r="B676" s="22">
        <v>-15.3</v>
      </c>
      <c r="C676" s="22">
        <v>-18.8</v>
      </c>
      <c r="D676" s="22">
        <f t="shared" si="10"/>
        <v>-17.100000000000001</v>
      </c>
      <c r="E676" s="22" t="s">
        <v>177</v>
      </c>
      <c r="F676" s="22"/>
      <c r="G676" s="22"/>
      <c r="R676">
        <v>-17.066666666666666</v>
      </c>
    </row>
    <row r="677" spans="1:18">
      <c r="A677" s="21">
        <v>39093</v>
      </c>
      <c r="B677" s="22">
        <v>-15.2</v>
      </c>
      <c r="C677" s="22">
        <v>-28.5</v>
      </c>
      <c r="D677" s="22">
        <f t="shared" si="10"/>
        <v>-22.3</v>
      </c>
      <c r="E677" s="22" t="s">
        <v>177</v>
      </c>
      <c r="F677" s="22"/>
      <c r="G677" s="22"/>
      <c r="R677">
        <v>-22.25</v>
      </c>
    </row>
    <row r="678" spans="1:18">
      <c r="A678" s="21">
        <v>39094</v>
      </c>
      <c r="B678" s="22">
        <v>-15.9</v>
      </c>
      <c r="C678" s="22">
        <v>-29.6</v>
      </c>
      <c r="D678" s="22">
        <f t="shared" si="10"/>
        <v>-21.7</v>
      </c>
      <c r="E678" s="22" t="s">
        <v>177</v>
      </c>
      <c r="F678" s="22"/>
      <c r="G678" s="22"/>
      <c r="R678">
        <v>-21.68</v>
      </c>
    </row>
    <row r="679" spans="1:18">
      <c r="A679" s="21">
        <v>39095</v>
      </c>
      <c r="B679" s="22">
        <v>-21.4</v>
      </c>
      <c r="C679" s="22">
        <v>-34.1</v>
      </c>
      <c r="D679" s="22">
        <f t="shared" si="10"/>
        <v>-28.1</v>
      </c>
      <c r="E679" s="22" t="s">
        <v>177</v>
      </c>
      <c r="F679" s="22"/>
      <c r="G679" s="22"/>
      <c r="R679">
        <v>-28.074999999999996</v>
      </c>
    </row>
    <row r="680" spans="1:18">
      <c r="A680" s="21">
        <v>39096</v>
      </c>
      <c r="B680" s="22">
        <v>-19.100000000000001</v>
      </c>
      <c r="C680" s="22">
        <v>-33</v>
      </c>
      <c r="D680" s="22">
        <f t="shared" si="10"/>
        <v>-28.6</v>
      </c>
      <c r="E680" s="22" t="s">
        <v>177</v>
      </c>
      <c r="F680" s="22"/>
      <c r="G680" s="22"/>
      <c r="R680">
        <v>-28.61428571428571</v>
      </c>
    </row>
    <row r="681" spans="1:18">
      <c r="A681" s="21">
        <v>39097</v>
      </c>
      <c r="B681" s="22">
        <v>-23.6</v>
      </c>
      <c r="C681" s="22">
        <v>-35.6</v>
      </c>
      <c r="D681" s="22">
        <f t="shared" si="10"/>
        <v>-30.5</v>
      </c>
      <c r="E681" s="22" t="s">
        <v>177</v>
      </c>
      <c r="F681" s="22"/>
      <c r="G681" s="22"/>
      <c r="R681">
        <v>-30.542857142857144</v>
      </c>
    </row>
    <row r="682" spans="1:18">
      <c r="A682" s="21">
        <v>39098</v>
      </c>
      <c r="B682" s="22">
        <v>-27</v>
      </c>
      <c r="C682" s="22">
        <v>-35.5</v>
      </c>
      <c r="D682" s="22">
        <f t="shared" si="10"/>
        <v>-31.3</v>
      </c>
      <c r="E682" s="22" t="s">
        <v>177</v>
      </c>
      <c r="F682" s="22"/>
      <c r="G682" s="22"/>
      <c r="R682">
        <v>-31.285714285714285</v>
      </c>
    </row>
    <row r="683" spans="1:18">
      <c r="A683" s="21">
        <v>39099</v>
      </c>
      <c r="B683" s="22">
        <v>-20.100000000000001</v>
      </c>
      <c r="C683" s="22">
        <v>-33.1</v>
      </c>
      <c r="D683" s="22">
        <f t="shared" si="10"/>
        <v>-28.3</v>
      </c>
      <c r="E683" s="22" t="s">
        <v>177</v>
      </c>
      <c r="F683" s="22"/>
      <c r="G683" s="22"/>
      <c r="R683">
        <v>-28.316666666666663</v>
      </c>
    </row>
    <row r="684" spans="1:18">
      <c r="A684" s="21">
        <v>39100</v>
      </c>
      <c r="B684" s="22">
        <v>-14.3</v>
      </c>
      <c r="C684" s="22">
        <v>-30.1</v>
      </c>
      <c r="D684" s="22">
        <f t="shared" si="10"/>
        <v>-23.4</v>
      </c>
      <c r="E684" s="22" t="s">
        <v>177</v>
      </c>
      <c r="F684" s="22"/>
      <c r="G684" s="22"/>
      <c r="R684">
        <v>-23.428571428571427</v>
      </c>
    </row>
    <row r="685" spans="1:18">
      <c r="A685" s="21">
        <v>39101</v>
      </c>
      <c r="B685" s="22">
        <v>-18.899999999999999</v>
      </c>
      <c r="C685" s="22">
        <v>-32.299999999999997</v>
      </c>
      <c r="D685" s="22">
        <f t="shared" si="10"/>
        <v>-26.1</v>
      </c>
      <c r="E685" s="22" t="s">
        <v>177</v>
      </c>
      <c r="F685" s="22"/>
      <c r="G685" s="22"/>
      <c r="R685">
        <v>-26.125</v>
      </c>
    </row>
    <row r="686" spans="1:18">
      <c r="A686" s="21">
        <v>39102</v>
      </c>
      <c r="B686" s="22">
        <v>-19</v>
      </c>
      <c r="C686" s="22">
        <v>-33.4</v>
      </c>
      <c r="D686" s="22">
        <f t="shared" si="10"/>
        <v>-27</v>
      </c>
      <c r="E686" s="22" t="s">
        <v>177</v>
      </c>
      <c r="F686" s="22"/>
      <c r="G686" s="22"/>
      <c r="R686">
        <v>-26.985714285714288</v>
      </c>
    </row>
    <row r="687" spans="1:18">
      <c r="A687" s="21">
        <v>39103</v>
      </c>
      <c r="B687" s="22">
        <v>-19.399999999999999</v>
      </c>
      <c r="C687" s="22">
        <v>-32.5</v>
      </c>
      <c r="D687" s="22">
        <f t="shared" si="10"/>
        <v>-26.6</v>
      </c>
      <c r="E687" s="22" t="s">
        <v>177</v>
      </c>
      <c r="F687" s="22"/>
      <c r="G687" s="22"/>
      <c r="R687">
        <v>-26.587500000000002</v>
      </c>
    </row>
    <row r="688" spans="1:18">
      <c r="A688" s="21">
        <v>39104</v>
      </c>
      <c r="B688" s="22">
        <v>-14.4</v>
      </c>
      <c r="C688" s="22">
        <v>-32.700000000000003</v>
      </c>
      <c r="D688" s="22">
        <f t="shared" si="10"/>
        <v>-24.1</v>
      </c>
      <c r="E688" s="22" t="s">
        <v>177</v>
      </c>
      <c r="F688" s="22"/>
      <c r="G688" s="22"/>
      <c r="R688">
        <v>-24.05</v>
      </c>
    </row>
    <row r="689" spans="1:18">
      <c r="A689" s="21">
        <v>39105</v>
      </c>
      <c r="B689" s="22">
        <v>-10.199999999999999</v>
      </c>
      <c r="C689" s="22">
        <v>-27.3</v>
      </c>
      <c r="D689" s="22">
        <f t="shared" si="10"/>
        <v>-20.3</v>
      </c>
      <c r="E689" s="22" t="s">
        <v>177</v>
      </c>
      <c r="F689" s="22"/>
      <c r="G689" s="22"/>
      <c r="R689">
        <v>-20.262499999999999</v>
      </c>
    </row>
    <row r="690" spans="1:18">
      <c r="A690" s="21">
        <v>39106</v>
      </c>
      <c r="B690" s="22">
        <v>-8</v>
      </c>
      <c r="C690" s="22">
        <v>-25.1</v>
      </c>
      <c r="D690" s="22">
        <f t="shared" si="10"/>
        <v>-18.600000000000001</v>
      </c>
      <c r="E690" s="22" t="s">
        <v>177</v>
      </c>
      <c r="F690" s="22"/>
      <c r="G690" s="22"/>
      <c r="R690">
        <v>-18.5625</v>
      </c>
    </row>
    <row r="691" spans="1:18">
      <c r="A691" s="21">
        <v>39107</v>
      </c>
      <c r="B691" s="22">
        <v>-9.8000000000000007</v>
      </c>
      <c r="C691" s="22">
        <v>-27.3</v>
      </c>
      <c r="D691" s="22">
        <f t="shared" si="10"/>
        <v>-20.100000000000001</v>
      </c>
      <c r="E691" s="22" t="s">
        <v>177</v>
      </c>
      <c r="F691" s="22"/>
      <c r="G691" s="22"/>
      <c r="R691">
        <v>-20.125</v>
      </c>
    </row>
    <row r="692" spans="1:18">
      <c r="A692" s="21">
        <v>39108</v>
      </c>
      <c r="B692" s="22">
        <v>-13.8</v>
      </c>
      <c r="C692" s="22">
        <v>-28.4</v>
      </c>
      <c r="D692" s="22">
        <f t="shared" si="10"/>
        <v>-21.8</v>
      </c>
      <c r="E692" s="22" t="s">
        <v>177</v>
      </c>
      <c r="F692" s="22"/>
      <c r="G692" s="22"/>
      <c r="R692">
        <v>-21.842857142857145</v>
      </c>
    </row>
    <row r="693" spans="1:18">
      <c r="A693" s="21">
        <v>39109</v>
      </c>
      <c r="B693" s="22">
        <v>-12.6</v>
      </c>
      <c r="C693" s="22">
        <v>-30.2</v>
      </c>
      <c r="D693" s="22">
        <f t="shared" si="10"/>
        <v>-22.6</v>
      </c>
      <c r="E693" s="22" t="s">
        <v>177</v>
      </c>
      <c r="F693" s="22"/>
      <c r="G693" s="22"/>
      <c r="R693">
        <v>-22.562500000000004</v>
      </c>
    </row>
    <row r="694" spans="1:18">
      <c r="A694" s="21">
        <v>39110</v>
      </c>
      <c r="B694" s="22">
        <v>-11.3</v>
      </c>
      <c r="C694" s="22">
        <v>-32.6</v>
      </c>
      <c r="D694" s="22">
        <f t="shared" si="10"/>
        <v>-24.8</v>
      </c>
      <c r="E694" s="22" t="s">
        <v>177</v>
      </c>
      <c r="F694" s="22"/>
      <c r="G694" s="22"/>
      <c r="R694">
        <v>-24.824999999999999</v>
      </c>
    </row>
    <row r="695" spans="1:18">
      <c r="A695" s="21">
        <v>39111</v>
      </c>
      <c r="B695" s="22">
        <v>-14</v>
      </c>
      <c r="C695" s="22">
        <v>-26.2</v>
      </c>
      <c r="D695" s="22">
        <f t="shared" si="10"/>
        <v>-20.399999999999999</v>
      </c>
      <c r="E695" s="22" t="s">
        <v>177</v>
      </c>
      <c r="F695" s="22"/>
      <c r="G695" s="22"/>
      <c r="R695">
        <v>-20.375</v>
      </c>
    </row>
    <row r="696" spans="1:18">
      <c r="A696" s="21">
        <v>39112</v>
      </c>
      <c r="B696" s="22">
        <v>-13.2</v>
      </c>
      <c r="C696" s="22">
        <v>-17.3</v>
      </c>
      <c r="D696" s="22">
        <f t="shared" si="10"/>
        <v>-15.4</v>
      </c>
      <c r="E696" s="22" t="s">
        <v>177</v>
      </c>
      <c r="F696" s="22"/>
      <c r="G696" s="22"/>
      <c r="R696">
        <v>-15.387500000000001</v>
      </c>
    </row>
    <row r="697" spans="1:18">
      <c r="A697" s="21">
        <v>39113</v>
      </c>
      <c r="B697" s="22">
        <v>-15.3</v>
      </c>
      <c r="C697" s="22">
        <v>-28.9</v>
      </c>
      <c r="D697" s="22">
        <f t="shared" si="10"/>
        <v>-22</v>
      </c>
      <c r="E697" s="22" t="s">
        <v>177</v>
      </c>
      <c r="F697" s="22"/>
      <c r="G697" s="22"/>
      <c r="R697">
        <v>-21.987500000000001</v>
      </c>
    </row>
    <row r="698" spans="1:18">
      <c r="A698" s="21">
        <v>39114</v>
      </c>
      <c r="B698" s="22">
        <v>-15.1</v>
      </c>
      <c r="C698" s="22">
        <v>-35.799999999999997</v>
      </c>
      <c r="D698" s="22">
        <f t="shared" si="10"/>
        <v>-27.5</v>
      </c>
      <c r="E698" s="22" t="s">
        <v>177</v>
      </c>
      <c r="F698" s="22"/>
      <c r="G698" s="22"/>
      <c r="R698">
        <v>-27.512499999999999</v>
      </c>
    </row>
    <row r="699" spans="1:18">
      <c r="A699" s="21">
        <v>39115</v>
      </c>
      <c r="B699" s="22">
        <v>-15.4</v>
      </c>
      <c r="C699" s="22">
        <v>-28.6</v>
      </c>
      <c r="D699" s="22">
        <f t="shared" si="10"/>
        <v>-22.4</v>
      </c>
      <c r="E699" s="22" t="s">
        <v>177</v>
      </c>
      <c r="F699" s="22"/>
      <c r="G699" s="22"/>
      <c r="R699">
        <v>-22.425000000000001</v>
      </c>
    </row>
    <row r="700" spans="1:18">
      <c r="A700" s="21">
        <v>39116</v>
      </c>
      <c r="B700" s="22">
        <v>-9.4</v>
      </c>
      <c r="C700" s="22">
        <v>-15.4</v>
      </c>
      <c r="D700" s="22">
        <f t="shared" si="10"/>
        <v>-11.7</v>
      </c>
      <c r="E700" s="22" t="s">
        <v>177</v>
      </c>
      <c r="F700" s="22"/>
      <c r="G700" s="22"/>
      <c r="R700">
        <v>-11.657142857142858</v>
      </c>
    </row>
    <row r="701" spans="1:18">
      <c r="A701" s="21">
        <v>39117</v>
      </c>
      <c r="B701" s="22">
        <v>-18</v>
      </c>
      <c r="C701" s="22">
        <v>-33.1</v>
      </c>
      <c r="D701" s="22">
        <f t="shared" si="10"/>
        <v>-26.4</v>
      </c>
      <c r="E701" s="22" t="s">
        <v>177</v>
      </c>
      <c r="F701" s="22"/>
      <c r="G701" s="22"/>
      <c r="R701">
        <v>-26.387499999999996</v>
      </c>
    </row>
    <row r="702" spans="1:18">
      <c r="A702" s="21">
        <v>39118</v>
      </c>
      <c r="B702" s="22">
        <v>-16.399999999999999</v>
      </c>
      <c r="C702" s="22">
        <v>-32.299999999999997</v>
      </c>
      <c r="D702" s="22">
        <f t="shared" si="10"/>
        <v>-25.2</v>
      </c>
      <c r="E702" s="22" t="s">
        <v>177</v>
      </c>
      <c r="F702" s="22"/>
      <c r="G702" s="22"/>
      <c r="R702">
        <v>-25.2</v>
      </c>
    </row>
    <row r="703" spans="1:18">
      <c r="A703" s="21">
        <v>39119</v>
      </c>
      <c r="B703" s="22">
        <v>-20.5</v>
      </c>
      <c r="C703" s="22">
        <v>-34.9</v>
      </c>
      <c r="D703" s="22">
        <f t="shared" si="10"/>
        <v>-28.4</v>
      </c>
      <c r="E703" s="22" t="s">
        <v>177</v>
      </c>
      <c r="F703" s="22"/>
      <c r="G703" s="22"/>
      <c r="R703">
        <v>-28.371428571428574</v>
      </c>
    </row>
    <row r="704" spans="1:18">
      <c r="A704" s="21">
        <v>39120</v>
      </c>
      <c r="B704" s="22">
        <v>-18.2</v>
      </c>
      <c r="C704" s="22">
        <v>-36.4</v>
      </c>
      <c r="D704" s="22">
        <f t="shared" si="10"/>
        <v>-27.9</v>
      </c>
      <c r="E704" s="22" t="s">
        <v>177</v>
      </c>
      <c r="F704" s="22"/>
      <c r="G704" s="22"/>
      <c r="R704">
        <v>-27.875</v>
      </c>
    </row>
    <row r="705" spans="1:18">
      <c r="A705" s="21">
        <v>39121</v>
      </c>
      <c r="B705" s="22">
        <v>-11.5</v>
      </c>
      <c r="C705" s="22">
        <v>-32.299999999999997</v>
      </c>
      <c r="D705" s="22">
        <f t="shared" ref="D705:D768" si="11">ROUND(R705,1)</f>
        <v>-22.3</v>
      </c>
      <c r="E705" s="22" t="s">
        <v>177</v>
      </c>
      <c r="F705" s="22"/>
      <c r="G705" s="22"/>
      <c r="R705">
        <v>-22.274999999999999</v>
      </c>
    </row>
    <row r="706" spans="1:18">
      <c r="A706" s="21">
        <v>39122</v>
      </c>
      <c r="B706" s="22">
        <v>-9</v>
      </c>
      <c r="C706" s="22">
        <v>-22.5</v>
      </c>
      <c r="D706" s="22">
        <f t="shared" si="11"/>
        <v>-16.5</v>
      </c>
      <c r="E706" s="22" t="s">
        <v>177</v>
      </c>
      <c r="F706" s="22"/>
      <c r="G706" s="22"/>
      <c r="R706">
        <v>-16.462500000000002</v>
      </c>
    </row>
    <row r="707" spans="1:18">
      <c r="A707" s="21">
        <v>39123</v>
      </c>
      <c r="B707" s="22">
        <v>-15.1</v>
      </c>
      <c r="C707" s="22">
        <v>-29.6</v>
      </c>
      <c r="D707" s="22">
        <f t="shared" si="11"/>
        <v>-21.8</v>
      </c>
      <c r="E707" s="22" t="s">
        <v>177</v>
      </c>
      <c r="F707" s="22"/>
      <c r="G707" s="22"/>
      <c r="R707">
        <v>-21.75</v>
      </c>
    </row>
    <row r="708" spans="1:18">
      <c r="A708" s="21">
        <v>39124</v>
      </c>
      <c r="B708" s="22">
        <v>-14.6</v>
      </c>
      <c r="C708" s="22">
        <v>-31.3</v>
      </c>
      <c r="D708" s="22">
        <f t="shared" si="11"/>
        <v>-23.2</v>
      </c>
      <c r="E708" s="22" t="s">
        <v>177</v>
      </c>
      <c r="F708" s="22"/>
      <c r="G708" s="22"/>
      <c r="R708">
        <v>-23.242857142857144</v>
      </c>
    </row>
    <row r="709" spans="1:18">
      <c r="A709" s="21">
        <v>39125</v>
      </c>
      <c r="B709" s="22">
        <v>-12.6</v>
      </c>
      <c r="C709" s="22">
        <v>-27.6</v>
      </c>
      <c r="D709" s="22">
        <f t="shared" si="11"/>
        <v>-20.100000000000001</v>
      </c>
      <c r="E709" s="22" t="s">
        <v>177</v>
      </c>
      <c r="F709" s="22"/>
      <c r="G709" s="22"/>
      <c r="R709">
        <v>-20.05</v>
      </c>
    </row>
    <row r="710" spans="1:18">
      <c r="A710" s="21">
        <v>39126</v>
      </c>
      <c r="B710" s="22">
        <v>-13.4</v>
      </c>
      <c r="C710" s="22">
        <v>-23.9</v>
      </c>
      <c r="D710" s="22">
        <f t="shared" si="11"/>
        <v>-19.100000000000001</v>
      </c>
      <c r="E710" s="22" t="s">
        <v>177</v>
      </c>
      <c r="F710" s="22"/>
      <c r="G710" s="22"/>
      <c r="R710">
        <v>-19.099999999999998</v>
      </c>
    </row>
    <row r="711" spans="1:18">
      <c r="A711" s="21">
        <v>39127</v>
      </c>
      <c r="B711" s="22">
        <v>-13</v>
      </c>
      <c r="C711" s="22">
        <v>-32.299999999999997</v>
      </c>
      <c r="D711" s="22">
        <f t="shared" si="11"/>
        <v>-23.7</v>
      </c>
      <c r="E711" s="22" t="s">
        <v>177</v>
      </c>
      <c r="F711" s="22"/>
      <c r="G711" s="22"/>
      <c r="R711">
        <v>-23.65</v>
      </c>
    </row>
    <row r="712" spans="1:18">
      <c r="A712" s="21">
        <v>39128</v>
      </c>
      <c r="B712" s="22">
        <v>-15.4</v>
      </c>
      <c r="C712" s="22">
        <v>-34.9</v>
      </c>
      <c r="D712" s="22">
        <f t="shared" si="11"/>
        <v>-25.9</v>
      </c>
      <c r="E712" s="22" t="s">
        <v>177</v>
      </c>
      <c r="F712" s="22"/>
      <c r="G712" s="22"/>
      <c r="R712">
        <v>-25.937500000000004</v>
      </c>
    </row>
    <row r="713" spans="1:18">
      <c r="A713" s="21">
        <v>39129</v>
      </c>
      <c r="B713" s="22">
        <v>-11.8</v>
      </c>
      <c r="C713" s="22">
        <v>-25.9</v>
      </c>
      <c r="D713" s="22">
        <f t="shared" si="11"/>
        <v>-18</v>
      </c>
      <c r="E713" s="22" t="s">
        <v>177</v>
      </c>
      <c r="F713" s="22"/>
      <c r="G713" s="22"/>
      <c r="R713">
        <v>-18.012500000000003</v>
      </c>
    </row>
    <row r="714" spans="1:18">
      <c r="A714" s="21">
        <v>39130</v>
      </c>
      <c r="B714" s="22">
        <v>-13.6</v>
      </c>
      <c r="C714" s="22">
        <v>-34.5</v>
      </c>
      <c r="D714" s="22">
        <f t="shared" si="11"/>
        <v>-25.8</v>
      </c>
      <c r="E714" s="22" t="s">
        <v>177</v>
      </c>
      <c r="F714" s="22"/>
      <c r="G714" s="22"/>
      <c r="R714">
        <v>-25.762499999999999</v>
      </c>
    </row>
    <row r="715" spans="1:18">
      <c r="A715" s="21">
        <v>39131</v>
      </c>
      <c r="B715" s="22">
        <v>-18.399999999999999</v>
      </c>
      <c r="C715" s="22">
        <v>-37</v>
      </c>
      <c r="D715" s="22">
        <f t="shared" si="11"/>
        <v>-29.1</v>
      </c>
      <c r="E715" s="22" t="s">
        <v>177</v>
      </c>
      <c r="F715" s="22"/>
      <c r="G715" s="22"/>
      <c r="R715">
        <v>-29.11428571428571</v>
      </c>
    </row>
    <row r="716" spans="1:18">
      <c r="A716" s="21">
        <v>39132</v>
      </c>
      <c r="B716" s="22">
        <v>-18.3</v>
      </c>
      <c r="C716" s="22">
        <v>-35.4</v>
      </c>
      <c r="D716" s="22">
        <f t="shared" si="11"/>
        <v>-27.8</v>
      </c>
      <c r="E716" s="22" t="s">
        <v>177</v>
      </c>
      <c r="F716" s="22"/>
      <c r="G716" s="22"/>
      <c r="R716">
        <v>-27.775000000000002</v>
      </c>
    </row>
    <row r="717" spans="1:18">
      <c r="A717" s="21">
        <v>39133</v>
      </c>
      <c r="B717" s="22">
        <v>-19.399999999999999</v>
      </c>
      <c r="C717" s="22">
        <v>-39.9</v>
      </c>
      <c r="D717" s="22">
        <f t="shared" si="11"/>
        <v>-30.7</v>
      </c>
      <c r="E717" s="22" t="s">
        <v>177</v>
      </c>
      <c r="F717" s="22"/>
      <c r="G717" s="22"/>
      <c r="R717">
        <v>-30.712499999999999</v>
      </c>
    </row>
    <row r="718" spans="1:18">
      <c r="A718" s="21">
        <v>39134</v>
      </c>
      <c r="B718" s="22">
        <v>-18.2</v>
      </c>
      <c r="C718" s="22">
        <v>-34.5</v>
      </c>
      <c r="D718" s="22">
        <f t="shared" si="11"/>
        <v>-26.6</v>
      </c>
      <c r="E718" s="22" t="s">
        <v>177</v>
      </c>
      <c r="F718" s="22"/>
      <c r="G718" s="22"/>
      <c r="R718">
        <v>-26.6</v>
      </c>
    </row>
    <row r="719" spans="1:18">
      <c r="A719" s="21">
        <v>39135</v>
      </c>
      <c r="B719" s="22">
        <v>-14.4</v>
      </c>
      <c r="C719" s="22">
        <v>-35</v>
      </c>
      <c r="D719" s="22">
        <f t="shared" si="11"/>
        <v>-25.5</v>
      </c>
      <c r="E719" s="22" t="s">
        <v>177</v>
      </c>
      <c r="F719" s="22"/>
      <c r="G719" s="22"/>
      <c r="R719">
        <v>-25.45</v>
      </c>
    </row>
    <row r="720" spans="1:18">
      <c r="A720" s="21">
        <v>39136</v>
      </c>
      <c r="B720" s="22">
        <v>-17.7</v>
      </c>
      <c r="C720" s="22">
        <v>-38.6</v>
      </c>
      <c r="D720" s="22">
        <f t="shared" si="11"/>
        <v>-29.4</v>
      </c>
      <c r="E720" s="22" t="s">
        <v>177</v>
      </c>
      <c r="F720" s="22"/>
      <c r="G720" s="22"/>
      <c r="R720">
        <v>-29.349999999999998</v>
      </c>
    </row>
    <row r="721" spans="1:18">
      <c r="A721" s="21">
        <v>39137</v>
      </c>
      <c r="B721" s="22">
        <v>-15.8</v>
      </c>
      <c r="C721" s="22">
        <v>-38</v>
      </c>
      <c r="D721" s="22">
        <f t="shared" si="11"/>
        <v>-27.9</v>
      </c>
      <c r="E721" s="22" t="s">
        <v>177</v>
      </c>
      <c r="F721" s="22"/>
      <c r="G721" s="22"/>
      <c r="R721">
        <v>-27.9</v>
      </c>
    </row>
    <row r="722" spans="1:18">
      <c r="A722" s="21">
        <v>39138</v>
      </c>
      <c r="B722" s="22">
        <v>-15.7</v>
      </c>
      <c r="C722" s="22">
        <v>-32.200000000000003</v>
      </c>
      <c r="D722" s="22">
        <f t="shared" si="11"/>
        <v>-24.2</v>
      </c>
      <c r="E722" s="22" t="s">
        <v>177</v>
      </c>
      <c r="F722" s="22"/>
      <c r="G722" s="22"/>
      <c r="R722">
        <v>-24.212499999999999</v>
      </c>
    </row>
    <row r="723" spans="1:18">
      <c r="A723" s="21">
        <v>39139</v>
      </c>
      <c r="B723" s="22">
        <v>-8.8000000000000007</v>
      </c>
      <c r="C723" s="22">
        <v>-20.399999999999999</v>
      </c>
      <c r="D723" s="22">
        <f t="shared" si="11"/>
        <v>-15.2</v>
      </c>
      <c r="E723" s="22" t="s">
        <v>177</v>
      </c>
      <c r="F723" s="22"/>
      <c r="G723" s="22"/>
      <c r="R723">
        <v>-15.237499999999997</v>
      </c>
    </row>
    <row r="724" spans="1:18">
      <c r="A724" s="21">
        <v>39140</v>
      </c>
      <c r="B724" s="22">
        <v>-9.5</v>
      </c>
      <c r="C724" s="22">
        <v>-33.4</v>
      </c>
      <c r="D724" s="22">
        <f t="shared" si="11"/>
        <v>-22.8</v>
      </c>
      <c r="E724" s="22" t="s">
        <v>177</v>
      </c>
      <c r="F724" s="22"/>
      <c r="G724" s="22"/>
      <c r="R724">
        <v>-22.75</v>
      </c>
    </row>
    <row r="725" spans="1:18">
      <c r="A725" s="21">
        <v>39141</v>
      </c>
      <c r="B725" s="22">
        <v>-6</v>
      </c>
      <c r="C725" s="22">
        <v>-25.5</v>
      </c>
      <c r="D725" s="22">
        <f t="shared" si="11"/>
        <v>-17.3</v>
      </c>
      <c r="E725" s="22" t="s">
        <v>177</v>
      </c>
      <c r="F725" s="22"/>
      <c r="G725" s="22"/>
      <c r="R725">
        <v>-17.324999999999999</v>
      </c>
    </row>
    <row r="726" spans="1:18">
      <c r="A726" s="21">
        <v>39142</v>
      </c>
      <c r="B726" s="22">
        <v>-6</v>
      </c>
      <c r="C726" s="22">
        <v>-21.5</v>
      </c>
      <c r="D726" s="22">
        <f t="shared" si="11"/>
        <v>-14.6</v>
      </c>
      <c r="E726" s="22" t="s">
        <v>177</v>
      </c>
      <c r="F726" s="22"/>
      <c r="G726" s="22"/>
      <c r="R726">
        <v>-14.549999999999999</v>
      </c>
    </row>
    <row r="727" spans="1:18">
      <c r="A727" s="21">
        <v>39143</v>
      </c>
      <c r="B727" s="22">
        <v>-8.6999999999999993</v>
      </c>
      <c r="C727" s="22">
        <v>-28.7</v>
      </c>
      <c r="D727" s="22">
        <f t="shared" si="11"/>
        <v>-18.3</v>
      </c>
      <c r="E727" s="22" t="s">
        <v>177</v>
      </c>
      <c r="F727" s="22"/>
      <c r="G727" s="22"/>
      <c r="R727">
        <v>-18.324999999999999</v>
      </c>
    </row>
    <row r="728" spans="1:18">
      <c r="A728" s="21">
        <v>39144</v>
      </c>
      <c r="B728" s="22">
        <v>-10</v>
      </c>
      <c r="C728" s="22">
        <v>-34.5</v>
      </c>
      <c r="D728" s="22">
        <f t="shared" si="11"/>
        <v>-23.9</v>
      </c>
      <c r="E728" s="22" t="s">
        <v>177</v>
      </c>
      <c r="F728" s="22"/>
      <c r="G728" s="22"/>
      <c r="R728">
        <v>-23.85</v>
      </c>
    </row>
    <row r="729" spans="1:18">
      <c r="A729" s="21">
        <v>39145</v>
      </c>
      <c r="B729" s="22">
        <v>-6.6</v>
      </c>
      <c r="C729" s="22">
        <v>-26.2</v>
      </c>
      <c r="D729" s="22">
        <f t="shared" si="11"/>
        <v>-16.2</v>
      </c>
      <c r="E729" s="22" t="s">
        <v>177</v>
      </c>
      <c r="F729" s="22"/>
      <c r="G729" s="22"/>
      <c r="R729">
        <v>-16.150000000000002</v>
      </c>
    </row>
    <row r="730" spans="1:18">
      <c r="A730" s="21">
        <v>39146</v>
      </c>
      <c r="B730" s="22">
        <v>-14</v>
      </c>
      <c r="C730" s="22">
        <v>-35.5</v>
      </c>
      <c r="D730" s="22">
        <f t="shared" si="11"/>
        <v>-24.5</v>
      </c>
      <c r="E730" s="22" t="s">
        <v>177</v>
      </c>
      <c r="F730" s="22"/>
      <c r="G730" s="22"/>
      <c r="R730">
        <v>-24.525000000000002</v>
      </c>
    </row>
    <row r="731" spans="1:18">
      <c r="A731" s="21">
        <v>39147</v>
      </c>
      <c r="B731" s="22">
        <v>-7.3</v>
      </c>
      <c r="C731" s="22">
        <v>-34.5</v>
      </c>
      <c r="D731" s="22">
        <f t="shared" si="11"/>
        <v>-21.4</v>
      </c>
      <c r="E731" s="22" t="s">
        <v>177</v>
      </c>
      <c r="F731" s="22"/>
      <c r="G731" s="22"/>
      <c r="R731">
        <v>-21.387500000000003</v>
      </c>
    </row>
    <row r="732" spans="1:18">
      <c r="A732" s="21">
        <v>39148</v>
      </c>
      <c r="B732" s="22">
        <v>-6.5</v>
      </c>
      <c r="C732" s="22">
        <v>-28.4</v>
      </c>
      <c r="D732" s="22">
        <f t="shared" si="11"/>
        <v>-17.7</v>
      </c>
      <c r="E732" s="22" t="s">
        <v>177</v>
      </c>
      <c r="F732" s="22"/>
      <c r="G732" s="22"/>
      <c r="R732">
        <v>-17.712500000000002</v>
      </c>
    </row>
    <row r="733" spans="1:18">
      <c r="A733" s="21">
        <v>39149</v>
      </c>
      <c r="B733" s="22">
        <v>-6.2</v>
      </c>
      <c r="C733" s="22">
        <v>-15.1</v>
      </c>
      <c r="D733" s="22">
        <f t="shared" si="11"/>
        <v>-10.7</v>
      </c>
      <c r="E733" s="22" t="s">
        <v>177</v>
      </c>
      <c r="F733" s="22"/>
      <c r="G733" s="22"/>
      <c r="R733">
        <v>-10.7125</v>
      </c>
    </row>
    <row r="734" spans="1:18">
      <c r="A734" s="21">
        <v>39150</v>
      </c>
      <c r="B734" s="22">
        <v>-7.8</v>
      </c>
      <c r="C734" s="22">
        <v>-27.7</v>
      </c>
      <c r="D734" s="22">
        <f t="shared" si="11"/>
        <v>-18.600000000000001</v>
      </c>
      <c r="E734" s="22" t="s">
        <v>177</v>
      </c>
      <c r="F734" s="22"/>
      <c r="G734" s="22"/>
      <c r="R734">
        <v>-18.612500000000001</v>
      </c>
    </row>
    <row r="735" spans="1:18">
      <c r="A735" s="21">
        <v>39151</v>
      </c>
      <c r="B735" s="22">
        <v>-9.5</v>
      </c>
      <c r="C735" s="22">
        <v>-31.9</v>
      </c>
      <c r="D735" s="22">
        <f t="shared" si="11"/>
        <v>-21.4</v>
      </c>
      <c r="E735" s="22" t="s">
        <v>177</v>
      </c>
      <c r="F735" s="22"/>
      <c r="G735" s="22"/>
      <c r="R735">
        <v>-21.4</v>
      </c>
    </row>
    <row r="736" spans="1:18">
      <c r="A736" s="21">
        <v>39152</v>
      </c>
      <c r="B736" s="22">
        <v>-9.1999999999999993</v>
      </c>
      <c r="C736" s="22">
        <v>-33.799999999999997</v>
      </c>
      <c r="D736" s="22">
        <f t="shared" si="11"/>
        <v>-22.5</v>
      </c>
      <c r="E736" s="22" t="s">
        <v>177</v>
      </c>
      <c r="F736" s="22"/>
      <c r="G736" s="22"/>
      <c r="R736">
        <v>-22.5</v>
      </c>
    </row>
    <row r="737" spans="1:18">
      <c r="A737" s="21">
        <v>39153</v>
      </c>
      <c r="B737" s="22">
        <v>-8.6999999999999993</v>
      </c>
      <c r="C737" s="22">
        <v>-34.799999999999997</v>
      </c>
      <c r="D737" s="22">
        <f t="shared" si="11"/>
        <v>-21.6</v>
      </c>
      <c r="E737" s="22" t="s">
        <v>177</v>
      </c>
      <c r="F737" s="22"/>
      <c r="G737" s="22"/>
      <c r="R737">
        <v>-21.571428571428573</v>
      </c>
    </row>
    <row r="738" spans="1:18">
      <c r="A738" s="21">
        <v>39154</v>
      </c>
      <c r="B738" s="22">
        <v>-5.3</v>
      </c>
      <c r="C738" s="22">
        <v>-31.9</v>
      </c>
      <c r="D738" s="22">
        <f t="shared" si="11"/>
        <v>-16.7</v>
      </c>
      <c r="E738" s="22" t="s">
        <v>177</v>
      </c>
      <c r="F738" s="22"/>
      <c r="G738" s="22"/>
      <c r="R738">
        <v>-16.716666666666669</v>
      </c>
    </row>
    <row r="739" spans="1:18">
      <c r="A739" s="21">
        <v>39155</v>
      </c>
      <c r="B739" s="22">
        <v>-6.5</v>
      </c>
      <c r="C739" s="22">
        <v>-28.8</v>
      </c>
      <c r="D739" s="22">
        <f t="shared" si="11"/>
        <v>-16.8</v>
      </c>
      <c r="E739" s="22" t="s">
        <v>177</v>
      </c>
      <c r="F739" s="22"/>
      <c r="G739" s="22"/>
      <c r="R739">
        <v>-16.842857142857145</v>
      </c>
    </row>
    <row r="740" spans="1:18">
      <c r="A740" s="21">
        <v>39156</v>
      </c>
      <c r="B740" s="22">
        <v>-5.0999999999999996</v>
      </c>
      <c r="C740" s="22">
        <v>-29.1</v>
      </c>
      <c r="D740" s="22">
        <f t="shared" si="11"/>
        <v>-17.399999999999999</v>
      </c>
      <c r="E740" s="22" t="s">
        <v>177</v>
      </c>
      <c r="F740" s="22"/>
      <c r="G740" s="22"/>
      <c r="R740">
        <v>-17.442857142857143</v>
      </c>
    </row>
    <row r="741" spans="1:18">
      <c r="A741" s="21">
        <v>39157</v>
      </c>
      <c r="B741" s="22">
        <v>-5.7</v>
      </c>
      <c r="C741" s="22">
        <v>-30.7</v>
      </c>
      <c r="D741" s="22">
        <f t="shared" si="11"/>
        <v>-19.3</v>
      </c>
      <c r="E741" s="22" t="s">
        <v>177</v>
      </c>
      <c r="F741" s="22"/>
      <c r="G741" s="22"/>
      <c r="R741">
        <v>-19.285714285714285</v>
      </c>
    </row>
    <row r="742" spans="1:18">
      <c r="A742" s="21">
        <v>39158</v>
      </c>
      <c r="B742" s="22">
        <v>-5</v>
      </c>
      <c r="C742" s="22">
        <v>-31.2</v>
      </c>
      <c r="D742" s="22">
        <f t="shared" si="11"/>
        <v>-19.2</v>
      </c>
      <c r="E742" s="22" t="s">
        <v>177</v>
      </c>
      <c r="F742" s="22"/>
      <c r="G742" s="22"/>
      <c r="R742">
        <v>-19.237500000000001</v>
      </c>
    </row>
    <row r="743" spans="1:18">
      <c r="A743" s="21">
        <v>39159</v>
      </c>
      <c r="B743" s="22">
        <v>-4.4000000000000004</v>
      </c>
      <c r="C743" s="22">
        <v>-29.7</v>
      </c>
      <c r="D743" s="22">
        <f t="shared" si="11"/>
        <v>-17.8</v>
      </c>
      <c r="E743" s="22" t="s">
        <v>177</v>
      </c>
      <c r="F743" s="22"/>
      <c r="G743" s="22"/>
      <c r="R743">
        <v>-17.75</v>
      </c>
    </row>
    <row r="744" spans="1:18">
      <c r="A744" s="21">
        <v>39160</v>
      </c>
      <c r="B744" s="22">
        <v>-1.3</v>
      </c>
      <c r="C744" s="22">
        <v>-26.2</v>
      </c>
      <c r="D744" s="22">
        <f t="shared" si="11"/>
        <v>-15.6</v>
      </c>
      <c r="E744" s="22" t="s">
        <v>177</v>
      </c>
      <c r="F744" s="22"/>
      <c r="G744" s="22"/>
      <c r="R744">
        <v>-15.614285714285716</v>
      </c>
    </row>
    <row r="745" spans="1:18">
      <c r="A745" s="21">
        <v>39161</v>
      </c>
      <c r="B745" s="22">
        <v>1.1000000000000001</v>
      </c>
      <c r="C745" s="22">
        <v>-24.1</v>
      </c>
      <c r="D745" s="22">
        <f t="shared" si="11"/>
        <v>-12.5</v>
      </c>
      <c r="E745" s="22" t="s">
        <v>177</v>
      </c>
      <c r="F745" s="22"/>
      <c r="G745" s="22"/>
      <c r="R745">
        <v>-12.4625</v>
      </c>
    </row>
    <row r="746" spans="1:18">
      <c r="A746" s="21">
        <v>39162</v>
      </c>
      <c r="B746" s="22">
        <v>2.6</v>
      </c>
      <c r="C746" s="22">
        <v>-23.4</v>
      </c>
      <c r="D746" s="22">
        <f t="shared" si="11"/>
        <v>-11.3</v>
      </c>
      <c r="E746" s="22" t="s">
        <v>177</v>
      </c>
      <c r="F746" s="22"/>
      <c r="G746" s="22"/>
      <c r="R746">
        <v>-11.299999999999999</v>
      </c>
    </row>
    <row r="747" spans="1:18">
      <c r="A747" s="21">
        <v>39163</v>
      </c>
      <c r="B747" s="22">
        <v>3.2</v>
      </c>
      <c r="C747" s="22">
        <v>-20.5</v>
      </c>
      <c r="D747" s="22">
        <f t="shared" si="11"/>
        <v>-8.5</v>
      </c>
      <c r="E747" s="22" t="s">
        <v>177</v>
      </c>
      <c r="F747" s="22"/>
      <c r="G747" s="22"/>
      <c r="R747">
        <v>-8.4499999999999993</v>
      </c>
    </row>
    <row r="748" spans="1:18">
      <c r="A748" s="21">
        <v>39164</v>
      </c>
      <c r="B748" s="22">
        <v>4.5999999999999996</v>
      </c>
      <c r="C748" s="22">
        <v>-13.6</v>
      </c>
      <c r="D748" s="22">
        <f t="shared" si="11"/>
        <v>-4.5999999999999996</v>
      </c>
      <c r="E748" s="22" t="s">
        <v>177</v>
      </c>
      <c r="F748" s="22"/>
      <c r="G748" s="22"/>
      <c r="R748">
        <v>-4.6124999999999998</v>
      </c>
    </row>
    <row r="749" spans="1:18">
      <c r="A749" s="21">
        <v>39165</v>
      </c>
      <c r="B749" s="22">
        <v>-1.1000000000000001</v>
      </c>
      <c r="C749" s="22">
        <v>-6.1</v>
      </c>
      <c r="D749" s="22">
        <f t="shared" si="11"/>
        <v>-3.4</v>
      </c>
      <c r="E749" s="22" t="s">
        <v>177</v>
      </c>
      <c r="F749" s="22"/>
      <c r="G749" s="22"/>
      <c r="R749">
        <v>-3.3874999999999997</v>
      </c>
    </row>
    <row r="750" spans="1:18">
      <c r="A750" s="21">
        <v>39166</v>
      </c>
      <c r="B750" s="22">
        <v>-2.7</v>
      </c>
      <c r="C750" s="22">
        <v>-18.3</v>
      </c>
      <c r="D750" s="22">
        <f t="shared" si="11"/>
        <v>-9.3000000000000007</v>
      </c>
      <c r="E750" s="22" t="s">
        <v>177</v>
      </c>
      <c r="F750" s="22"/>
      <c r="G750" s="22"/>
      <c r="R750">
        <v>-9.2999999999999989</v>
      </c>
    </row>
    <row r="751" spans="1:18">
      <c r="A751" s="21">
        <v>39167</v>
      </c>
      <c r="B751" s="22">
        <v>-1.9</v>
      </c>
      <c r="C751" s="22">
        <v>-23</v>
      </c>
      <c r="D751" s="22">
        <f t="shared" si="11"/>
        <v>-11.6</v>
      </c>
      <c r="E751" s="22" t="s">
        <v>177</v>
      </c>
      <c r="F751" s="22"/>
      <c r="G751" s="22"/>
      <c r="R751">
        <v>-11.612499999999999</v>
      </c>
    </row>
    <row r="752" spans="1:18">
      <c r="A752" s="21">
        <v>39168</v>
      </c>
      <c r="B752" s="22">
        <v>-0.8</v>
      </c>
      <c r="C752" s="22">
        <v>-21.6</v>
      </c>
      <c r="D752" s="22">
        <f t="shared" si="11"/>
        <v>-11.3</v>
      </c>
      <c r="E752" s="22" t="s">
        <v>177</v>
      </c>
      <c r="F752" s="22"/>
      <c r="G752" s="22"/>
      <c r="R752">
        <v>-11.262500000000001</v>
      </c>
    </row>
    <row r="753" spans="1:18">
      <c r="A753" s="21">
        <v>39169</v>
      </c>
      <c r="B753" s="22">
        <v>-1.4</v>
      </c>
      <c r="C753" s="22">
        <v>-22.1</v>
      </c>
      <c r="D753" s="22">
        <f t="shared" si="11"/>
        <v>-10.9</v>
      </c>
      <c r="E753" s="22" t="s">
        <v>177</v>
      </c>
      <c r="F753" s="22"/>
      <c r="G753" s="22"/>
      <c r="R753">
        <v>-10.862500000000001</v>
      </c>
    </row>
    <row r="754" spans="1:18">
      <c r="A754" s="21">
        <v>39170</v>
      </c>
      <c r="B754" s="22">
        <v>-2.6</v>
      </c>
      <c r="C754" s="22">
        <v>-20.8</v>
      </c>
      <c r="D754" s="22">
        <f t="shared" si="11"/>
        <v>-10.7</v>
      </c>
      <c r="E754" s="22" t="s">
        <v>177</v>
      </c>
      <c r="F754" s="22"/>
      <c r="G754" s="22"/>
      <c r="R754">
        <v>-10.725</v>
      </c>
    </row>
    <row r="755" spans="1:18">
      <c r="A755" s="21">
        <v>39171</v>
      </c>
      <c r="B755" s="22">
        <v>0.3</v>
      </c>
      <c r="C755" s="22">
        <v>-24</v>
      </c>
      <c r="D755" s="22">
        <f t="shared" si="11"/>
        <v>-11.9</v>
      </c>
      <c r="E755" s="22" t="s">
        <v>177</v>
      </c>
      <c r="F755" s="22"/>
      <c r="G755" s="22"/>
      <c r="R755">
        <v>-11.862499999999999</v>
      </c>
    </row>
    <row r="756" spans="1:18">
      <c r="A756" s="21">
        <v>39172</v>
      </c>
      <c r="B756" s="22">
        <v>1.8</v>
      </c>
      <c r="C756" s="22">
        <v>-22.2</v>
      </c>
      <c r="D756" s="22">
        <f t="shared" si="11"/>
        <v>-9.6999999999999993</v>
      </c>
      <c r="E756" s="22" t="s">
        <v>177</v>
      </c>
      <c r="F756" s="22"/>
      <c r="G756" s="22"/>
      <c r="R756">
        <v>-9.7249999999999996</v>
      </c>
    </row>
    <row r="757" spans="1:18">
      <c r="A757" s="21">
        <v>39173</v>
      </c>
      <c r="B757" s="22">
        <v>1.6</v>
      </c>
      <c r="C757" s="22">
        <v>-16.600000000000001</v>
      </c>
      <c r="D757" s="22">
        <f t="shared" si="11"/>
        <v>-6.5</v>
      </c>
      <c r="E757" s="22" t="s">
        <v>177</v>
      </c>
      <c r="F757" s="22"/>
      <c r="G757" s="22"/>
      <c r="R757">
        <v>-6.5249999999999995</v>
      </c>
    </row>
    <row r="758" spans="1:18">
      <c r="A758" s="21">
        <v>39174</v>
      </c>
      <c r="B758" s="22">
        <v>2</v>
      </c>
      <c r="C758" s="22">
        <v>-18.2</v>
      </c>
      <c r="D758" s="22">
        <f t="shared" si="11"/>
        <v>-7.9</v>
      </c>
      <c r="E758" s="22" t="s">
        <v>177</v>
      </c>
      <c r="F758" s="22"/>
      <c r="G758" s="22"/>
      <c r="R758">
        <v>-7.8875000000000002</v>
      </c>
    </row>
    <row r="759" spans="1:18">
      <c r="A759" s="21">
        <v>39175</v>
      </c>
      <c r="B759" s="22">
        <v>1.3</v>
      </c>
      <c r="C759" s="22">
        <v>-6</v>
      </c>
      <c r="D759" s="22">
        <f t="shared" si="11"/>
        <v>-2.7</v>
      </c>
      <c r="E759" s="22" t="s">
        <v>177</v>
      </c>
      <c r="F759" s="22"/>
      <c r="G759" s="22"/>
      <c r="R759">
        <v>-2.7124999999999999</v>
      </c>
    </row>
    <row r="760" spans="1:18">
      <c r="A760" s="21">
        <v>39176</v>
      </c>
      <c r="B760" s="22">
        <v>6.2</v>
      </c>
      <c r="C760" s="22">
        <v>-17.2</v>
      </c>
      <c r="D760" s="22">
        <f t="shared" si="11"/>
        <v>-5.6</v>
      </c>
      <c r="E760" s="22" t="s">
        <v>177</v>
      </c>
      <c r="F760" s="22"/>
      <c r="G760" s="22"/>
      <c r="R760">
        <v>-5.625</v>
      </c>
    </row>
    <row r="761" spans="1:18">
      <c r="A761" s="21">
        <v>39177</v>
      </c>
      <c r="B761" s="22">
        <v>7.6</v>
      </c>
      <c r="C761" s="22">
        <v>-10.6</v>
      </c>
      <c r="D761" s="22">
        <f t="shared" si="11"/>
        <v>-1.4</v>
      </c>
      <c r="E761" s="22" t="s">
        <v>177</v>
      </c>
      <c r="F761" s="22"/>
      <c r="G761" s="22"/>
      <c r="R761">
        <v>-1.3624999999999998</v>
      </c>
    </row>
    <row r="762" spans="1:18">
      <c r="A762" s="21">
        <v>39178</v>
      </c>
      <c r="B762" s="22">
        <v>7.2</v>
      </c>
      <c r="C762" s="22">
        <v>-8.1999999999999993</v>
      </c>
      <c r="D762" s="22">
        <f t="shared" si="11"/>
        <v>0.2</v>
      </c>
      <c r="E762" s="22" t="s">
        <v>177</v>
      </c>
      <c r="F762" s="22"/>
      <c r="G762" s="22"/>
      <c r="R762">
        <v>0.20000000000000018</v>
      </c>
    </row>
    <row r="763" spans="1:18">
      <c r="A763" s="21">
        <v>39179</v>
      </c>
      <c r="B763" s="22">
        <v>5</v>
      </c>
      <c r="C763" s="22">
        <v>-7.2</v>
      </c>
      <c r="D763" s="22">
        <f t="shared" si="11"/>
        <v>-0.7</v>
      </c>
      <c r="E763" s="22" t="s">
        <v>177</v>
      </c>
      <c r="F763" s="22"/>
      <c r="G763" s="22"/>
      <c r="R763">
        <v>-0.72499999999999987</v>
      </c>
    </row>
    <row r="764" spans="1:18">
      <c r="A764" s="21">
        <v>39180</v>
      </c>
      <c r="B764" s="22">
        <v>5.4</v>
      </c>
      <c r="C764" s="22">
        <v>-8.1999999999999993</v>
      </c>
      <c r="D764" s="22">
        <f t="shared" si="11"/>
        <v>-2.6</v>
      </c>
      <c r="E764" s="22" t="s">
        <v>177</v>
      </c>
      <c r="F764" s="22"/>
      <c r="G764" s="22"/>
      <c r="R764">
        <v>-2.5625</v>
      </c>
    </row>
    <row r="765" spans="1:18">
      <c r="A765" s="21">
        <v>39181</v>
      </c>
      <c r="B765" s="22">
        <v>6.1</v>
      </c>
      <c r="C765" s="22">
        <v>-9.6</v>
      </c>
      <c r="D765" s="22">
        <f t="shared" si="11"/>
        <v>-1.4</v>
      </c>
      <c r="E765" s="22" t="s">
        <v>177</v>
      </c>
      <c r="F765" s="22"/>
      <c r="G765" s="22"/>
      <c r="R765">
        <v>-1.4250000000000003</v>
      </c>
    </row>
    <row r="766" spans="1:18">
      <c r="A766" s="21">
        <v>39182</v>
      </c>
      <c r="B766" s="22">
        <v>7.7</v>
      </c>
      <c r="C766" s="22">
        <v>-9.6</v>
      </c>
      <c r="D766" s="22">
        <f t="shared" si="11"/>
        <v>-1.2</v>
      </c>
      <c r="E766" s="22" t="s">
        <v>177</v>
      </c>
      <c r="F766" s="22"/>
      <c r="G766" s="22"/>
      <c r="R766">
        <v>-1.1499999999999999</v>
      </c>
    </row>
    <row r="767" spans="1:18">
      <c r="A767" s="21">
        <v>39183</v>
      </c>
      <c r="B767" s="22">
        <v>8.6</v>
      </c>
      <c r="C767" s="22">
        <v>-8.6999999999999993</v>
      </c>
      <c r="D767" s="22">
        <f t="shared" si="11"/>
        <v>0</v>
      </c>
      <c r="E767" s="22" t="s">
        <v>177</v>
      </c>
      <c r="F767" s="22"/>
      <c r="G767" s="22"/>
      <c r="R767">
        <v>3.7499999999999534E-2</v>
      </c>
    </row>
    <row r="768" spans="1:18">
      <c r="A768" s="21">
        <v>39184</v>
      </c>
      <c r="B768" s="22">
        <v>10.7</v>
      </c>
      <c r="C768" s="22">
        <v>-8</v>
      </c>
      <c r="D768" s="22">
        <f t="shared" si="11"/>
        <v>1.2</v>
      </c>
      <c r="E768" s="22" t="s">
        <v>177</v>
      </c>
      <c r="F768" s="22"/>
      <c r="G768" s="22"/>
      <c r="R768">
        <v>1.1625000000000001</v>
      </c>
    </row>
    <row r="769" spans="1:18">
      <c r="A769" s="21">
        <v>39185</v>
      </c>
      <c r="B769" s="22">
        <v>9.1</v>
      </c>
      <c r="C769" s="22">
        <v>-8.1999999999999993</v>
      </c>
      <c r="D769" s="22">
        <f t="shared" ref="D769:D832" si="12">ROUND(R769,1)</f>
        <v>1.2</v>
      </c>
      <c r="E769" s="22" t="s">
        <v>177</v>
      </c>
      <c r="F769" s="22"/>
      <c r="G769" s="22"/>
      <c r="R769">
        <v>1.2250000000000005</v>
      </c>
    </row>
    <row r="770" spans="1:18">
      <c r="A770" s="21">
        <v>39186</v>
      </c>
      <c r="B770" s="22">
        <v>7.8</v>
      </c>
      <c r="C770" s="22">
        <v>-5</v>
      </c>
      <c r="D770" s="22">
        <f t="shared" si="12"/>
        <v>1.3</v>
      </c>
      <c r="E770" s="22" t="s">
        <v>177</v>
      </c>
      <c r="F770" s="22"/>
      <c r="G770" s="22"/>
      <c r="R770">
        <v>1.3125</v>
      </c>
    </row>
    <row r="771" spans="1:18">
      <c r="A771" s="21">
        <v>39187</v>
      </c>
      <c r="B771" s="22">
        <v>10.4</v>
      </c>
      <c r="C771" s="22">
        <v>-9.3000000000000007</v>
      </c>
      <c r="D771" s="22">
        <f t="shared" si="12"/>
        <v>0.8</v>
      </c>
      <c r="E771" s="22" t="s">
        <v>177</v>
      </c>
      <c r="F771" s="22"/>
      <c r="G771" s="22"/>
      <c r="R771">
        <v>0.82500000000000018</v>
      </c>
    </row>
    <row r="772" spans="1:18">
      <c r="A772" s="21">
        <v>39188</v>
      </c>
      <c r="B772" s="22">
        <v>10.9</v>
      </c>
      <c r="C772" s="22">
        <v>-7.6</v>
      </c>
      <c r="D772" s="22">
        <f t="shared" si="12"/>
        <v>1.4</v>
      </c>
      <c r="E772" s="22" t="s">
        <v>177</v>
      </c>
      <c r="F772" s="22"/>
      <c r="G772" s="22"/>
      <c r="R772">
        <v>1.3875000000000006</v>
      </c>
    </row>
    <row r="773" spans="1:18">
      <c r="A773" s="21">
        <v>39189</v>
      </c>
      <c r="B773" s="22">
        <v>13.1</v>
      </c>
      <c r="C773" s="22">
        <v>-7.6</v>
      </c>
      <c r="D773" s="22">
        <f t="shared" si="12"/>
        <v>3.1</v>
      </c>
      <c r="E773" s="22" t="s">
        <v>177</v>
      </c>
      <c r="F773" s="22"/>
      <c r="G773" s="22"/>
      <c r="R773">
        <v>3.1125000000000007</v>
      </c>
    </row>
    <row r="774" spans="1:18">
      <c r="A774" s="21">
        <v>39190</v>
      </c>
      <c r="B774" s="22">
        <v>11.8</v>
      </c>
      <c r="C774" s="22">
        <v>-2.2999999999999998</v>
      </c>
      <c r="D774" s="22">
        <f t="shared" si="12"/>
        <v>6</v>
      </c>
      <c r="E774" s="22" t="s">
        <v>177</v>
      </c>
      <c r="F774" s="22"/>
      <c r="G774" s="22"/>
      <c r="R774">
        <v>6.0285714285714294</v>
      </c>
    </row>
    <row r="775" spans="1:18">
      <c r="A775" s="21">
        <v>39191</v>
      </c>
      <c r="B775" s="22">
        <v>8.6999999999999993</v>
      </c>
      <c r="C775" s="22">
        <v>2.2999999999999998</v>
      </c>
      <c r="D775" s="22">
        <f t="shared" si="12"/>
        <v>4.9000000000000004</v>
      </c>
      <c r="E775" s="22" t="s">
        <v>177</v>
      </c>
      <c r="F775" s="22"/>
      <c r="G775" s="22"/>
      <c r="R775">
        <v>4.9124999999999996</v>
      </c>
    </row>
    <row r="776" spans="1:18">
      <c r="A776" s="21">
        <v>39192</v>
      </c>
      <c r="B776" s="22">
        <v>10.3</v>
      </c>
      <c r="C776" s="22">
        <v>1.1000000000000001</v>
      </c>
      <c r="D776" s="22">
        <f t="shared" si="12"/>
        <v>5.8</v>
      </c>
      <c r="E776" s="22" t="s">
        <v>177</v>
      </c>
      <c r="F776" s="22"/>
      <c r="G776" s="22"/>
      <c r="R776">
        <v>5.8125000000000009</v>
      </c>
    </row>
    <row r="777" spans="1:18">
      <c r="A777" s="21">
        <v>39193</v>
      </c>
      <c r="B777" s="22">
        <v>13.8</v>
      </c>
      <c r="C777" s="22">
        <v>-1.3</v>
      </c>
      <c r="D777" s="22">
        <f t="shared" si="12"/>
        <v>8.4</v>
      </c>
      <c r="E777" s="22" t="s">
        <v>177</v>
      </c>
      <c r="F777" s="22"/>
      <c r="G777" s="22"/>
      <c r="R777">
        <v>8.4250000000000007</v>
      </c>
    </row>
    <row r="778" spans="1:18">
      <c r="A778" s="21">
        <v>39194</v>
      </c>
      <c r="B778" s="22">
        <v>11.2</v>
      </c>
      <c r="C778" s="22">
        <v>-5.5</v>
      </c>
      <c r="D778" s="22">
        <f t="shared" si="12"/>
        <v>3.8</v>
      </c>
      <c r="E778" s="22" t="s">
        <v>177</v>
      </c>
      <c r="F778" s="22"/>
      <c r="G778" s="22"/>
      <c r="R778">
        <v>3.8125</v>
      </c>
    </row>
    <row r="779" spans="1:18">
      <c r="A779" s="21">
        <v>39195</v>
      </c>
      <c r="B779" s="22">
        <v>11.3</v>
      </c>
      <c r="C779" s="22">
        <v>3.1</v>
      </c>
      <c r="D779" s="22">
        <f t="shared" si="12"/>
        <v>6.2</v>
      </c>
      <c r="E779" s="22" t="s">
        <v>177</v>
      </c>
      <c r="F779" s="22"/>
      <c r="G779" s="22"/>
      <c r="R779">
        <v>6.1750000000000007</v>
      </c>
    </row>
    <row r="780" spans="1:18">
      <c r="A780" s="21">
        <v>39196</v>
      </c>
      <c r="B780" s="22">
        <v>2</v>
      </c>
      <c r="C780" s="22">
        <v>-2.5</v>
      </c>
      <c r="D780" s="22">
        <f t="shared" si="12"/>
        <v>-0.1</v>
      </c>
      <c r="E780" s="22" t="s">
        <v>177</v>
      </c>
      <c r="F780" s="22"/>
      <c r="G780" s="22"/>
      <c r="R780">
        <v>-5.0000000000000044E-2</v>
      </c>
    </row>
    <row r="781" spans="1:18">
      <c r="A781" s="21">
        <v>39197</v>
      </c>
      <c r="B781" s="22">
        <v>5.3</v>
      </c>
      <c r="C781" s="22">
        <v>-5.8</v>
      </c>
      <c r="D781" s="22">
        <f t="shared" si="12"/>
        <v>-0.6</v>
      </c>
      <c r="E781" s="22" t="s">
        <v>177</v>
      </c>
      <c r="F781" s="22"/>
      <c r="G781" s="22"/>
      <c r="R781">
        <v>-0.54999999999999993</v>
      </c>
    </row>
    <row r="782" spans="1:18">
      <c r="A782" s="21">
        <v>39198</v>
      </c>
      <c r="B782" s="22">
        <v>10.9</v>
      </c>
      <c r="C782" s="22">
        <v>-10.6</v>
      </c>
      <c r="D782" s="22">
        <f t="shared" si="12"/>
        <v>0.5</v>
      </c>
      <c r="E782" s="22" t="s">
        <v>177</v>
      </c>
      <c r="F782" s="22"/>
      <c r="G782" s="22"/>
      <c r="R782">
        <v>0.54285714285714326</v>
      </c>
    </row>
    <row r="783" spans="1:18">
      <c r="A783" s="21">
        <v>39199</v>
      </c>
      <c r="B783" s="22">
        <v>16.100000000000001</v>
      </c>
      <c r="C783" s="22">
        <v>-3.7</v>
      </c>
      <c r="D783" s="22">
        <f t="shared" si="12"/>
        <v>6.6</v>
      </c>
      <c r="E783" s="22" t="s">
        <v>177</v>
      </c>
      <c r="F783" s="22"/>
      <c r="G783" s="22"/>
      <c r="R783">
        <v>6.5875000000000004</v>
      </c>
    </row>
    <row r="784" spans="1:18">
      <c r="A784" s="21">
        <v>39200</v>
      </c>
      <c r="B784" s="22">
        <v>17.5</v>
      </c>
      <c r="C784" s="22">
        <v>5.7</v>
      </c>
      <c r="D784" s="22">
        <f t="shared" si="12"/>
        <v>12</v>
      </c>
      <c r="E784" s="22" t="s">
        <v>177</v>
      </c>
      <c r="F784" s="22"/>
      <c r="G784" s="22"/>
      <c r="R784">
        <v>12.012499999999999</v>
      </c>
    </row>
    <row r="785" spans="1:18">
      <c r="A785" s="21">
        <v>39201</v>
      </c>
      <c r="B785" s="22">
        <v>20.9</v>
      </c>
      <c r="C785" s="22">
        <v>1.7</v>
      </c>
      <c r="D785" s="22">
        <f t="shared" si="12"/>
        <v>12.4</v>
      </c>
      <c r="E785" s="22" t="s">
        <v>177</v>
      </c>
      <c r="F785" s="22"/>
      <c r="G785" s="22"/>
      <c r="R785">
        <v>12.414285714285715</v>
      </c>
    </row>
    <row r="786" spans="1:18">
      <c r="A786" s="21">
        <v>39202</v>
      </c>
      <c r="B786" s="22">
        <v>13.9</v>
      </c>
      <c r="C786" s="22">
        <v>2.8</v>
      </c>
      <c r="D786" s="22">
        <f t="shared" si="12"/>
        <v>9.8000000000000007</v>
      </c>
      <c r="E786" s="22" t="s">
        <v>177</v>
      </c>
      <c r="F786" s="22"/>
      <c r="G786" s="22"/>
      <c r="R786">
        <v>9.8000000000000007</v>
      </c>
    </row>
    <row r="787" spans="1:18">
      <c r="A787" s="21">
        <v>39203</v>
      </c>
      <c r="B787" s="22">
        <v>13.2</v>
      </c>
      <c r="C787" s="22">
        <v>3.7</v>
      </c>
      <c r="D787" s="22">
        <f t="shared" si="12"/>
        <v>8.3000000000000007</v>
      </c>
      <c r="E787" s="22" t="s">
        <v>177</v>
      </c>
      <c r="F787" s="22"/>
      <c r="G787" s="22"/>
      <c r="R787">
        <v>8.2749999999999986</v>
      </c>
    </row>
    <row r="788" spans="1:18">
      <c r="A788" s="21">
        <v>39204</v>
      </c>
      <c r="B788" s="22">
        <v>17.100000000000001</v>
      </c>
      <c r="C788" s="22">
        <v>-6</v>
      </c>
      <c r="D788" s="22">
        <f t="shared" si="12"/>
        <v>7</v>
      </c>
      <c r="E788" s="22" t="s">
        <v>177</v>
      </c>
      <c r="F788" s="22"/>
      <c r="G788" s="22"/>
      <c r="R788">
        <v>6.9750000000000005</v>
      </c>
    </row>
    <row r="789" spans="1:18">
      <c r="A789" s="21">
        <v>39205</v>
      </c>
      <c r="B789" s="22">
        <v>8.4</v>
      </c>
      <c r="C789" s="22">
        <v>1.8</v>
      </c>
      <c r="D789" s="22">
        <f t="shared" si="12"/>
        <v>4.5999999999999996</v>
      </c>
      <c r="E789" s="22" t="s">
        <v>177</v>
      </c>
      <c r="F789" s="22"/>
      <c r="G789" s="22"/>
      <c r="R789">
        <v>4.5857142857142863</v>
      </c>
    </row>
    <row r="790" spans="1:18">
      <c r="A790" s="21">
        <v>39206</v>
      </c>
      <c r="B790" s="22">
        <v>15.1</v>
      </c>
      <c r="C790" s="22">
        <v>-0.6</v>
      </c>
      <c r="D790" s="22">
        <f t="shared" si="12"/>
        <v>6.7</v>
      </c>
      <c r="E790" s="22" t="s">
        <v>177</v>
      </c>
      <c r="F790" s="22"/>
      <c r="G790" s="22"/>
      <c r="R790">
        <v>6.6499999999999995</v>
      </c>
    </row>
    <row r="791" spans="1:18">
      <c r="A791" s="21">
        <v>39207</v>
      </c>
      <c r="B791" s="22">
        <v>15.6</v>
      </c>
      <c r="C791" s="22">
        <v>1.3</v>
      </c>
      <c r="D791" s="22">
        <f t="shared" si="12"/>
        <v>8.1</v>
      </c>
      <c r="E791" s="22" t="s">
        <v>177</v>
      </c>
      <c r="F791" s="22"/>
      <c r="G791" s="22"/>
      <c r="R791">
        <v>8.1124999999999989</v>
      </c>
    </row>
    <row r="792" spans="1:18">
      <c r="A792" s="21">
        <v>39208</v>
      </c>
      <c r="B792" s="22">
        <v>22.1</v>
      </c>
      <c r="C792" s="22">
        <v>-3.1</v>
      </c>
      <c r="D792" s="22">
        <f t="shared" si="12"/>
        <v>9.4</v>
      </c>
      <c r="E792" s="22" t="s">
        <v>177</v>
      </c>
      <c r="F792" s="22"/>
      <c r="G792" s="22"/>
      <c r="R792">
        <v>9.3624999999999989</v>
      </c>
    </row>
    <row r="793" spans="1:18">
      <c r="A793" s="21">
        <v>39209</v>
      </c>
      <c r="B793" s="22">
        <v>9.6999999999999993</v>
      </c>
      <c r="C793" s="22">
        <v>4.8</v>
      </c>
      <c r="D793" s="22">
        <f t="shared" si="12"/>
        <v>7.3</v>
      </c>
      <c r="E793" s="22" t="s">
        <v>177</v>
      </c>
      <c r="F793" s="22"/>
      <c r="G793" s="22"/>
      <c r="R793">
        <v>7.2749999999999986</v>
      </c>
    </row>
    <row r="794" spans="1:18">
      <c r="A794" s="21">
        <v>39210</v>
      </c>
      <c r="B794" s="22">
        <v>11.3</v>
      </c>
      <c r="C794" s="22">
        <v>1.7</v>
      </c>
      <c r="D794" s="22">
        <f t="shared" si="12"/>
        <v>6.2</v>
      </c>
      <c r="E794" s="22" t="s">
        <v>177</v>
      </c>
      <c r="F794" s="22"/>
      <c r="G794" s="22"/>
      <c r="R794">
        <v>6.2250000000000005</v>
      </c>
    </row>
    <row r="795" spans="1:18">
      <c r="A795" s="21">
        <v>39211</v>
      </c>
      <c r="B795" s="22">
        <v>12.7</v>
      </c>
      <c r="C795" s="22">
        <v>-5</v>
      </c>
      <c r="D795" s="22">
        <f t="shared" si="12"/>
        <v>5.2</v>
      </c>
      <c r="E795" s="22" t="s">
        <v>177</v>
      </c>
      <c r="F795" s="22"/>
      <c r="G795" s="22"/>
      <c r="R795">
        <v>5.1749999999999989</v>
      </c>
    </row>
    <row r="796" spans="1:18">
      <c r="A796" s="21">
        <v>39212</v>
      </c>
      <c r="B796" s="22">
        <v>16.7</v>
      </c>
      <c r="C796" s="22">
        <v>-5.6</v>
      </c>
      <c r="D796" s="22">
        <f t="shared" si="12"/>
        <v>6.5</v>
      </c>
      <c r="E796" s="22" t="s">
        <v>177</v>
      </c>
      <c r="F796" s="22"/>
      <c r="G796" s="22"/>
      <c r="R796">
        <v>6.5125000000000002</v>
      </c>
    </row>
    <row r="797" spans="1:18">
      <c r="A797" s="21">
        <v>39213</v>
      </c>
      <c r="B797" s="22">
        <v>7.9</v>
      </c>
      <c r="C797" s="22">
        <v>3.2</v>
      </c>
      <c r="D797" s="22">
        <f t="shared" si="12"/>
        <v>6.6</v>
      </c>
      <c r="E797" s="22" t="s">
        <v>177</v>
      </c>
      <c r="F797" s="22"/>
      <c r="G797" s="22"/>
      <c r="R797">
        <v>6.6375000000000002</v>
      </c>
    </row>
    <row r="798" spans="1:18">
      <c r="A798" s="21">
        <v>39214</v>
      </c>
      <c r="B798" s="22">
        <v>8.5</v>
      </c>
      <c r="C798" s="22">
        <v>6.8</v>
      </c>
      <c r="D798" s="22">
        <f t="shared" si="12"/>
        <v>7.6</v>
      </c>
      <c r="E798" s="22" t="s">
        <v>177</v>
      </c>
      <c r="F798" s="22"/>
      <c r="G798" s="22"/>
      <c r="R798">
        <v>7.5714285714285712</v>
      </c>
    </row>
    <row r="799" spans="1:18">
      <c r="A799" s="21">
        <v>39215</v>
      </c>
      <c r="B799" s="22">
        <v>15</v>
      </c>
      <c r="C799" s="22">
        <v>5.4</v>
      </c>
      <c r="D799" s="22">
        <f t="shared" si="12"/>
        <v>9.1</v>
      </c>
      <c r="E799" s="22" t="s">
        <v>177</v>
      </c>
      <c r="F799" s="22"/>
      <c r="G799" s="22"/>
      <c r="R799">
        <v>9.1000000000000014</v>
      </c>
    </row>
    <row r="800" spans="1:18">
      <c r="A800" s="21">
        <v>39216</v>
      </c>
      <c r="B800" s="22">
        <v>18</v>
      </c>
      <c r="C800" s="22">
        <v>-0.8</v>
      </c>
      <c r="D800" s="22">
        <f t="shared" si="12"/>
        <v>8.5</v>
      </c>
      <c r="E800" s="22" t="s">
        <v>177</v>
      </c>
      <c r="F800" s="22"/>
      <c r="G800" s="22"/>
      <c r="R800">
        <v>8.5250000000000004</v>
      </c>
    </row>
    <row r="801" spans="1:18">
      <c r="A801" s="21">
        <v>39217</v>
      </c>
      <c r="B801" s="22">
        <v>13.2</v>
      </c>
      <c r="C801" s="22">
        <v>5.6</v>
      </c>
      <c r="D801" s="22">
        <f t="shared" si="12"/>
        <v>9.6999999999999993</v>
      </c>
      <c r="E801" s="22" t="s">
        <v>177</v>
      </c>
      <c r="F801" s="22"/>
      <c r="G801" s="22"/>
      <c r="R801">
        <v>9.7374999999999989</v>
      </c>
    </row>
    <row r="802" spans="1:18">
      <c r="A802" s="21">
        <v>39218</v>
      </c>
      <c r="B802" s="22">
        <v>10.5</v>
      </c>
      <c r="C802" s="22">
        <v>5</v>
      </c>
      <c r="D802" s="22">
        <f t="shared" si="12"/>
        <v>7.3</v>
      </c>
      <c r="E802" s="22" t="s">
        <v>177</v>
      </c>
      <c r="F802" s="22"/>
      <c r="G802" s="22"/>
      <c r="R802">
        <v>7.3285714285714292</v>
      </c>
    </row>
    <row r="803" spans="1:18">
      <c r="A803" s="21">
        <v>39219</v>
      </c>
      <c r="B803" s="22">
        <v>15.1</v>
      </c>
      <c r="C803" s="22">
        <v>1.6</v>
      </c>
      <c r="D803" s="22">
        <f t="shared" si="12"/>
        <v>7.9</v>
      </c>
      <c r="E803" s="22" t="s">
        <v>177</v>
      </c>
      <c r="F803" s="22"/>
      <c r="G803" s="22"/>
      <c r="R803">
        <v>7.8875000000000011</v>
      </c>
    </row>
    <row r="804" spans="1:18">
      <c r="A804" s="21">
        <v>39220</v>
      </c>
      <c r="B804" s="22">
        <v>21.7</v>
      </c>
      <c r="C804" s="22">
        <v>0.1</v>
      </c>
      <c r="D804" s="22">
        <f t="shared" si="12"/>
        <v>11.2</v>
      </c>
      <c r="E804" s="22" t="s">
        <v>177</v>
      </c>
      <c r="F804" s="22"/>
      <c r="G804" s="22"/>
      <c r="R804">
        <v>11.175000000000001</v>
      </c>
    </row>
    <row r="805" spans="1:18">
      <c r="A805" s="21">
        <v>39221</v>
      </c>
      <c r="B805" s="22">
        <v>19.8</v>
      </c>
      <c r="C805" s="22">
        <v>8.1999999999999993</v>
      </c>
      <c r="D805" s="22">
        <f t="shared" si="12"/>
        <v>14.2</v>
      </c>
      <c r="E805" s="22" t="s">
        <v>177</v>
      </c>
      <c r="F805" s="22"/>
      <c r="G805" s="22"/>
      <c r="R805">
        <v>14.171428571428573</v>
      </c>
    </row>
    <row r="806" spans="1:18">
      <c r="A806" s="21">
        <v>39222</v>
      </c>
      <c r="B806" s="22">
        <v>16</v>
      </c>
      <c r="C806" s="22">
        <v>-1.1000000000000001</v>
      </c>
      <c r="D806" s="22">
        <f t="shared" si="12"/>
        <v>8.6999999999999993</v>
      </c>
      <c r="E806" s="22" t="s">
        <v>177</v>
      </c>
      <c r="F806" s="22"/>
      <c r="G806" s="22"/>
      <c r="R806">
        <v>8.7249999999999996</v>
      </c>
    </row>
    <row r="807" spans="1:18">
      <c r="A807" s="21">
        <v>39223</v>
      </c>
      <c r="B807" s="22">
        <v>17.7</v>
      </c>
      <c r="C807" s="22">
        <v>-1.2</v>
      </c>
      <c r="D807" s="22">
        <f t="shared" si="12"/>
        <v>9.1999999999999993</v>
      </c>
      <c r="E807" s="22" t="s">
        <v>177</v>
      </c>
      <c r="F807" s="22"/>
      <c r="G807" s="22"/>
      <c r="R807">
        <v>9.2250000000000014</v>
      </c>
    </row>
    <row r="808" spans="1:18">
      <c r="A808" s="21">
        <v>39224</v>
      </c>
      <c r="B808" s="22">
        <v>19.899999999999999</v>
      </c>
      <c r="C808" s="22">
        <v>5.8</v>
      </c>
      <c r="D808" s="22">
        <f t="shared" si="12"/>
        <v>12.6</v>
      </c>
      <c r="E808" s="22" t="s">
        <v>177</v>
      </c>
      <c r="F808" s="22"/>
      <c r="G808" s="22"/>
      <c r="R808">
        <v>12.549999999999999</v>
      </c>
    </row>
    <row r="809" spans="1:18">
      <c r="A809" s="21">
        <v>39225</v>
      </c>
      <c r="B809" s="22">
        <v>23</v>
      </c>
      <c r="C809" s="22">
        <v>6</v>
      </c>
      <c r="D809" s="22">
        <f t="shared" si="12"/>
        <v>15.4</v>
      </c>
      <c r="E809" s="22" t="s">
        <v>177</v>
      </c>
      <c r="F809" s="22"/>
      <c r="G809" s="22"/>
      <c r="R809">
        <v>15.442857142857141</v>
      </c>
    </row>
    <row r="810" spans="1:18">
      <c r="A810" s="21">
        <v>39226</v>
      </c>
      <c r="B810" s="22">
        <v>15.7</v>
      </c>
      <c r="C810" s="22">
        <v>11.6</v>
      </c>
      <c r="D810" s="22">
        <f t="shared" si="12"/>
        <v>13.4</v>
      </c>
      <c r="E810" s="22" t="s">
        <v>177</v>
      </c>
      <c r="F810" s="22"/>
      <c r="G810" s="22"/>
      <c r="R810">
        <v>13.4</v>
      </c>
    </row>
    <row r="811" spans="1:18">
      <c r="A811" s="21">
        <v>39227</v>
      </c>
      <c r="B811" s="22">
        <v>18.2</v>
      </c>
      <c r="C811" s="22">
        <v>9.1999999999999993</v>
      </c>
      <c r="D811" s="22">
        <f t="shared" si="12"/>
        <v>13.3</v>
      </c>
      <c r="E811" s="22" t="s">
        <v>177</v>
      </c>
      <c r="F811" s="22"/>
      <c r="G811" s="22"/>
      <c r="R811">
        <v>13.271428571428572</v>
      </c>
    </row>
    <row r="812" spans="1:18">
      <c r="A812" s="21">
        <v>39228</v>
      </c>
      <c r="B812" s="22">
        <v>21</v>
      </c>
      <c r="C812" s="22">
        <v>3.4</v>
      </c>
      <c r="D812" s="22">
        <f t="shared" si="12"/>
        <v>11.8</v>
      </c>
      <c r="E812" s="22" t="s">
        <v>177</v>
      </c>
      <c r="F812" s="22"/>
      <c r="G812" s="22"/>
      <c r="R812">
        <v>11.7875</v>
      </c>
    </row>
    <row r="813" spans="1:18">
      <c r="A813" s="21">
        <v>39229</v>
      </c>
      <c r="B813" s="22">
        <v>19.3</v>
      </c>
      <c r="C813" s="22">
        <v>4</v>
      </c>
      <c r="D813" s="22">
        <f t="shared" si="12"/>
        <v>13</v>
      </c>
      <c r="E813" s="22" t="s">
        <v>177</v>
      </c>
      <c r="F813" s="22"/>
      <c r="G813" s="22"/>
      <c r="R813">
        <v>13.014285714285714</v>
      </c>
    </row>
    <row r="814" spans="1:18">
      <c r="A814" s="21">
        <v>39230</v>
      </c>
      <c r="B814" s="22">
        <v>22.7</v>
      </c>
      <c r="C814" s="22">
        <v>6.4</v>
      </c>
      <c r="D814" s="22">
        <f t="shared" si="12"/>
        <v>14.2</v>
      </c>
      <c r="E814" s="22" t="s">
        <v>177</v>
      </c>
      <c r="F814" s="22"/>
      <c r="G814" s="22"/>
      <c r="R814">
        <v>14.2125</v>
      </c>
    </row>
    <row r="815" spans="1:18">
      <c r="A815" s="21">
        <v>39231</v>
      </c>
      <c r="B815" s="22">
        <v>26.7</v>
      </c>
      <c r="C815" s="22">
        <v>4.2</v>
      </c>
      <c r="D815" s="22">
        <f t="shared" si="12"/>
        <v>15.4</v>
      </c>
      <c r="E815" s="22" t="s">
        <v>177</v>
      </c>
      <c r="F815" s="22"/>
      <c r="G815" s="22"/>
      <c r="R815">
        <v>15.362499999999999</v>
      </c>
    </row>
    <row r="816" spans="1:18">
      <c r="A816" s="21">
        <v>39232</v>
      </c>
      <c r="B816" s="22">
        <v>28.1</v>
      </c>
      <c r="C816" s="22">
        <v>5</v>
      </c>
      <c r="D816" s="22">
        <f t="shared" si="12"/>
        <v>17.899999999999999</v>
      </c>
      <c r="E816" s="22" t="s">
        <v>177</v>
      </c>
      <c r="F816" s="22"/>
      <c r="G816" s="22"/>
      <c r="R816">
        <v>17.912500000000001</v>
      </c>
    </row>
    <row r="817" spans="1:18">
      <c r="A817" s="21">
        <v>39233</v>
      </c>
      <c r="B817" s="22">
        <v>30.3</v>
      </c>
      <c r="C817" s="22">
        <v>11.7</v>
      </c>
      <c r="D817" s="22">
        <f t="shared" si="12"/>
        <v>21</v>
      </c>
      <c r="E817" s="22" t="s">
        <v>177</v>
      </c>
      <c r="F817" s="22"/>
      <c r="G817" s="22"/>
      <c r="R817">
        <v>20.999999999999996</v>
      </c>
    </row>
    <row r="818" spans="1:18">
      <c r="A818" s="21">
        <v>39234</v>
      </c>
      <c r="B818" s="22">
        <v>20.100000000000001</v>
      </c>
      <c r="C818" s="22">
        <v>14</v>
      </c>
      <c r="D818" s="22">
        <f t="shared" si="12"/>
        <v>17.100000000000001</v>
      </c>
      <c r="E818" s="22" t="s">
        <v>177</v>
      </c>
      <c r="F818" s="22"/>
      <c r="G818" s="22"/>
      <c r="R818">
        <v>17.119999999999997</v>
      </c>
    </row>
    <row r="819" spans="1:18">
      <c r="A819" s="21">
        <v>39235</v>
      </c>
      <c r="B819" s="22">
        <v>22.2</v>
      </c>
      <c r="C819" s="22">
        <v>7.2</v>
      </c>
      <c r="D819" s="22">
        <f t="shared" si="12"/>
        <v>13.6</v>
      </c>
      <c r="E819" s="22" t="s">
        <v>177</v>
      </c>
      <c r="F819" s="22"/>
      <c r="G819" s="22"/>
      <c r="R819">
        <v>13.633333333333333</v>
      </c>
    </row>
    <row r="820" spans="1:18">
      <c r="A820" s="21">
        <v>39236</v>
      </c>
      <c r="B820" s="22">
        <v>22.3</v>
      </c>
      <c r="C820" s="22">
        <v>13.7</v>
      </c>
      <c r="D820" s="22">
        <f t="shared" si="12"/>
        <v>18.100000000000001</v>
      </c>
      <c r="E820" s="22" t="s">
        <v>177</v>
      </c>
      <c r="F820" s="22"/>
      <c r="G820" s="22"/>
      <c r="R820">
        <v>18.116666666666664</v>
      </c>
    </row>
    <row r="821" spans="1:18">
      <c r="A821" s="21">
        <v>39237</v>
      </c>
      <c r="B821" s="22">
        <v>15</v>
      </c>
      <c r="C821" s="22">
        <v>9.1</v>
      </c>
      <c r="D821" s="22">
        <f t="shared" si="12"/>
        <v>11.6</v>
      </c>
      <c r="E821" s="22" t="s">
        <v>177</v>
      </c>
      <c r="F821" s="22"/>
      <c r="G821" s="22"/>
      <c r="R821">
        <v>11.566666666666668</v>
      </c>
    </row>
    <row r="822" spans="1:18">
      <c r="A822" s="21">
        <v>39238</v>
      </c>
      <c r="B822" s="22">
        <v>23</v>
      </c>
      <c r="C822" s="22">
        <v>4.0999999999999996</v>
      </c>
      <c r="D822" s="22">
        <f t="shared" si="12"/>
        <v>11.8</v>
      </c>
      <c r="E822" s="22" t="s">
        <v>177</v>
      </c>
      <c r="F822" s="22"/>
      <c r="G822" s="22"/>
      <c r="R822">
        <v>11.8125</v>
      </c>
    </row>
    <row r="823" spans="1:18">
      <c r="A823" s="21">
        <v>39239</v>
      </c>
      <c r="B823" s="22">
        <v>28.7</v>
      </c>
      <c r="C823" s="22">
        <v>2.1</v>
      </c>
      <c r="D823" s="22">
        <f t="shared" si="12"/>
        <v>15.2</v>
      </c>
      <c r="E823" s="22" t="s">
        <v>177</v>
      </c>
      <c r="F823" s="22"/>
      <c r="G823" s="22"/>
      <c r="R823">
        <v>15.162500000000001</v>
      </c>
    </row>
    <row r="824" spans="1:18">
      <c r="A824" s="21">
        <v>39240</v>
      </c>
      <c r="B824" s="22">
        <v>32.6</v>
      </c>
      <c r="C824" s="22">
        <v>7.3</v>
      </c>
      <c r="D824" s="22">
        <f t="shared" si="12"/>
        <v>20.3</v>
      </c>
      <c r="E824" s="22" t="s">
        <v>177</v>
      </c>
      <c r="F824" s="22"/>
      <c r="G824" s="22"/>
      <c r="R824">
        <v>20.324999999999999</v>
      </c>
    </row>
    <row r="825" spans="1:18">
      <c r="A825" s="21">
        <v>39241</v>
      </c>
      <c r="B825" s="22">
        <v>21.1</v>
      </c>
      <c r="C825" s="22">
        <v>7.5</v>
      </c>
      <c r="D825" s="22">
        <f t="shared" si="12"/>
        <v>16.5</v>
      </c>
      <c r="E825" s="22" t="s">
        <v>177</v>
      </c>
      <c r="F825" s="22"/>
      <c r="G825" s="22"/>
      <c r="R825">
        <v>16.5</v>
      </c>
    </row>
    <row r="826" spans="1:18">
      <c r="A826" s="21">
        <v>39242</v>
      </c>
      <c r="B826" s="22">
        <v>20.2</v>
      </c>
      <c r="C826" s="22">
        <v>3.6</v>
      </c>
      <c r="D826" s="22">
        <f t="shared" si="12"/>
        <v>11.3</v>
      </c>
      <c r="E826" s="22" t="s">
        <v>177</v>
      </c>
      <c r="F826" s="22"/>
      <c r="G826" s="22"/>
      <c r="R826">
        <v>11.299999999999999</v>
      </c>
    </row>
    <row r="827" spans="1:18">
      <c r="A827" s="21">
        <v>39243</v>
      </c>
      <c r="B827" s="22">
        <v>25</v>
      </c>
      <c r="C827" s="22">
        <v>5.6</v>
      </c>
      <c r="D827" s="22">
        <f t="shared" si="12"/>
        <v>14.9</v>
      </c>
      <c r="E827" s="22" t="s">
        <v>177</v>
      </c>
      <c r="F827" s="22"/>
      <c r="G827" s="22"/>
      <c r="R827">
        <v>14.85</v>
      </c>
    </row>
    <row r="828" spans="1:18">
      <c r="A828" s="21">
        <v>39244</v>
      </c>
      <c r="B828" s="22">
        <v>14.7</v>
      </c>
      <c r="C828" s="22">
        <v>10.1</v>
      </c>
      <c r="D828" s="22">
        <f t="shared" si="12"/>
        <v>11.9</v>
      </c>
      <c r="E828" s="22" t="s">
        <v>177</v>
      </c>
      <c r="F828" s="22"/>
      <c r="G828" s="22"/>
      <c r="R828">
        <v>11.885714285714286</v>
      </c>
    </row>
    <row r="829" spans="1:18">
      <c r="A829" s="21">
        <v>39245</v>
      </c>
      <c r="B829" s="22">
        <v>18.8</v>
      </c>
      <c r="C829" s="22">
        <v>9.5</v>
      </c>
      <c r="D829" s="22">
        <f t="shared" si="12"/>
        <v>14.6</v>
      </c>
      <c r="E829" s="22" t="s">
        <v>177</v>
      </c>
      <c r="F829" s="22"/>
      <c r="G829" s="22"/>
      <c r="R829">
        <v>14.574999999999999</v>
      </c>
    </row>
    <row r="830" spans="1:18">
      <c r="A830" s="21">
        <v>39246</v>
      </c>
      <c r="B830" s="22">
        <v>22.2</v>
      </c>
      <c r="C830" s="22">
        <v>1.1000000000000001</v>
      </c>
      <c r="D830" s="22">
        <f t="shared" si="12"/>
        <v>11.9</v>
      </c>
      <c r="E830" s="22" t="s">
        <v>177</v>
      </c>
      <c r="F830" s="22"/>
      <c r="G830" s="22"/>
      <c r="R830">
        <v>11.849999999999998</v>
      </c>
    </row>
    <row r="831" spans="1:18">
      <c r="A831" s="21">
        <v>39247</v>
      </c>
      <c r="B831" s="22">
        <v>27.7</v>
      </c>
      <c r="C831" s="22">
        <v>3.7</v>
      </c>
      <c r="D831" s="22">
        <f t="shared" si="12"/>
        <v>15.7</v>
      </c>
      <c r="E831" s="22" t="s">
        <v>177</v>
      </c>
      <c r="F831" s="22"/>
      <c r="G831" s="22"/>
      <c r="R831">
        <v>15.700000000000003</v>
      </c>
    </row>
    <row r="832" spans="1:18">
      <c r="A832" s="21">
        <v>39248</v>
      </c>
      <c r="B832" s="22">
        <v>24.9</v>
      </c>
      <c r="C832" s="22">
        <v>7.7</v>
      </c>
      <c r="D832" s="22">
        <f t="shared" si="12"/>
        <v>18.100000000000001</v>
      </c>
      <c r="E832" s="22" t="s">
        <v>177</v>
      </c>
      <c r="F832" s="22"/>
      <c r="G832" s="22"/>
      <c r="R832">
        <v>18.057142857142857</v>
      </c>
    </row>
    <row r="833" spans="1:18">
      <c r="A833" s="21">
        <v>39249</v>
      </c>
      <c r="B833" s="22">
        <v>25</v>
      </c>
      <c r="C833" s="22">
        <v>13.1</v>
      </c>
      <c r="D833" s="22">
        <f t="shared" ref="D833:D896" si="13">ROUND(R833,1)</f>
        <v>18.8</v>
      </c>
      <c r="E833" s="22" t="s">
        <v>177</v>
      </c>
      <c r="F833" s="22"/>
      <c r="G833" s="22"/>
      <c r="R833">
        <v>18.8125</v>
      </c>
    </row>
    <row r="834" spans="1:18">
      <c r="A834" s="21">
        <v>39250</v>
      </c>
      <c r="B834" s="22">
        <v>27.2</v>
      </c>
      <c r="C834" s="22">
        <v>10.1</v>
      </c>
      <c r="D834" s="22">
        <f t="shared" si="13"/>
        <v>19</v>
      </c>
      <c r="E834" s="22" t="s">
        <v>177</v>
      </c>
      <c r="F834" s="22"/>
      <c r="G834" s="22"/>
      <c r="R834">
        <v>19.025000000000002</v>
      </c>
    </row>
    <row r="835" spans="1:18">
      <c r="A835" s="21">
        <v>39251</v>
      </c>
      <c r="B835" s="22">
        <v>24</v>
      </c>
      <c r="C835" s="22">
        <v>17.7</v>
      </c>
      <c r="D835" s="22">
        <f t="shared" si="13"/>
        <v>20.399999999999999</v>
      </c>
      <c r="E835" s="22" t="s">
        <v>177</v>
      </c>
      <c r="F835" s="22"/>
      <c r="G835" s="22"/>
      <c r="R835">
        <v>20.387500000000003</v>
      </c>
    </row>
    <row r="836" spans="1:18">
      <c r="A836" s="21">
        <v>39252</v>
      </c>
      <c r="B836" s="22">
        <v>21.7</v>
      </c>
      <c r="C836" s="22">
        <v>7</v>
      </c>
      <c r="D836" s="22">
        <f t="shared" si="13"/>
        <v>13.8</v>
      </c>
      <c r="E836" s="22" t="s">
        <v>177</v>
      </c>
      <c r="F836" s="22"/>
      <c r="G836" s="22"/>
      <c r="R836">
        <v>13.8</v>
      </c>
    </row>
    <row r="837" spans="1:18">
      <c r="A837" s="21">
        <v>39253</v>
      </c>
      <c r="B837" s="22">
        <v>25.4</v>
      </c>
      <c r="C837" s="22">
        <v>11</v>
      </c>
      <c r="D837" s="22">
        <f t="shared" si="13"/>
        <v>18</v>
      </c>
      <c r="E837" s="22" t="s">
        <v>177</v>
      </c>
      <c r="F837" s="22"/>
      <c r="G837" s="22"/>
      <c r="R837">
        <v>18</v>
      </c>
    </row>
    <row r="838" spans="1:18">
      <c r="A838" s="21">
        <v>39254</v>
      </c>
      <c r="B838" s="22">
        <v>27.4</v>
      </c>
      <c r="C838" s="22">
        <v>3.9</v>
      </c>
      <c r="D838" s="22">
        <f t="shared" si="13"/>
        <v>15.9</v>
      </c>
      <c r="E838" s="22" t="s">
        <v>177</v>
      </c>
      <c r="F838" s="22"/>
      <c r="G838" s="22"/>
      <c r="R838">
        <v>15.925000000000001</v>
      </c>
    </row>
    <row r="839" spans="1:18">
      <c r="A839" s="21">
        <v>39255</v>
      </c>
      <c r="B839" s="22">
        <v>19.7</v>
      </c>
      <c r="C839" s="22">
        <v>10.1</v>
      </c>
      <c r="D839" s="22">
        <f t="shared" si="13"/>
        <v>14.9</v>
      </c>
      <c r="E839" s="22" t="s">
        <v>177</v>
      </c>
      <c r="F839" s="22"/>
      <c r="G839" s="22"/>
      <c r="R839">
        <v>14.862500000000001</v>
      </c>
    </row>
    <row r="840" spans="1:18">
      <c r="A840" s="21">
        <v>39256</v>
      </c>
      <c r="B840" s="22">
        <v>24.1</v>
      </c>
      <c r="C840" s="22">
        <v>13</v>
      </c>
      <c r="D840" s="22">
        <f t="shared" si="13"/>
        <v>18.2</v>
      </c>
      <c r="E840" s="22" t="s">
        <v>177</v>
      </c>
      <c r="F840" s="22"/>
      <c r="G840" s="22"/>
      <c r="R840">
        <v>18.233333333333334</v>
      </c>
    </row>
    <row r="841" spans="1:18">
      <c r="A841" s="21">
        <v>39257</v>
      </c>
      <c r="B841" s="22">
        <v>19.5</v>
      </c>
      <c r="C841" s="22">
        <v>8.6999999999999993</v>
      </c>
      <c r="D841" s="22">
        <f t="shared" si="13"/>
        <v>14.9</v>
      </c>
      <c r="E841" s="22" t="s">
        <v>177</v>
      </c>
      <c r="F841" s="22"/>
      <c r="G841" s="22"/>
      <c r="R841">
        <v>14.9</v>
      </c>
    </row>
    <row r="842" spans="1:18">
      <c r="A842" s="21">
        <v>39258</v>
      </c>
      <c r="B842" s="22">
        <v>21.1</v>
      </c>
      <c r="C842" s="22">
        <v>8</v>
      </c>
      <c r="D842" s="22">
        <f t="shared" si="13"/>
        <v>15.1</v>
      </c>
      <c r="E842" s="22" t="s">
        <v>177</v>
      </c>
      <c r="F842" s="22"/>
      <c r="G842" s="22"/>
      <c r="R842">
        <v>15.071428571428569</v>
      </c>
    </row>
    <row r="843" spans="1:18">
      <c r="A843" s="21">
        <v>39259</v>
      </c>
      <c r="B843" s="22">
        <v>20.399999999999999</v>
      </c>
      <c r="C843" s="22">
        <v>10.6</v>
      </c>
      <c r="D843" s="22">
        <f t="shared" si="13"/>
        <v>15.3</v>
      </c>
      <c r="E843" s="22" t="s">
        <v>177</v>
      </c>
      <c r="F843" s="22"/>
      <c r="G843" s="22"/>
      <c r="R843">
        <v>15.324999999999999</v>
      </c>
    </row>
    <row r="844" spans="1:18">
      <c r="A844" s="21">
        <v>39260</v>
      </c>
      <c r="B844" s="22">
        <v>25.4</v>
      </c>
      <c r="C844" s="22">
        <v>8.3000000000000007</v>
      </c>
      <c r="D844" s="22">
        <f t="shared" si="13"/>
        <v>17.2</v>
      </c>
      <c r="E844" s="22" t="s">
        <v>177</v>
      </c>
      <c r="F844" s="22"/>
      <c r="G844" s="22"/>
      <c r="R844">
        <v>17.237499999999997</v>
      </c>
    </row>
    <row r="845" spans="1:18">
      <c r="A845" s="21">
        <v>39261</v>
      </c>
      <c r="B845" s="22">
        <v>26</v>
      </c>
      <c r="C845" s="22">
        <v>9.1</v>
      </c>
      <c r="D845" s="22">
        <f t="shared" si="13"/>
        <v>18.399999999999999</v>
      </c>
      <c r="E845" s="22" t="s">
        <v>177</v>
      </c>
      <c r="F845" s="22"/>
      <c r="G845" s="22"/>
      <c r="R845">
        <v>18.375</v>
      </c>
    </row>
    <row r="846" spans="1:18">
      <c r="A846" s="21">
        <v>39262</v>
      </c>
      <c r="B846" s="22">
        <v>28</v>
      </c>
      <c r="C846" s="22">
        <v>10.1</v>
      </c>
      <c r="D846" s="22">
        <f t="shared" si="13"/>
        <v>20</v>
      </c>
      <c r="E846" s="22" t="s">
        <v>177</v>
      </c>
      <c r="F846" s="22"/>
      <c r="G846" s="22"/>
      <c r="R846">
        <v>20.024999999999999</v>
      </c>
    </row>
    <row r="847" spans="1:18">
      <c r="A847" s="21">
        <v>39263</v>
      </c>
      <c r="B847" s="22">
        <v>29.4</v>
      </c>
      <c r="C847" s="22">
        <v>10.5</v>
      </c>
      <c r="D847" s="22">
        <f t="shared" si="13"/>
        <v>20.7</v>
      </c>
      <c r="E847" s="22" t="s">
        <v>177</v>
      </c>
      <c r="F847" s="22"/>
      <c r="G847" s="22"/>
      <c r="R847">
        <v>20.724999999999994</v>
      </c>
    </row>
    <row r="848" spans="1:18">
      <c r="A848" s="21">
        <v>39264</v>
      </c>
      <c r="B848" s="22">
        <v>30.7</v>
      </c>
      <c r="C848" s="22">
        <v>10.5</v>
      </c>
      <c r="D848" s="22">
        <f t="shared" si="13"/>
        <v>20.399999999999999</v>
      </c>
      <c r="E848" s="22" t="s">
        <v>177</v>
      </c>
      <c r="F848" s="22"/>
      <c r="G848" s="22"/>
      <c r="R848">
        <v>20.387499999999999</v>
      </c>
    </row>
    <row r="849" spans="1:18">
      <c r="A849" s="21">
        <v>39265</v>
      </c>
      <c r="B849" s="22">
        <v>32.1</v>
      </c>
      <c r="C849" s="22">
        <v>12.3</v>
      </c>
      <c r="D849" s="22">
        <f t="shared" si="13"/>
        <v>22.4</v>
      </c>
      <c r="E849" s="22" t="s">
        <v>177</v>
      </c>
      <c r="F849" s="22"/>
      <c r="G849" s="22"/>
      <c r="R849">
        <v>22.425000000000001</v>
      </c>
    </row>
    <row r="850" spans="1:18">
      <c r="A850" s="21">
        <v>39266</v>
      </c>
      <c r="B850" s="22">
        <v>33.1</v>
      </c>
      <c r="C850" s="22">
        <v>11.9</v>
      </c>
      <c r="D850" s="22">
        <f t="shared" si="13"/>
        <v>22.4</v>
      </c>
      <c r="E850" s="22" t="s">
        <v>177</v>
      </c>
      <c r="F850" s="22"/>
      <c r="G850" s="22"/>
      <c r="R850">
        <v>22.4</v>
      </c>
    </row>
    <row r="851" spans="1:18">
      <c r="A851" s="21">
        <v>39267</v>
      </c>
      <c r="B851" s="22">
        <v>25.6</v>
      </c>
      <c r="C851" s="22">
        <v>13.3</v>
      </c>
      <c r="D851" s="22">
        <f t="shared" si="13"/>
        <v>19.8</v>
      </c>
      <c r="E851" s="22" t="s">
        <v>177</v>
      </c>
      <c r="F851" s="22"/>
      <c r="G851" s="22"/>
      <c r="R851">
        <v>19.824999999999999</v>
      </c>
    </row>
    <row r="852" spans="1:18">
      <c r="A852" s="21">
        <v>39268</v>
      </c>
      <c r="B852" s="22">
        <v>26.1</v>
      </c>
      <c r="C852" s="22">
        <v>13.1</v>
      </c>
      <c r="D852" s="22">
        <f t="shared" si="13"/>
        <v>19.3</v>
      </c>
      <c r="E852" s="22" t="s">
        <v>177</v>
      </c>
      <c r="F852" s="22"/>
      <c r="G852" s="22"/>
      <c r="R852">
        <v>19.285714285714285</v>
      </c>
    </row>
    <row r="853" spans="1:18">
      <c r="A853" s="21">
        <v>39269</v>
      </c>
      <c r="B853" s="22">
        <v>28.2</v>
      </c>
      <c r="C853" s="22">
        <v>5.2</v>
      </c>
      <c r="D853" s="22">
        <f t="shared" si="13"/>
        <v>17</v>
      </c>
      <c r="E853" s="22" t="s">
        <v>177</v>
      </c>
      <c r="F853" s="22"/>
      <c r="G853" s="22"/>
      <c r="R853">
        <v>16.987500000000001</v>
      </c>
    </row>
    <row r="854" spans="1:18">
      <c r="A854" s="21">
        <v>39270</v>
      </c>
      <c r="B854" s="22">
        <v>29.6</v>
      </c>
      <c r="C854" s="22">
        <v>7.1</v>
      </c>
      <c r="D854" s="22">
        <f t="shared" si="13"/>
        <v>19.2</v>
      </c>
      <c r="E854" s="22" t="s">
        <v>177</v>
      </c>
      <c r="F854" s="22"/>
      <c r="G854" s="22"/>
      <c r="R854">
        <v>19.2</v>
      </c>
    </row>
    <row r="855" spans="1:18">
      <c r="A855" s="21">
        <v>39271</v>
      </c>
      <c r="B855" s="22">
        <v>29.7</v>
      </c>
      <c r="C855" s="22">
        <v>17.100000000000001</v>
      </c>
      <c r="D855" s="22">
        <f t="shared" si="13"/>
        <v>21.5</v>
      </c>
      <c r="E855" s="22" t="s">
        <v>177</v>
      </c>
      <c r="F855" s="22"/>
      <c r="G855" s="22"/>
      <c r="R855">
        <v>21.462500000000002</v>
      </c>
    </row>
    <row r="856" spans="1:18">
      <c r="A856" s="21">
        <v>39272</v>
      </c>
      <c r="B856" s="22">
        <v>19.399999999999999</v>
      </c>
      <c r="C856" s="22">
        <v>16</v>
      </c>
      <c r="D856" s="22">
        <f t="shared" si="13"/>
        <v>17.399999999999999</v>
      </c>
      <c r="E856" s="22" t="s">
        <v>177</v>
      </c>
      <c r="F856" s="22"/>
      <c r="G856" s="22"/>
      <c r="R856">
        <v>17.383333333333336</v>
      </c>
    </row>
    <row r="857" spans="1:18">
      <c r="A857" s="21">
        <v>39273</v>
      </c>
      <c r="B857" s="22">
        <v>21</v>
      </c>
      <c r="C857" s="22">
        <v>16.3</v>
      </c>
      <c r="D857" s="22">
        <f t="shared" si="13"/>
        <v>18.8</v>
      </c>
      <c r="E857" s="22" t="s">
        <v>177</v>
      </c>
      <c r="F857" s="22"/>
      <c r="G857" s="22"/>
      <c r="R857">
        <v>18.8</v>
      </c>
    </row>
    <row r="858" spans="1:18">
      <c r="A858" s="21">
        <v>39274</v>
      </c>
      <c r="B858" s="22">
        <v>24.6</v>
      </c>
      <c r="C858" s="22">
        <v>18.899999999999999</v>
      </c>
      <c r="D858" s="22">
        <f t="shared" si="13"/>
        <v>21.5</v>
      </c>
      <c r="E858" s="22" t="s">
        <v>177</v>
      </c>
      <c r="F858" s="22"/>
      <c r="G858" s="22"/>
      <c r="R858">
        <v>21.537499999999998</v>
      </c>
    </row>
    <row r="859" spans="1:18">
      <c r="A859" s="21">
        <v>39275</v>
      </c>
      <c r="B859" s="22">
        <v>26.9</v>
      </c>
      <c r="C859" s="22">
        <v>17.8</v>
      </c>
      <c r="D859" s="22">
        <f t="shared" si="13"/>
        <v>21.4</v>
      </c>
      <c r="E859" s="22" t="s">
        <v>177</v>
      </c>
      <c r="F859" s="22"/>
      <c r="G859" s="22"/>
      <c r="R859">
        <v>21.424999999999997</v>
      </c>
    </row>
    <row r="860" spans="1:18">
      <c r="A860" s="21">
        <v>39276</v>
      </c>
      <c r="B860" s="22">
        <v>28.3</v>
      </c>
      <c r="C860" s="22">
        <v>16.899999999999999</v>
      </c>
      <c r="D860" s="22">
        <f t="shared" si="13"/>
        <v>22.1</v>
      </c>
      <c r="E860" s="22" t="s">
        <v>177</v>
      </c>
      <c r="F860" s="22"/>
      <c r="G860" s="22"/>
      <c r="R860">
        <v>22.0625</v>
      </c>
    </row>
    <row r="861" spans="1:18">
      <c r="A861" s="21">
        <v>39277</v>
      </c>
      <c r="B861" s="22">
        <v>21.3</v>
      </c>
      <c r="C861" s="22">
        <v>13.7</v>
      </c>
      <c r="D861" s="22">
        <f t="shared" si="13"/>
        <v>18.5</v>
      </c>
      <c r="E861" s="22" t="s">
        <v>177</v>
      </c>
      <c r="F861" s="22"/>
      <c r="G861" s="22"/>
      <c r="R861">
        <v>18.537500000000001</v>
      </c>
    </row>
    <row r="862" spans="1:18">
      <c r="A862" s="21">
        <v>39278</v>
      </c>
      <c r="B862" s="22">
        <v>15.7</v>
      </c>
      <c r="C862" s="22">
        <v>11.3</v>
      </c>
      <c r="D862" s="22">
        <f t="shared" si="13"/>
        <v>13.4</v>
      </c>
      <c r="E862" s="22" t="s">
        <v>177</v>
      </c>
      <c r="F862" s="22"/>
      <c r="G862" s="22"/>
      <c r="R862">
        <v>13.4125</v>
      </c>
    </row>
    <row r="863" spans="1:18">
      <c r="A863" s="21">
        <v>39279</v>
      </c>
      <c r="B863" s="22">
        <v>15.9</v>
      </c>
      <c r="C863" s="22">
        <v>13.9</v>
      </c>
      <c r="D863" s="22">
        <f t="shared" si="13"/>
        <v>14.8</v>
      </c>
      <c r="E863" s="22" t="s">
        <v>177</v>
      </c>
      <c r="F863" s="22"/>
      <c r="G863" s="22"/>
      <c r="R863">
        <v>14.8</v>
      </c>
    </row>
    <row r="864" spans="1:18">
      <c r="A864" s="21">
        <v>39280</v>
      </c>
      <c r="B864" s="22">
        <v>22.2</v>
      </c>
      <c r="C864" s="22">
        <v>11.9</v>
      </c>
      <c r="D864" s="22">
        <f t="shared" si="13"/>
        <v>16.7</v>
      </c>
      <c r="E864" s="22" t="s">
        <v>177</v>
      </c>
      <c r="F864" s="22"/>
      <c r="G864" s="22"/>
      <c r="R864">
        <v>16.725000000000001</v>
      </c>
    </row>
    <row r="865" spans="1:18">
      <c r="A865" s="21">
        <v>39281</v>
      </c>
      <c r="B865" s="22">
        <v>15.2</v>
      </c>
      <c r="C865" s="22">
        <v>8.8000000000000007</v>
      </c>
      <c r="D865" s="22">
        <f t="shared" si="13"/>
        <v>11.1</v>
      </c>
      <c r="E865" s="22" t="s">
        <v>177</v>
      </c>
      <c r="F865" s="22"/>
      <c r="G865" s="22"/>
      <c r="R865">
        <v>11.0875</v>
      </c>
    </row>
    <row r="866" spans="1:18">
      <c r="A866" s="21">
        <v>39282</v>
      </c>
      <c r="B866" s="22">
        <v>16.7</v>
      </c>
      <c r="C866" s="22">
        <v>7.4</v>
      </c>
      <c r="D866" s="22">
        <f t="shared" si="13"/>
        <v>11.9</v>
      </c>
      <c r="E866" s="22" t="s">
        <v>177</v>
      </c>
      <c r="F866" s="22"/>
      <c r="G866" s="22"/>
      <c r="R866">
        <v>11.925000000000002</v>
      </c>
    </row>
    <row r="867" spans="1:18">
      <c r="A867" s="21">
        <v>39283</v>
      </c>
      <c r="B867" s="22">
        <v>16</v>
      </c>
      <c r="C867" s="22">
        <v>9.6999999999999993</v>
      </c>
      <c r="D867" s="22">
        <f t="shared" si="13"/>
        <v>12</v>
      </c>
      <c r="E867" s="22" t="s">
        <v>177</v>
      </c>
      <c r="F867" s="22"/>
      <c r="G867" s="22"/>
      <c r="R867">
        <v>12.025</v>
      </c>
    </row>
    <row r="868" spans="1:18">
      <c r="A868" s="21">
        <v>39284</v>
      </c>
      <c r="B868" s="22">
        <v>18.3</v>
      </c>
      <c r="C868" s="22">
        <v>10.3</v>
      </c>
      <c r="D868" s="22">
        <f t="shared" si="13"/>
        <v>14.1</v>
      </c>
      <c r="E868" s="22" t="s">
        <v>177</v>
      </c>
      <c r="F868" s="22"/>
      <c r="G868" s="22"/>
      <c r="R868">
        <v>14.0875</v>
      </c>
    </row>
    <row r="869" spans="1:18">
      <c r="A869" s="21">
        <v>39285</v>
      </c>
      <c r="B869" s="22">
        <v>21.9</v>
      </c>
      <c r="C869" s="22">
        <v>8.3000000000000007</v>
      </c>
      <c r="D869" s="22">
        <f t="shared" si="13"/>
        <v>15</v>
      </c>
      <c r="E869" s="22" t="s">
        <v>177</v>
      </c>
      <c r="F869" s="22"/>
      <c r="G869" s="22"/>
      <c r="R869">
        <v>14.95</v>
      </c>
    </row>
    <row r="870" spans="1:18">
      <c r="A870" s="21">
        <v>39286</v>
      </c>
      <c r="B870" s="22">
        <v>22</v>
      </c>
      <c r="C870" s="22">
        <v>11.7</v>
      </c>
      <c r="D870" s="22">
        <f t="shared" si="13"/>
        <v>16.5</v>
      </c>
      <c r="E870" s="22" t="s">
        <v>177</v>
      </c>
      <c r="F870" s="22"/>
      <c r="G870" s="22"/>
      <c r="R870">
        <v>16.487499999999997</v>
      </c>
    </row>
    <row r="871" spans="1:18">
      <c r="A871" s="21">
        <v>39287</v>
      </c>
      <c r="B871" s="22">
        <v>27.1</v>
      </c>
      <c r="C871" s="22">
        <v>13.1</v>
      </c>
      <c r="D871" s="22">
        <f t="shared" si="13"/>
        <v>18.5</v>
      </c>
      <c r="E871" s="22" t="s">
        <v>177</v>
      </c>
      <c r="F871" s="22"/>
      <c r="G871" s="22"/>
      <c r="R871">
        <v>18.450000000000003</v>
      </c>
    </row>
    <row r="872" spans="1:18">
      <c r="A872" s="21">
        <v>39288</v>
      </c>
      <c r="B872" s="22">
        <v>28</v>
      </c>
      <c r="C872" s="22">
        <v>13.3</v>
      </c>
      <c r="D872" s="22">
        <f t="shared" si="13"/>
        <v>19.3</v>
      </c>
      <c r="E872" s="22" t="s">
        <v>177</v>
      </c>
      <c r="F872" s="22"/>
      <c r="G872" s="22"/>
      <c r="R872">
        <v>19.299999999999997</v>
      </c>
    </row>
    <row r="873" spans="1:18">
      <c r="A873" s="21">
        <v>39289</v>
      </c>
      <c r="B873" s="22">
        <v>24.9</v>
      </c>
      <c r="C873" s="22">
        <v>11.5</v>
      </c>
      <c r="D873" s="22">
        <f t="shared" si="13"/>
        <v>17.100000000000001</v>
      </c>
      <c r="E873" s="22" t="s">
        <v>177</v>
      </c>
      <c r="F873" s="22"/>
      <c r="G873" s="22"/>
      <c r="R873">
        <v>17.066666666666666</v>
      </c>
    </row>
    <row r="874" spans="1:18">
      <c r="A874" s="21">
        <v>39290</v>
      </c>
      <c r="B874" s="22">
        <v>25.6</v>
      </c>
      <c r="C874" s="22">
        <v>7.4</v>
      </c>
      <c r="D874" s="22">
        <f t="shared" si="13"/>
        <v>17.600000000000001</v>
      </c>
      <c r="E874" s="22" t="s">
        <v>177</v>
      </c>
      <c r="F874" s="22"/>
      <c r="G874" s="22"/>
      <c r="R874">
        <v>17.625</v>
      </c>
    </row>
    <row r="875" spans="1:18">
      <c r="A875" s="21">
        <v>39291</v>
      </c>
      <c r="B875" s="22">
        <v>28.4</v>
      </c>
      <c r="C875" s="22">
        <v>14.7</v>
      </c>
      <c r="D875" s="22">
        <f t="shared" si="13"/>
        <v>20.6</v>
      </c>
      <c r="E875" s="22" t="s">
        <v>177</v>
      </c>
      <c r="F875" s="22"/>
      <c r="G875" s="22"/>
      <c r="R875">
        <v>20.637499999999999</v>
      </c>
    </row>
    <row r="876" spans="1:18">
      <c r="A876" s="21">
        <v>39292</v>
      </c>
      <c r="B876" s="22">
        <v>30.2</v>
      </c>
      <c r="C876" s="22">
        <v>10.5</v>
      </c>
      <c r="D876" s="22">
        <f t="shared" si="13"/>
        <v>21</v>
      </c>
      <c r="E876" s="22" t="s">
        <v>177</v>
      </c>
      <c r="F876" s="22"/>
      <c r="G876" s="22"/>
      <c r="R876">
        <v>21.014285714285716</v>
      </c>
    </row>
    <row r="877" spans="1:18">
      <c r="A877" s="21">
        <v>39293</v>
      </c>
      <c r="B877" s="22">
        <v>22.7</v>
      </c>
      <c r="C877" s="22">
        <v>16.5</v>
      </c>
      <c r="D877" s="22">
        <f t="shared" si="13"/>
        <v>19.600000000000001</v>
      </c>
      <c r="E877" s="22" t="s">
        <v>177</v>
      </c>
      <c r="F877" s="22"/>
      <c r="G877" s="22"/>
      <c r="R877">
        <v>19.587500000000002</v>
      </c>
    </row>
    <row r="878" spans="1:18">
      <c r="A878" s="21">
        <v>39294</v>
      </c>
      <c r="B878" s="22">
        <v>20.9</v>
      </c>
      <c r="C878" s="22">
        <v>7</v>
      </c>
      <c r="D878" s="22">
        <f t="shared" si="13"/>
        <v>14.1</v>
      </c>
      <c r="E878" s="22" t="s">
        <v>177</v>
      </c>
      <c r="F878" s="22"/>
      <c r="G878" s="22"/>
      <c r="R878">
        <v>14.12857142857143</v>
      </c>
    </row>
    <row r="879" spans="1:18">
      <c r="A879" s="21">
        <v>39295</v>
      </c>
      <c r="B879" s="22">
        <v>25.8</v>
      </c>
      <c r="C879" s="22">
        <v>7.4</v>
      </c>
      <c r="D879" s="22">
        <f t="shared" si="13"/>
        <v>17.2</v>
      </c>
      <c r="E879" s="22" t="s">
        <v>177</v>
      </c>
      <c r="F879" s="22"/>
      <c r="G879" s="22"/>
      <c r="R879">
        <v>17.1875</v>
      </c>
    </row>
    <row r="880" spans="1:18">
      <c r="A880" s="21">
        <v>39296</v>
      </c>
      <c r="B880" s="22">
        <v>28.6</v>
      </c>
      <c r="C880" s="22">
        <v>12.2</v>
      </c>
      <c r="D880" s="22">
        <f t="shared" si="13"/>
        <v>21</v>
      </c>
      <c r="E880" s="22" t="s">
        <v>177</v>
      </c>
      <c r="F880" s="22"/>
      <c r="G880" s="22"/>
      <c r="R880">
        <v>21</v>
      </c>
    </row>
    <row r="881" spans="1:18">
      <c r="A881" s="21">
        <v>39297</v>
      </c>
      <c r="B881" s="22">
        <v>30</v>
      </c>
      <c r="C881" s="22">
        <v>11.5</v>
      </c>
      <c r="D881" s="22">
        <f t="shared" si="13"/>
        <v>19.399999999999999</v>
      </c>
      <c r="E881" s="22" t="s">
        <v>177</v>
      </c>
      <c r="F881" s="22"/>
      <c r="G881" s="22"/>
      <c r="R881">
        <v>19.375</v>
      </c>
    </row>
    <row r="882" spans="1:18">
      <c r="A882" s="21">
        <v>39298</v>
      </c>
      <c r="B882" s="22">
        <v>31.4</v>
      </c>
      <c r="C882" s="22">
        <v>14.3</v>
      </c>
      <c r="D882" s="22">
        <f t="shared" si="13"/>
        <v>22.2</v>
      </c>
      <c r="E882" s="22" t="s">
        <v>177</v>
      </c>
      <c r="F882" s="22"/>
      <c r="G882" s="22"/>
      <c r="R882">
        <v>22.200000000000003</v>
      </c>
    </row>
    <row r="883" spans="1:18">
      <c r="A883" s="21">
        <v>39299</v>
      </c>
      <c r="B883" s="22">
        <v>32.200000000000003</v>
      </c>
      <c r="C883" s="22">
        <v>12.3</v>
      </c>
      <c r="D883" s="22">
        <f t="shared" si="13"/>
        <v>21.8</v>
      </c>
      <c r="E883" s="22" t="s">
        <v>177</v>
      </c>
      <c r="F883" s="22"/>
      <c r="G883" s="22"/>
      <c r="R883">
        <v>21.828571428571429</v>
      </c>
    </row>
    <row r="884" spans="1:18">
      <c r="A884" s="21">
        <v>39300</v>
      </c>
      <c r="B884" s="22">
        <v>26.2</v>
      </c>
      <c r="C884" s="22">
        <v>16</v>
      </c>
      <c r="D884" s="22">
        <f t="shared" si="13"/>
        <v>21.1</v>
      </c>
      <c r="E884" s="22" t="s">
        <v>177</v>
      </c>
      <c r="F884" s="22"/>
      <c r="G884" s="22"/>
      <c r="R884">
        <v>21.1</v>
      </c>
    </row>
    <row r="885" spans="1:18">
      <c r="A885" s="21">
        <v>39301</v>
      </c>
      <c r="B885" s="22">
        <v>30.6</v>
      </c>
      <c r="C885" s="22">
        <v>12.5</v>
      </c>
      <c r="D885" s="22">
        <f t="shared" si="13"/>
        <v>20.6</v>
      </c>
      <c r="E885" s="22" t="s">
        <v>177</v>
      </c>
      <c r="F885" s="22"/>
      <c r="G885" s="22"/>
      <c r="R885">
        <v>20.574999999999999</v>
      </c>
    </row>
    <row r="886" spans="1:18">
      <c r="A886" s="21">
        <v>39302</v>
      </c>
      <c r="B886" s="22">
        <v>30.3</v>
      </c>
      <c r="C886" s="22">
        <v>15.4</v>
      </c>
      <c r="D886" s="22">
        <f t="shared" si="13"/>
        <v>22.7</v>
      </c>
      <c r="E886" s="22" t="s">
        <v>177</v>
      </c>
      <c r="F886" s="22"/>
      <c r="G886" s="22"/>
      <c r="R886">
        <v>22.712499999999999</v>
      </c>
    </row>
    <row r="887" spans="1:18">
      <c r="A887" s="21">
        <v>39303</v>
      </c>
      <c r="B887" s="22">
        <v>31.2</v>
      </c>
      <c r="C887" s="22">
        <v>14.5</v>
      </c>
      <c r="D887" s="22">
        <f t="shared" si="13"/>
        <v>22.6</v>
      </c>
      <c r="E887" s="22" t="s">
        <v>177</v>
      </c>
      <c r="F887" s="22"/>
      <c r="G887" s="22"/>
      <c r="R887">
        <v>22.5625</v>
      </c>
    </row>
    <row r="888" spans="1:18">
      <c r="A888" s="21">
        <v>39304</v>
      </c>
      <c r="B888" s="22">
        <v>30.2</v>
      </c>
      <c r="C888" s="22">
        <v>14.3</v>
      </c>
      <c r="D888" s="22">
        <f t="shared" si="13"/>
        <v>20.3</v>
      </c>
      <c r="E888" s="22" t="s">
        <v>177</v>
      </c>
      <c r="F888" s="22"/>
      <c r="G888" s="22"/>
      <c r="R888">
        <v>20.25714285714286</v>
      </c>
    </row>
    <row r="889" spans="1:18">
      <c r="A889" s="21">
        <v>39305</v>
      </c>
      <c r="B889" s="22">
        <v>20.5</v>
      </c>
      <c r="C889" s="22">
        <v>16.3</v>
      </c>
      <c r="D889" s="22">
        <f t="shared" si="13"/>
        <v>18.2</v>
      </c>
      <c r="E889" s="22" t="s">
        <v>177</v>
      </c>
      <c r="F889" s="22"/>
      <c r="G889" s="22"/>
      <c r="R889">
        <v>18.237499999999997</v>
      </c>
    </row>
    <row r="890" spans="1:18">
      <c r="A890" s="21">
        <v>39306</v>
      </c>
      <c r="B890" s="22">
        <v>22.5</v>
      </c>
      <c r="C890" s="22">
        <v>14.7</v>
      </c>
      <c r="D890" s="22">
        <f t="shared" si="13"/>
        <v>18</v>
      </c>
      <c r="E890" s="22" t="s">
        <v>177</v>
      </c>
      <c r="F890" s="22"/>
      <c r="G890" s="22"/>
      <c r="R890">
        <v>17.987500000000001</v>
      </c>
    </row>
    <row r="891" spans="1:18">
      <c r="A891" s="21">
        <v>39307</v>
      </c>
      <c r="B891" s="22">
        <v>24.3</v>
      </c>
      <c r="C891" s="22">
        <v>10.9</v>
      </c>
      <c r="D891" s="22">
        <f t="shared" si="13"/>
        <v>16.8</v>
      </c>
      <c r="E891" s="22" t="s">
        <v>177</v>
      </c>
      <c r="F891" s="22"/>
      <c r="G891" s="22"/>
      <c r="R891">
        <v>16.8</v>
      </c>
    </row>
    <row r="892" spans="1:18">
      <c r="A892" s="21">
        <v>39308</v>
      </c>
      <c r="B892" s="22">
        <v>29.5</v>
      </c>
      <c r="C892" s="22">
        <v>10.5</v>
      </c>
      <c r="D892" s="22">
        <f t="shared" si="13"/>
        <v>19.600000000000001</v>
      </c>
      <c r="E892" s="22" t="s">
        <v>177</v>
      </c>
      <c r="F892" s="22"/>
      <c r="G892" s="22"/>
      <c r="R892">
        <v>19.557142857142857</v>
      </c>
    </row>
    <row r="893" spans="1:18">
      <c r="A893" s="21">
        <v>39309</v>
      </c>
      <c r="B893" s="22">
        <v>30.7</v>
      </c>
      <c r="C893" s="22">
        <v>12.9</v>
      </c>
      <c r="D893" s="22">
        <f t="shared" si="13"/>
        <v>21.2</v>
      </c>
      <c r="E893" s="22" t="s">
        <v>177</v>
      </c>
      <c r="F893" s="22"/>
      <c r="G893" s="22"/>
      <c r="R893">
        <v>21.187499999999996</v>
      </c>
    </row>
    <row r="894" spans="1:18">
      <c r="A894" s="21">
        <v>39310</v>
      </c>
      <c r="B894" s="22">
        <v>30.8</v>
      </c>
      <c r="C894" s="22">
        <v>15.7</v>
      </c>
      <c r="D894" s="22">
        <f t="shared" si="13"/>
        <v>22.8</v>
      </c>
      <c r="E894" s="22" t="s">
        <v>177</v>
      </c>
      <c r="F894" s="22"/>
      <c r="G894" s="22"/>
      <c r="R894">
        <v>22.771428571428569</v>
      </c>
    </row>
    <row r="895" spans="1:18">
      <c r="A895" s="21">
        <v>39311</v>
      </c>
      <c r="B895" s="22">
        <v>26.9</v>
      </c>
      <c r="C895" s="22">
        <v>17.899999999999999</v>
      </c>
      <c r="D895" s="22">
        <f t="shared" si="13"/>
        <v>21.9</v>
      </c>
      <c r="E895" s="22" t="s">
        <v>177</v>
      </c>
      <c r="F895" s="22"/>
      <c r="G895" s="22"/>
      <c r="R895">
        <v>21.9</v>
      </c>
    </row>
    <row r="896" spans="1:18">
      <c r="A896" s="21">
        <v>39312</v>
      </c>
      <c r="B896" s="22">
        <v>30</v>
      </c>
      <c r="C896" s="22">
        <v>15.5</v>
      </c>
      <c r="D896" s="22">
        <f t="shared" si="13"/>
        <v>21.6</v>
      </c>
      <c r="E896" s="22" t="s">
        <v>177</v>
      </c>
      <c r="F896" s="22"/>
      <c r="G896" s="22"/>
      <c r="R896">
        <v>21.585714285714285</v>
      </c>
    </row>
    <row r="897" spans="1:18">
      <c r="A897" s="21">
        <v>39313</v>
      </c>
      <c r="B897" s="22">
        <v>24.9</v>
      </c>
      <c r="C897" s="22">
        <v>15.7</v>
      </c>
      <c r="D897" s="22">
        <f t="shared" ref="D897:D960" si="14">ROUND(R897,1)</f>
        <v>20.3</v>
      </c>
      <c r="E897" s="22" t="s">
        <v>177</v>
      </c>
      <c r="F897" s="22"/>
      <c r="G897" s="22"/>
      <c r="R897">
        <v>20.324999999999999</v>
      </c>
    </row>
    <row r="898" spans="1:18">
      <c r="A898" s="21">
        <v>39314</v>
      </c>
      <c r="B898" s="22">
        <v>18.5</v>
      </c>
      <c r="C898" s="22">
        <v>14.3</v>
      </c>
      <c r="D898" s="22">
        <f t="shared" si="14"/>
        <v>16</v>
      </c>
      <c r="E898" s="22" t="s">
        <v>177</v>
      </c>
      <c r="F898" s="22"/>
      <c r="G898" s="22"/>
      <c r="R898">
        <v>15.975000000000001</v>
      </c>
    </row>
    <row r="899" spans="1:18">
      <c r="A899" s="21">
        <v>39315</v>
      </c>
      <c r="B899" s="22">
        <v>21.3</v>
      </c>
      <c r="C899" s="22">
        <v>11.3</v>
      </c>
      <c r="D899" s="22">
        <f t="shared" si="14"/>
        <v>16.2</v>
      </c>
      <c r="E899" s="22" t="s">
        <v>177</v>
      </c>
      <c r="F899" s="22"/>
      <c r="G899" s="22"/>
      <c r="R899">
        <v>16.150000000000002</v>
      </c>
    </row>
    <row r="900" spans="1:18">
      <c r="A900" s="21">
        <v>39316</v>
      </c>
      <c r="B900" s="22">
        <v>25.3</v>
      </c>
      <c r="C900" s="22">
        <v>10.5</v>
      </c>
      <c r="D900" s="22">
        <f t="shared" si="14"/>
        <v>19.3</v>
      </c>
      <c r="E900" s="22" t="s">
        <v>177</v>
      </c>
      <c r="F900" s="22"/>
      <c r="G900" s="22"/>
      <c r="R900">
        <v>19.333333333333332</v>
      </c>
    </row>
    <row r="901" spans="1:18">
      <c r="A901" s="21">
        <v>39317</v>
      </c>
      <c r="B901" s="22">
        <v>25.4</v>
      </c>
      <c r="C901" s="22">
        <v>14.1</v>
      </c>
      <c r="D901" s="22">
        <f t="shared" si="14"/>
        <v>18.899999999999999</v>
      </c>
      <c r="E901" s="22" t="s">
        <v>177</v>
      </c>
      <c r="F901" s="22"/>
      <c r="G901" s="22"/>
      <c r="R901">
        <v>18.9375</v>
      </c>
    </row>
    <row r="902" spans="1:18">
      <c r="A902" s="21">
        <v>39318</v>
      </c>
      <c r="B902" s="22">
        <v>17</v>
      </c>
      <c r="C902" s="22">
        <v>13.1</v>
      </c>
      <c r="D902" s="22">
        <f t="shared" si="14"/>
        <v>14.6</v>
      </c>
      <c r="E902" s="22" t="s">
        <v>177</v>
      </c>
      <c r="F902" s="22"/>
      <c r="G902" s="22"/>
      <c r="R902">
        <v>14.557142857142859</v>
      </c>
    </row>
    <row r="903" spans="1:18">
      <c r="A903" s="21">
        <v>39319</v>
      </c>
      <c r="B903" s="22">
        <v>18.7</v>
      </c>
      <c r="C903" s="22">
        <v>10.3</v>
      </c>
      <c r="D903" s="22">
        <f t="shared" si="14"/>
        <v>13.9</v>
      </c>
      <c r="E903" s="22" t="s">
        <v>177</v>
      </c>
      <c r="F903" s="22"/>
      <c r="G903" s="22"/>
      <c r="R903">
        <v>13.862500000000001</v>
      </c>
    </row>
    <row r="904" spans="1:18">
      <c r="A904" s="21">
        <v>39320</v>
      </c>
      <c r="B904" s="22">
        <v>24.4</v>
      </c>
      <c r="C904" s="22">
        <v>4.2</v>
      </c>
      <c r="D904" s="22">
        <f t="shared" si="14"/>
        <v>12.5</v>
      </c>
      <c r="E904" s="22" t="s">
        <v>177</v>
      </c>
      <c r="F904" s="22"/>
      <c r="G904" s="22"/>
      <c r="R904">
        <v>12.500000000000002</v>
      </c>
    </row>
    <row r="905" spans="1:18">
      <c r="A905" s="21">
        <v>39321</v>
      </c>
      <c r="B905" s="22">
        <v>17.600000000000001</v>
      </c>
      <c r="C905" s="22">
        <v>8.3000000000000007</v>
      </c>
      <c r="D905" s="22">
        <f t="shared" si="14"/>
        <v>12.4</v>
      </c>
      <c r="E905" s="22" t="s">
        <v>177</v>
      </c>
      <c r="F905" s="22"/>
      <c r="G905" s="22"/>
      <c r="R905">
        <v>12.35</v>
      </c>
    </row>
    <row r="906" spans="1:18">
      <c r="A906" s="21">
        <v>39322</v>
      </c>
      <c r="B906" s="22">
        <v>19.899999999999999</v>
      </c>
      <c r="C906" s="22">
        <v>1.9</v>
      </c>
      <c r="D906" s="22">
        <f t="shared" si="14"/>
        <v>10.5</v>
      </c>
      <c r="E906" s="22" t="s">
        <v>177</v>
      </c>
      <c r="F906" s="22"/>
      <c r="G906" s="22"/>
      <c r="R906">
        <v>10.514285714285714</v>
      </c>
    </row>
    <row r="907" spans="1:18">
      <c r="A907" s="21">
        <v>39323</v>
      </c>
      <c r="B907" s="22">
        <v>19.899999999999999</v>
      </c>
      <c r="C907" s="22">
        <v>2.1</v>
      </c>
      <c r="D907" s="22">
        <f t="shared" si="14"/>
        <v>10.199999999999999</v>
      </c>
      <c r="E907" s="22" t="s">
        <v>177</v>
      </c>
      <c r="F907" s="22"/>
      <c r="G907" s="22"/>
      <c r="R907">
        <v>10.199999999999999</v>
      </c>
    </row>
    <row r="908" spans="1:18">
      <c r="A908" s="21">
        <v>39324</v>
      </c>
      <c r="B908" s="22">
        <v>23.8</v>
      </c>
      <c r="C908" s="22">
        <v>4.8</v>
      </c>
      <c r="D908" s="22">
        <f t="shared" si="14"/>
        <v>10.8</v>
      </c>
      <c r="E908" s="22" t="s">
        <v>177</v>
      </c>
      <c r="F908" s="22"/>
      <c r="G908" s="22"/>
      <c r="R908">
        <v>10.814285714285715</v>
      </c>
    </row>
    <row r="909" spans="1:18">
      <c r="A909" s="21">
        <v>39325</v>
      </c>
      <c r="B909" s="22">
        <v>18.899999999999999</v>
      </c>
      <c r="C909" s="22">
        <v>6.9</v>
      </c>
      <c r="D909" s="22">
        <f t="shared" si="14"/>
        <v>11.1</v>
      </c>
      <c r="E909" s="22" t="s">
        <v>177</v>
      </c>
      <c r="F909" s="22"/>
      <c r="G909" s="22"/>
      <c r="R909">
        <v>11.112500000000002</v>
      </c>
    </row>
    <row r="910" spans="1:18">
      <c r="A910" s="21">
        <v>39326</v>
      </c>
      <c r="B910" s="22">
        <v>14</v>
      </c>
      <c r="C910" s="22">
        <v>7.1</v>
      </c>
      <c r="D910" s="22">
        <f t="shared" si="14"/>
        <v>10</v>
      </c>
      <c r="E910" s="22" t="s">
        <v>177</v>
      </c>
      <c r="F910" s="22"/>
      <c r="G910" s="22"/>
      <c r="R910">
        <v>9.9571428571428573</v>
      </c>
    </row>
    <row r="911" spans="1:18">
      <c r="A911" s="21">
        <v>39327</v>
      </c>
      <c r="B911" s="22">
        <v>15.4</v>
      </c>
      <c r="C911" s="22">
        <v>7.4</v>
      </c>
      <c r="D911" s="22">
        <f t="shared" si="14"/>
        <v>11.6</v>
      </c>
      <c r="E911" s="22" t="s">
        <v>177</v>
      </c>
      <c r="F911" s="22"/>
      <c r="G911" s="22"/>
      <c r="R911">
        <v>11.600000000000001</v>
      </c>
    </row>
    <row r="912" spans="1:18">
      <c r="A912" s="21">
        <v>39328</v>
      </c>
      <c r="B912" s="22">
        <v>18.600000000000001</v>
      </c>
      <c r="C912" s="22">
        <v>4.5999999999999996</v>
      </c>
      <c r="D912" s="22">
        <f t="shared" si="14"/>
        <v>10.6</v>
      </c>
      <c r="E912" s="22" t="s">
        <v>177</v>
      </c>
      <c r="F912" s="22"/>
      <c r="G912" s="22"/>
      <c r="R912">
        <v>10.612499999999999</v>
      </c>
    </row>
    <row r="913" spans="1:18">
      <c r="A913" s="21">
        <v>39329</v>
      </c>
      <c r="B913" s="22">
        <v>22.7</v>
      </c>
      <c r="C913" s="22">
        <v>4.5</v>
      </c>
      <c r="D913" s="22">
        <f t="shared" si="14"/>
        <v>12.4</v>
      </c>
      <c r="E913" s="22" t="s">
        <v>177</v>
      </c>
      <c r="F913" s="22"/>
      <c r="G913" s="22"/>
      <c r="R913">
        <v>12.4</v>
      </c>
    </row>
    <row r="914" spans="1:18">
      <c r="A914" s="21">
        <v>39330</v>
      </c>
      <c r="B914" s="22">
        <v>24.1</v>
      </c>
      <c r="C914" s="22">
        <v>9.1</v>
      </c>
      <c r="D914" s="22">
        <f t="shared" si="14"/>
        <v>14.9</v>
      </c>
      <c r="E914" s="22" t="s">
        <v>177</v>
      </c>
      <c r="F914" s="22"/>
      <c r="G914" s="22"/>
      <c r="R914">
        <v>14.9375</v>
      </c>
    </row>
    <row r="915" spans="1:18">
      <c r="A915" s="21">
        <v>39331</v>
      </c>
      <c r="B915" s="22">
        <v>25.4</v>
      </c>
      <c r="C915" s="22">
        <v>10.7</v>
      </c>
      <c r="D915" s="22">
        <f t="shared" si="14"/>
        <v>16.2</v>
      </c>
      <c r="E915" s="22" t="s">
        <v>177</v>
      </c>
      <c r="F915" s="22"/>
      <c r="G915" s="22"/>
      <c r="R915">
        <v>16.175000000000001</v>
      </c>
    </row>
    <row r="916" spans="1:18">
      <c r="A916" s="21">
        <v>39332</v>
      </c>
      <c r="B916" s="22">
        <v>28.2</v>
      </c>
      <c r="C916" s="22">
        <v>9</v>
      </c>
      <c r="D916" s="22">
        <f t="shared" si="14"/>
        <v>18.100000000000001</v>
      </c>
      <c r="E916" s="22" t="s">
        <v>177</v>
      </c>
      <c r="F916" s="22"/>
      <c r="G916" s="22"/>
      <c r="R916">
        <v>18.12857142857143</v>
      </c>
    </row>
    <row r="917" spans="1:18">
      <c r="A917" s="21">
        <v>39333</v>
      </c>
      <c r="B917" s="22">
        <v>26.2</v>
      </c>
      <c r="C917" s="22">
        <v>10.7</v>
      </c>
      <c r="D917" s="22">
        <f t="shared" si="14"/>
        <v>16.600000000000001</v>
      </c>
      <c r="E917" s="22" t="s">
        <v>177</v>
      </c>
      <c r="F917" s="22"/>
      <c r="G917" s="22"/>
      <c r="R917">
        <v>16.599999999999998</v>
      </c>
    </row>
    <row r="918" spans="1:18">
      <c r="A918" s="21">
        <v>39334</v>
      </c>
      <c r="B918" s="22">
        <v>26.7</v>
      </c>
      <c r="C918" s="22">
        <v>10.3</v>
      </c>
      <c r="D918" s="22">
        <f t="shared" si="14"/>
        <v>17.100000000000001</v>
      </c>
      <c r="E918" s="22" t="s">
        <v>177</v>
      </c>
      <c r="F918" s="22"/>
      <c r="G918" s="22"/>
      <c r="R918">
        <v>17.128571428571426</v>
      </c>
    </row>
    <row r="919" spans="1:18">
      <c r="A919" s="21">
        <v>39335</v>
      </c>
      <c r="B919" s="22">
        <v>24.5</v>
      </c>
      <c r="C919" s="22">
        <v>9.5</v>
      </c>
      <c r="D919" s="22">
        <f t="shared" si="14"/>
        <v>15.9</v>
      </c>
      <c r="E919" s="22" t="s">
        <v>177</v>
      </c>
      <c r="F919" s="22"/>
      <c r="G919" s="22"/>
      <c r="R919">
        <v>15.875</v>
      </c>
    </row>
    <row r="920" spans="1:18">
      <c r="A920" s="21">
        <v>39336</v>
      </c>
      <c r="B920" s="22">
        <v>20.3</v>
      </c>
      <c r="C920" s="22">
        <v>12</v>
      </c>
      <c r="D920" s="22">
        <f t="shared" si="14"/>
        <v>15.6</v>
      </c>
      <c r="E920" s="22" t="s">
        <v>177</v>
      </c>
      <c r="F920" s="22"/>
      <c r="G920" s="22"/>
      <c r="R920">
        <v>15.612500000000001</v>
      </c>
    </row>
    <row r="921" spans="1:18">
      <c r="A921" s="21">
        <v>39337</v>
      </c>
      <c r="B921" s="22">
        <v>17.5</v>
      </c>
      <c r="C921" s="22">
        <v>6.6</v>
      </c>
      <c r="D921" s="22">
        <f t="shared" si="14"/>
        <v>13</v>
      </c>
      <c r="E921" s="22" t="s">
        <v>177</v>
      </c>
      <c r="F921" s="22"/>
      <c r="G921" s="22"/>
      <c r="R921">
        <v>13.016666666666666</v>
      </c>
    </row>
    <row r="922" spans="1:18">
      <c r="A922" s="21">
        <v>39338</v>
      </c>
      <c r="B922" s="22">
        <v>15.6</v>
      </c>
      <c r="C922" s="22">
        <v>0.8</v>
      </c>
      <c r="D922" s="22">
        <f t="shared" si="14"/>
        <v>7</v>
      </c>
      <c r="E922" s="22" t="s">
        <v>177</v>
      </c>
      <c r="F922" s="22"/>
      <c r="G922" s="22"/>
      <c r="R922">
        <v>7.0249999999999986</v>
      </c>
    </row>
    <row r="923" spans="1:18">
      <c r="A923" s="21">
        <v>39339</v>
      </c>
      <c r="B923" s="22">
        <v>15.1</v>
      </c>
      <c r="C923" s="22">
        <v>-0.3</v>
      </c>
      <c r="D923" s="22">
        <f t="shared" si="14"/>
        <v>6.6</v>
      </c>
      <c r="E923" s="22" t="s">
        <v>177</v>
      </c>
      <c r="F923" s="22"/>
      <c r="G923" s="22"/>
      <c r="R923">
        <v>6.5875000000000004</v>
      </c>
    </row>
    <row r="924" spans="1:18">
      <c r="A924" s="21">
        <v>39340</v>
      </c>
      <c r="B924" s="22">
        <v>17.5</v>
      </c>
      <c r="C924" s="22">
        <v>6.2</v>
      </c>
      <c r="D924" s="22">
        <f t="shared" si="14"/>
        <v>11</v>
      </c>
      <c r="E924" s="22" t="s">
        <v>177</v>
      </c>
      <c r="F924" s="22"/>
      <c r="G924" s="22"/>
      <c r="R924">
        <v>11.037500000000001</v>
      </c>
    </row>
    <row r="925" spans="1:18">
      <c r="A925" s="21">
        <v>39341</v>
      </c>
      <c r="B925" s="22">
        <v>21.2</v>
      </c>
      <c r="C925" s="22">
        <v>7.2</v>
      </c>
      <c r="D925" s="22">
        <f t="shared" si="14"/>
        <v>13.1</v>
      </c>
      <c r="E925" s="22" t="s">
        <v>177</v>
      </c>
      <c r="F925" s="22"/>
      <c r="G925" s="22"/>
      <c r="R925">
        <v>13.137500000000001</v>
      </c>
    </row>
    <row r="926" spans="1:18">
      <c r="A926" s="21">
        <v>39342</v>
      </c>
      <c r="B926" s="22">
        <v>25.2</v>
      </c>
      <c r="C926" s="22">
        <v>11.7</v>
      </c>
      <c r="D926" s="22">
        <f t="shared" si="14"/>
        <v>17.7</v>
      </c>
      <c r="E926" s="22" t="s">
        <v>177</v>
      </c>
      <c r="F926" s="22"/>
      <c r="G926" s="22"/>
      <c r="R926">
        <v>17.724999999999998</v>
      </c>
    </row>
    <row r="927" spans="1:18">
      <c r="A927" s="21">
        <v>39343</v>
      </c>
      <c r="B927" s="22">
        <v>20.100000000000001</v>
      </c>
      <c r="C927" s="22">
        <v>10.199999999999999</v>
      </c>
      <c r="D927" s="22">
        <f t="shared" si="14"/>
        <v>14.3</v>
      </c>
      <c r="E927" s="22" t="s">
        <v>177</v>
      </c>
      <c r="F927" s="22"/>
      <c r="G927" s="22"/>
      <c r="R927">
        <v>14.3125</v>
      </c>
    </row>
    <row r="928" spans="1:18">
      <c r="A928" s="21">
        <v>39344</v>
      </c>
      <c r="B928" s="22">
        <v>16.7</v>
      </c>
      <c r="C928" s="22">
        <v>-2.1</v>
      </c>
      <c r="D928" s="22">
        <f t="shared" si="14"/>
        <v>7.3</v>
      </c>
      <c r="E928" s="22" t="s">
        <v>177</v>
      </c>
      <c r="F928" s="22"/>
      <c r="G928" s="22"/>
      <c r="R928">
        <v>7.3249999999999993</v>
      </c>
    </row>
    <row r="929" spans="1:18">
      <c r="A929" s="21">
        <v>39345</v>
      </c>
      <c r="B929" s="22">
        <v>11.7</v>
      </c>
      <c r="C929" s="22">
        <v>5.2</v>
      </c>
      <c r="D929" s="22">
        <f t="shared" si="14"/>
        <v>7.6</v>
      </c>
      <c r="E929" s="22" t="s">
        <v>177</v>
      </c>
      <c r="F929" s="22"/>
      <c r="G929" s="22"/>
      <c r="R929">
        <v>7.6333333333333337</v>
      </c>
    </row>
    <row r="930" spans="1:18">
      <c r="A930" s="21">
        <v>39346</v>
      </c>
      <c r="B930" s="22">
        <v>9.6999999999999993</v>
      </c>
      <c r="C930" s="22">
        <v>-0.3</v>
      </c>
      <c r="D930" s="22">
        <f t="shared" si="14"/>
        <v>7</v>
      </c>
      <c r="E930" s="22" t="s">
        <v>177</v>
      </c>
      <c r="F930" s="22"/>
      <c r="G930" s="22"/>
      <c r="R930">
        <v>6.9499999999999993</v>
      </c>
    </row>
    <row r="931" spans="1:18">
      <c r="A931" s="21">
        <v>39347</v>
      </c>
      <c r="B931" s="22">
        <v>8.6999999999999993</v>
      </c>
      <c r="C931" s="22">
        <v>-5.4</v>
      </c>
      <c r="D931" s="22">
        <f t="shared" si="14"/>
        <v>1</v>
      </c>
      <c r="E931" s="22" t="s">
        <v>177</v>
      </c>
      <c r="F931" s="22"/>
      <c r="G931" s="22"/>
      <c r="R931">
        <v>0.96250000000000024</v>
      </c>
    </row>
    <row r="932" spans="1:18">
      <c r="A932" s="21">
        <v>39348</v>
      </c>
      <c r="B932" s="22">
        <v>2.2999999999999998</v>
      </c>
      <c r="C932" s="22">
        <v>-4.0999999999999996</v>
      </c>
      <c r="D932" s="22">
        <f t="shared" si="14"/>
        <v>-0.5</v>
      </c>
      <c r="E932" s="22" t="s">
        <v>177</v>
      </c>
      <c r="F932" s="22"/>
      <c r="G932" s="22"/>
      <c r="R932">
        <v>-0.5</v>
      </c>
    </row>
    <row r="933" spans="1:18">
      <c r="A933" s="21">
        <v>39349</v>
      </c>
      <c r="B933" s="22">
        <v>14.2</v>
      </c>
      <c r="C933" s="22">
        <v>1.2</v>
      </c>
      <c r="D933" s="22">
        <f t="shared" si="14"/>
        <v>5.7</v>
      </c>
      <c r="E933" s="22" t="s">
        <v>177</v>
      </c>
      <c r="F933" s="22"/>
      <c r="G933" s="22"/>
      <c r="R933">
        <v>5.6749999999999998</v>
      </c>
    </row>
    <row r="934" spans="1:18">
      <c r="A934" s="21">
        <v>39350</v>
      </c>
      <c r="B934" s="22">
        <v>12.6</v>
      </c>
      <c r="C934" s="22">
        <v>-5.7</v>
      </c>
      <c r="D934" s="22">
        <f t="shared" si="14"/>
        <v>2.8</v>
      </c>
      <c r="E934" s="22" t="s">
        <v>177</v>
      </c>
      <c r="F934" s="22"/>
      <c r="G934" s="22"/>
      <c r="R934">
        <v>2.75</v>
      </c>
    </row>
    <row r="935" spans="1:18">
      <c r="A935" s="21">
        <v>39351</v>
      </c>
      <c r="B935" s="22">
        <v>7.6</v>
      </c>
      <c r="C935" s="22">
        <v>2.5</v>
      </c>
      <c r="D935" s="22">
        <f t="shared" si="14"/>
        <v>5.6</v>
      </c>
      <c r="E935" s="22" t="s">
        <v>177</v>
      </c>
      <c r="F935" s="22"/>
      <c r="G935" s="22"/>
      <c r="R935">
        <v>5.6375000000000002</v>
      </c>
    </row>
    <row r="936" spans="1:18">
      <c r="A936" s="21">
        <v>39352</v>
      </c>
      <c r="B936" s="22">
        <v>7.8</v>
      </c>
      <c r="C936" s="22">
        <v>0.9</v>
      </c>
      <c r="D936" s="22">
        <f t="shared" si="14"/>
        <v>4.0999999999999996</v>
      </c>
      <c r="E936" s="22" t="s">
        <v>177</v>
      </c>
      <c r="F936" s="22"/>
      <c r="G936" s="22"/>
      <c r="R936">
        <v>4.0750000000000002</v>
      </c>
    </row>
    <row r="937" spans="1:18">
      <c r="A937" s="21">
        <v>39353</v>
      </c>
      <c r="B937" s="22">
        <v>14.9</v>
      </c>
      <c r="C937" s="22">
        <v>1.4</v>
      </c>
      <c r="D937" s="22">
        <f t="shared" si="14"/>
        <v>7.3</v>
      </c>
      <c r="E937" s="22" t="s">
        <v>177</v>
      </c>
      <c r="F937" s="22"/>
      <c r="G937" s="22"/>
      <c r="R937">
        <v>7.2874999999999996</v>
      </c>
    </row>
    <row r="938" spans="1:18">
      <c r="A938" s="21">
        <v>39354</v>
      </c>
      <c r="B938" s="22">
        <v>14</v>
      </c>
      <c r="C938" s="22">
        <v>2.2000000000000002</v>
      </c>
      <c r="D938" s="22">
        <f t="shared" si="14"/>
        <v>6.8</v>
      </c>
      <c r="E938" s="22" t="s">
        <v>177</v>
      </c>
      <c r="F938" s="22"/>
      <c r="G938" s="22"/>
      <c r="R938">
        <v>6.7750000000000012</v>
      </c>
    </row>
    <row r="939" spans="1:18">
      <c r="A939" s="21">
        <v>39355</v>
      </c>
      <c r="B939" s="22">
        <v>15.7</v>
      </c>
      <c r="C939" s="22">
        <v>-1.5</v>
      </c>
      <c r="D939" s="22">
        <f t="shared" si="14"/>
        <v>10.4</v>
      </c>
      <c r="E939" s="22" t="s">
        <v>177</v>
      </c>
      <c r="F939" s="22"/>
      <c r="G939" s="22"/>
      <c r="R939">
        <v>10.4</v>
      </c>
    </row>
    <row r="940" spans="1:18">
      <c r="A940" s="21">
        <v>39356</v>
      </c>
      <c r="B940" s="22">
        <v>12.9</v>
      </c>
      <c r="C940" s="22">
        <v>1.7</v>
      </c>
      <c r="D940" s="22">
        <f t="shared" si="14"/>
        <v>7.2</v>
      </c>
      <c r="E940" s="22" t="s">
        <v>177</v>
      </c>
      <c r="F940" s="22"/>
      <c r="G940" s="22"/>
      <c r="R940">
        <v>7.2285714285714295</v>
      </c>
    </row>
    <row r="941" spans="1:18">
      <c r="A941" s="21">
        <v>39357</v>
      </c>
      <c r="B941" s="22">
        <v>11.8</v>
      </c>
      <c r="C941" s="22">
        <v>-3.1</v>
      </c>
      <c r="D941" s="22">
        <f t="shared" si="14"/>
        <v>3.2</v>
      </c>
      <c r="E941" s="22" t="s">
        <v>177</v>
      </c>
      <c r="F941" s="22"/>
      <c r="G941" s="22"/>
      <c r="R941">
        <v>3.1875</v>
      </c>
    </row>
    <row r="942" spans="1:18">
      <c r="A942" s="21">
        <v>39358</v>
      </c>
      <c r="B942" s="22">
        <v>16.600000000000001</v>
      </c>
      <c r="C942" s="22">
        <v>-2.7</v>
      </c>
      <c r="D942" s="22">
        <f t="shared" si="14"/>
        <v>6.6</v>
      </c>
      <c r="E942" s="22" t="s">
        <v>177</v>
      </c>
      <c r="F942" s="22"/>
      <c r="G942" s="22"/>
      <c r="R942">
        <v>6.5571428571428569</v>
      </c>
    </row>
    <row r="943" spans="1:18">
      <c r="A943" s="21">
        <v>39359</v>
      </c>
      <c r="B943" s="22">
        <v>19.7</v>
      </c>
      <c r="C943" s="22">
        <v>-4.2</v>
      </c>
      <c r="D943" s="22">
        <f t="shared" si="14"/>
        <v>5.9</v>
      </c>
      <c r="E943" s="22" t="s">
        <v>177</v>
      </c>
      <c r="F943" s="22"/>
      <c r="G943" s="22"/>
      <c r="R943">
        <v>5.875</v>
      </c>
    </row>
    <row r="944" spans="1:18">
      <c r="A944" s="21">
        <v>39360</v>
      </c>
      <c r="B944" s="22">
        <v>8.1</v>
      </c>
      <c r="C944" s="22">
        <v>-2.9</v>
      </c>
      <c r="D944" s="22">
        <f t="shared" si="14"/>
        <v>2.6</v>
      </c>
      <c r="E944" s="22" t="s">
        <v>177</v>
      </c>
      <c r="F944" s="22"/>
      <c r="G944" s="22"/>
      <c r="R944">
        <v>2.5625</v>
      </c>
    </row>
    <row r="945" spans="1:18">
      <c r="A945" s="21">
        <v>39361</v>
      </c>
      <c r="B945" s="22">
        <v>7.5</v>
      </c>
      <c r="C945" s="22">
        <v>-2.8</v>
      </c>
      <c r="D945" s="22">
        <f t="shared" si="14"/>
        <v>4.3</v>
      </c>
      <c r="E945" s="22" t="s">
        <v>177</v>
      </c>
      <c r="F945" s="22"/>
      <c r="G945" s="22"/>
      <c r="R945">
        <v>4.3125</v>
      </c>
    </row>
    <row r="946" spans="1:18">
      <c r="A946" s="21">
        <v>39362</v>
      </c>
      <c r="B946" s="22">
        <v>9.1999999999999993</v>
      </c>
      <c r="C946" s="22">
        <v>-10.1</v>
      </c>
      <c r="D946" s="22">
        <f t="shared" si="14"/>
        <v>-1.1000000000000001</v>
      </c>
      <c r="E946" s="22" t="s">
        <v>177</v>
      </c>
      <c r="F946" s="22"/>
      <c r="G946" s="22"/>
      <c r="R946">
        <v>-1.1374999999999997</v>
      </c>
    </row>
    <row r="947" spans="1:18">
      <c r="A947" s="21">
        <v>39363</v>
      </c>
      <c r="B947" s="22">
        <v>12.5</v>
      </c>
      <c r="C947" s="22">
        <v>-5.5</v>
      </c>
      <c r="D947" s="22">
        <f t="shared" si="14"/>
        <v>2.5</v>
      </c>
      <c r="E947" s="22" t="s">
        <v>177</v>
      </c>
      <c r="F947" s="22"/>
      <c r="G947" s="22"/>
      <c r="R947">
        <v>2.5375000000000001</v>
      </c>
    </row>
    <row r="948" spans="1:18">
      <c r="A948" s="21">
        <v>39364</v>
      </c>
      <c r="B948" s="22">
        <v>12.6</v>
      </c>
      <c r="C948" s="22">
        <v>-5.2</v>
      </c>
      <c r="D948" s="22">
        <f t="shared" si="14"/>
        <v>2</v>
      </c>
      <c r="E948" s="22" t="s">
        <v>177</v>
      </c>
      <c r="F948" s="22"/>
      <c r="G948" s="22"/>
      <c r="R948">
        <v>1.9714285714285715</v>
      </c>
    </row>
    <row r="949" spans="1:18">
      <c r="A949" s="21">
        <v>39365</v>
      </c>
      <c r="B949" s="22">
        <v>4.5999999999999996</v>
      </c>
      <c r="C949" s="22">
        <v>-6.2</v>
      </c>
      <c r="D949" s="22">
        <f t="shared" si="14"/>
        <v>-1.4</v>
      </c>
      <c r="E949" s="22" t="s">
        <v>177</v>
      </c>
      <c r="F949" s="22"/>
      <c r="G949" s="22"/>
      <c r="R949">
        <v>-1.425</v>
      </c>
    </row>
    <row r="950" spans="1:18">
      <c r="A950" s="21">
        <v>39366</v>
      </c>
      <c r="B950" s="22">
        <v>4.0999999999999996</v>
      </c>
      <c r="C950" s="22">
        <v>-8.5</v>
      </c>
      <c r="D950" s="22">
        <f t="shared" si="14"/>
        <v>-2.6</v>
      </c>
      <c r="E950" s="22" t="s">
        <v>177</v>
      </c>
      <c r="F950" s="22"/>
      <c r="G950" s="22"/>
      <c r="R950">
        <v>-2.6166666666666667</v>
      </c>
    </row>
    <row r="951" spans="1:18">
      <c r="A951" s="21">
        <v>39367</v>
      </c>
      <c r="B951" s="22">
        <v>6.5</v>
      </c>
      <c r="C951" s="22">
        <v>-12.3</v>
      </c>
      <c r="D951" s="22">
        <f t="shared" si="14"/>
        <v>-3.4</v>
      </c>
      <c r="E951" s="22" t="s">
        <v>177</v>
      </c>
      <c r="F951" s="22"/>
      <c r="G951" s="22"/>
      <c r="R951">
        <v>-3.4</v>
      </c>
    </row>
    <row r="952" spans="1:18">
      <c r="A952" s="21">
        <v>39368</v>
      </c>
      <c r="B952" s="22">
        <v>10.6</v>
      </c>
      <c r="C952" s="22">
        <v>-6.1</v>
      </c>
      <c r="D952" s="22">
        <f t="shared" si="14"/>
        <v>2.1</v>
      </c>
      <c r="E952" s="22" t="s">
        <v>177</v>
      </c>
      <c r="F952" s="22"/>
      <c r="G952" s="22"/>
      <c r="R952">
        <v>2.1375000000000002</v>
      </c>
    </row>
    <row r="953" spans="1:18">
      <c r="A953" s="21">
        <v>39369</v>
      </c>
      <c r="B953" s="22">
        <v>7</v>
      </c>
      <c r="C953" s="22">
        <v>-6</v>
      </c>
      <c r="D953" s="22">
        <f t="shared" si="14"/>
        <v>-0.4</v>
      </c>
      <c r="E953" s="22" t="s">
        <v>177</v>
      </c>
      <c r="F953" s="22"/>
      <c r="G953" s="22"/>
      <c r="R953">
        <v>-0.4</v>
      </c>
    </row>
    <row r="954" spans="1:18">
      <c r="A954" s="21">
        <v>39370</v>
      </c>
      <c r="B954" s="22">
        <v>8.6</v>
      </c>
      <c r="C954" s="22">
        <v>-11</v>
      </c>
      <c r="D954" s="22">
        <f t="shared" si="14"/>
        <v>-3.5</v>
      </c>
      <c r="E954" s="22" t="s">
        <v>177</v>
      </c>
      <c r="F954" s="22"/>
      <c r="G954" s="22"/>
      <c r="R954">
        <v>-3.4749999999999996</v>
      </c>
    </row>
    <row r="955" spans="1:18">
      <c r="A955" s="21">
        <v>39371</v>
      </c>
      <c r="B955" s="22">
        <v>9.8000000000000007</v>
      </c>
      <c r="C955" s="22">
        <v>-10.3</v>
      </c>
      <c r="D955" s="22">
        <f t="shared" si="14"/>
        <v>-2.2000000000000002</v>
      </c>
      <c r="E955" s="22" t="s">
        <v>177</v>
      </c>
      <c r="F955" s="22"/>
      <c r="G955" s="22"/>
      <c r="R955">
        <v>-2.2374999999999998</v>
      </c>
    </row>
    <row r="956" spans="1:18">
      <c r="A956" s="21">
        <v>39372</v>
      </c>
      <c r="B956" s="22">
        <v>8</v>
      </c>
      <c r="C956" s="22">
        <v>-3.5</v>
      </c>
      <c r="D956" s="22">
        <f t="shared" si="14"/>
        <v>1.6</v>
      </c>
      <c r="E956" s="22" t="s">
        <v>177</v>
      </c>
      <c r="F956" s="22"/>
      <c r="G956" s="22"/>
      <c r="R956">
        <v>1.5874999999999995</v>
      </c>
    </row>
    <row r="957" spans="1:18">
      <c r="A957" s="21">
        <v>39373</v>
      </c>
      <c r="B957" s="22">
        <v>0.1</v>
      </c>
      <c r="C957" s="22">
        <v>-3.5</v>
      </c>
      <c r="D957" s="22">
        <f t="shared" si="14"/>
        <v>-2.1</v>
      </c>
      <c r="E957" s="22" t="s">
        <v>177</v>
      </c>
      <c r="F957" s="22"/>
      <c r="G957" s="22"/>
      <c r="R957">
        <v>-2.0571428571428574</v>
      </c>
    </row>
    <row r="958" spans="1:18">
      <c r="A958" s="21">
        <v>39374</v>
      </c>
      <c r="B958" s="22">
        <v>-1.7</v>
      </c>
      <c r="C958" s="22">
        <v>-5.4</v>
      </c>
      <c r="D958" s="22">
        <f t="shared" si="14"/>
        <v>-3.6</v>
      </c>
      <c r="E958" s="22" t="s">
        <v>177</v>
      </c>
      <c r="F958" s="22"/>
      <c r="G958" s="22"/>
      <c r="R958">
        <v>-3.6</v>
      </c>
    </row>
    <row r="959" spans="1:18">
      <c r="A959" s="21">
        <v>39375</v>
      </c>
      <c r="B959" s="22">
        <v>-2.2999999999999998</v>
      </c>
      <c r="C959" s="22">
        <v>-14.3</v>
      </c>
      <c r="D959" s="22">
        <f t="shared" si="14"/>
        <v>-8</v>
      </c>
      <c r="E959" s="22" t="s">
        <v>177</v>
      </c>
      <c r="F959" s="22"/>
      <c r="G959" s="22"/>
      <c r="R959">
        <v>-8.0374999999999996</v>
      </c>
    </row>
    <row r="960" spans="1:18">
      <c r="A960" s="21">
        <v>39376</v>
      </c>
      <c r="B960" s="22">
        <v>1.6</v>
      </c>
      <c r="C960" s="22">
        <v>-14.9</v>
      </c>
      <c r="D960" s="22">
        <f t="shared" si="14"/>
        <v>-7.2</v>
      </c>
      <c r="E960" s="22" t="s">
        <v>177</v>
      </c>
      <c r="F960" s="22"/>
      <c r="G960" s="22"/>
      <c r="R960">
        <v>-7.2249999999999996</v>
      </c>
    </row>
    <row r="961" spans="1:18">
      <c r="A961" s="21">
        <v>39377</v>
      </c>
      <c r="B961" s="22">
        <v>3.1</v>
      </c>
      <c r="C961" s="22">
        <v>-17.5</v>
      </c>
      <c r="D961" s="22">
        <f t="shared" ref="D961:D1024" si="15">ROUND(R961,1)</f>
        <v>-9.1</v>
      </c>
      <c r="E961" s="22" t="s">
        <v>177</v>
      </c>
      <c r="F961" s="22"/>
      <c r="G961" s="22"/>
      <c r="R961">
        <v>-9.1</v>
      </c>
    </row>
    <row r="962" spans="1:18">
      <c r="A962" s="21">
        <v>39378</v>
      </c>
      <c r="B962" s="22">
        <v>-0.1</v>
      </c>
      <c r="C962" s="22">
        <v>-14.8</v>
      </c>
      <c r="D962" s="22">
        <f t="shared" si="15"/>
        <v>-7.7</v>
      </c>
      <c r="E962" s="22" t="s">
        <v>177</v>
      </c>
      <c r="F962" s="22"/>
      <c r="G962" s="22"/>
      <c r="R962">
        <v>-7.6624999999999996</v>
      </c>
    </row>
    <row r="963" spans="1:18">
      <c r="A963" s="21">
        <v>39379</v>
      </c>
      <c r="B963" s="22">
        <v>1.9</v>
      </c>
      <c r="C963" s="22">
        <v>-6.3</v>
      </c>
      <c r="D963" s="22">
        <f t="shared" si="15"/>
        <v>-1.6</v>
      </c>
      <c r="E963" s="22" t="s">
        <v>177</v>
      </c>
      <c r="F963" s="22"/>
      <c r="G963" s="22"/>
      <c r="R963">
        <v>-1.575</v>
      </c>
    </row>
    <row r="964" spans="1:18">
      <c r="A964" s="21">
        <v>39380</v>
      </c>
      <c r="B964" s="22">
        <v>-0.9</v>
      </c>
      <c r="C964" s="22">
        <v>-12.4</v>
      </c>
      <c r="D964" s="22">
        <f t="shared" si="15"/>
        <v>-5.2</v>
      </c>
      <c r="E964" s="22" t="s">
        <v>177</v>
      </c>
      <c r="F964" s="22"/>
      <c r="G964" s="22"/>
      <c r="R964">
        <v>-5.2249999999999996</v>
      </c>
    </row>
    <row r="965" spans="1:18">
      <c r="A965" s="21">
        <v>39381</v>
      </c>
      <c r="B965" s="22">
        <v>-5.0999999999999996</v>
      </c>
      <c r="C965" s="22">
        <v>-20.100000000000001</v>
      </c>
      <c r="D965" s="22">
        <f t="shared" si="15"/>
        <v>-12.2</v>
      </c>
      <c r="E965" s="22" t="s">
        <v>177</v>
      </c>
      <c r="F965" s="22"/>
      <c r="G965" s="22"/>
      <c r="R965">
        <v>-12.1875</v>
      </c>
    </row>
    <row r="966" spans="1:18">
      <c r="A966" s="21">
        <v>39382</v>
      </c>
      <c r="B966" s="22">
        <v>-3.2</v>
      </c>
      <c r="C966" s="22">
        <v>-18.899999999999999</v>
      </c>
      <c r="D966" s="22">
        <f t="shared" si="15"/>
        <v>-11.2</v>
      </c>
      <c r="E966" s="22" t="s">
        <v>177</v>
      </c>
      <c r="F966" s="22"/>
      <c r="G966" s="22"/>
      <c r="R966">
        <v>-11.22857142857143</v>
      </c>
    </row>
    <row r="967" spans="1:18">
      <c r="A967" s="21">
        <v>39383</v>
      </c>
      <c r="B967" s="22">
        <v>-3.7</v>
      </c>
      <c r="C967" s="22">
        <v>-23.3</v>
      </c>
      <c r="D967" s="22">
        <f t="shared" si="15"/>
        <v>-15</v>
      </c>
      <c r="E967" s="22" t="s">
        <v>177</v>
      </c>
      <c r="F967" s="22"/>
      <c r="G967" s="22"/>
      <c r="R967">
        <v>-15.012499999999999</v>
      </c>
    </row>
    <row r="968" spans="1:18">
      <c r="A968" s="21">
        <v>39384</v>
      </c>
      <c r="B968" s="22">
        <v>-3.5</v>
      </c>
      <c r="C968" s="22">
        <v>-20.9</v>
      </c>
      <c r="D968" s="22">
        <f t="shared" si="15"/>
        <v>-14.2</v>
      </c>
      <c r="E968" s="22" t="s">
        <v>177</v>
      </c>
      <c r="F968" s="22"/>
      <c r="G968" s="22"/>
      <c r="R968">
        <v>-14.149999999999999</v>
      </c>
    </row>
    <row r="969" spans="1:18">
      <c r="A969" s="21">
        <v>39385</v>
      </c>
      <c r="B969" s="22">
        <v>-2.7</v>
      </c>
      <c r="C969" s="22">
        <v>-16.7</v>
      </c>
      <c r="D969" s="22">
        <f t="shared" si="15"/>
        <v>-9.1</v>
      </c>
      <c r="E969" s="22" t="s">
        <v>177</v>
      </c>
      <c r="F969" s="22"/>
      <c r="G969" s="22"/>
      <c r="R969">
        <v>-9.14</v>
      </c>
    </row>
    <row r="970" spans="1:18">
      <c r="A970" s="21">
        <v>39386</v>
      </c>
      <c r="B970" s="22">
        <v>-1.4</v>
      </c>
      <c r="C970" s="22">
        <v>-12.6</v>
      </c>
      <c r="D970" s="22">
        <f t="shared" si="15"/>
        <v>-5.2</v>
      </c>
      <c r="E970" s="22" t="s">
        <v>177</v>
      </c>
      <c r="F970" s="22"/>
      <c r="G970" s="22"/>
      <c r="R970">
        <v>-5.1874999999999991</v>
      </c>
    </row>
    <row r="971" spans="1:18">
      <c r="A971" s="21">
        <v>39387</v>
      </c>
      <c r="B971" s="22">
        <v>-3.6</v>
      </c>
      <c r="C971" s="22">
        <v>-21.5</v>
      </c>
      <c r="D971" s="22">
        <f t="shared" si="15"/>
        <v>-14.3</v>
      </c>
      <c r="E971" s="22" t="s">
        <v>177</v>
      </c>
      <c r="F971" s="22"/>
      <c r="G971" s="22"/>
      <c r="R971">
        <v>-14.3</v>
      </c>
    </row>
    <row r="972" spans="1:18">
      <c r="A972" s="21">
        <v>39388</v>
      </c>
      <c r="B972" s="22">
        <v>-5.3</v>
      </c>
      <c r="C972" s="22">
        <v>-23.1</v>
      </c>
      <c r="D972" s="22">
        <f t="shared" si="15"/>
        <v>-14.4</v>
      </c>
      <c r="E972" s="22" t="s">
        <v>177</v>
      </c>
      <c r="F972" s="22"/>
      <c r="G972" s="22"/>
      <c r="R972">
        <v>-14.433333333333332</v>
      </c>
    </row>
    <row r="973" spans="1:18">
      <c r="A973" s="21">
        <v>39389</v>
      </c>
      <c r="B973" s="22">
        <v>2.8</v>
      </c>
      <c r="C973" s="22">
        <v>-19.3</v>
      </c>
      <c r="D973" s="22">
        <f t="shared" si="15"/>
        <v>-7.1</v>
      </c>
      <c r="E973" s="22" t="s">
        <v>177</v>
      </c>
      <c r="F973" s="22"/>
      <c r="G973" s="22"/>
      <c r="R973">
        <v>-7.0714285714285712</v>
      </c>
    </row>
    <row r="974" spans="1:18">
      <c r="A974" s="21">
        <v>39390</v>
      </c>
      <c r="B974" s="22">
        <v>5.7</v>
      </c>
      <c r="C974" s="22">
        <v>-13.9</v>
      </c>
      <c r="D974" s="22">
        <f t="shared" si="15"/>
        <v>-5.3</v>
      </c>
      <c r="E974" s="22" t="s">
        <v>177</v>
      </c>
      <c r="F974" s="22"/>
      <c r="G974" s="22"/>
      <c r="R974">
        <v>-5.3142857142857141</v>
      </c>
    </row>
    <row r="975" spans="1:18">
      <c r="A975" s="21">
        <v>39391</v>
      </c>
      <c r="B975" s="22">
        <v>5.6</v>
      </c>
      <c r="C975" s="22">
        <v>-14.2</v>
      </c>
      <c r="D975" s="22">
        <f t="shared" si="15"/>
        <v>-6</v>
      </c>
      <c r="E975" s="22" t="s">
        <v>177</v>
      </c>
      <c r="F975" s="22"/>
      <c r="G975" s="22"/>
      <c r="R975">
        <v>-6.0142857142857142</v>
      </c>
    </row>
    <row r="976" spans="1:18">
      <c r="A976" s="21">
        <v>39392</v>
      </c>
      <c r="B976" s="22">
        <v>0.5</v>
      </c>
      <c r="C976" s="22">
        <v>-13.8</v>
      </c>
      <c r="D976" s="22">
        <f t="shared" si="15"/>
        <v>-8.4</v>
      </c>
      <c r="E976" s="22" t="s">
        <v>177</v>
      </c>
      <c r="F976" s="22"/>
      <c r="G976" s="22"/>
      <c r="R976">
        <v>-8.3874999999999993</v>
      </c>
    </row>
    <row r="977" spans="1:18">
      <c r="A977" s="21">
        <v>39393</v>
      </c>
      <c r="B977" s="22">
        <v>-0.1</v>
      </c>
      <c r="C977" s="22">
        <v>-16.899999999999999</v>
      </c>
      <c r="D977" s="22">
        <f t="shared" si="15"/>
        <v>-9.9</v>
      </c>
      <c r="E977" s="22" t="s">
        <v>177</v>
      </c>
      <c r="F977" s="22"/>
      <c r="G977" s="22"/>
      <c r="R977">
        <v>-9.9</v>
      </c>
    </row>
    <row r="978" spans="1:18">
      <c r="A978" s="21">
        <v>39394</v>
      </c>
      <c r="B978" s="22">
        <v>0.4</v>
      </c>
      <c r="C978" s="22">
        <v>-15.6</v>
      </c>
      <c r="D978" s="22">
        <f t="shared" si="15"/>
        <v>-7.6</v>
      </c>
      <c r="E978" s="22" t="s">
        <v>177</v>
      </c>
      <c r="F978" s="22"/>
      <c r="G978" s="22"/>
      <c r="R978">
        <v>-7.6</v>
      </c>
    </row>
    <row r="979" spans="1:18">
      <c r="A979" s="21">
        <v>39395</v>
      </c>
      <c r="B979" s="22">
        <v>-1.7</v>
      </c>
      <c r="C979" s="22">
        <v>-18.600000000000001</v>
      </c>
      <c r="D979" s="22">
        <f t="shared" si="15"/>
        <v>-10.9</v>
      </c>
      <c r="E979" s="22" t="s">
        <v>177</v>
      </c>
      <c r="F979" s="22"/>
      <c r="G979" s="22"/>
      <c r="R979">
        <v>-10.857142857142858</v>
      </c>
    </row>
    <row r="980" spans="1:18">
      <c r="A980" s="21">
        <v>39396</v>
      </c>
      <c r="B980" s="22">
        <v>-3.7</v>
      </c>
      <c r="C980" s="22">
        <v>-18.7</v>
      </c>
      <c r="D980" s="22">
        <f t="shared" si="15"/>
        <v>-12.4</v>
      </c>
      <c r="E980" s="22" t="s">
        <v>177</v>
      </c>
      <c r="F980" s="22"/>
      <c r="G980" s="22"/>
      <c r="R980">
        <v>-12.4375</v>
      </c>
    </row>
    <row r="981" spans="1:18">
      <c r="A981" s="21">
        <v>39397</v>
      </c>
      <c r="B981" s="22">
        <v>0</v>
      </c>
      <c r="C981" s="22">
        <v>-10.9</v>
      </c>
      <c r="D981" s="22">
        <f t="shared" si="15"/>
        <v>-7.6</v>
      </c>
      <c r="E981" s="22" t="s">
        <v>177</v>
      </c>
      <c r="F981" s="22"/>
      <c r="G981" s="22"/>
      <c r="R981">
        <v>-7.55</v>
      </c>
    </row>
    <row r="982" spans="1:18">
      <c r="A982" s="21">
        <v>39398</v>
      </c>
      <c r="B982" s="22">
        <v>-2.4</v>
      </c>
      <c r="C982" s="22">
        <v>-16.7</v>
      </c>
      <c r="D982" s="22">
        <f t="shared" si="15"/>
        <v>-10.4</v>
      </c>
      <c r="E982" s="22" t="s">
        <v>177</v>
      </c>
      <c r="F982" s="22"/>
      <c r="G982" s="22"/>
      <c r="R982">
        <v>-10.424999999999999</v>
      </c>
    </row>
    <row r="983" spans="1:18">
      <c r="A983" s="21">
        <v>39399</v>
      </c>
      <c r="B983" s="22">
        <v>-10.1</v>
      </c>
      <c r="C983" s="22">
        <v>-18.5</v>
      </c>
      <c r="D983" s="22">
        <f t="shared" si="15"/>
        <v>-15</v>
      </c>
      <c r="E983" s="22" t="s">
        <v>177</v>
      </c>
      <c r="F983" s="22"/>
      <c r="G983" s="22"/>
      <c r="R983">
        <v>-14.95</v>
      </c>
    </row>
    <row r="984" spans="1:18">
      <c r="A984" s="21">
        <v>39400</v>
      </c>
      <c r="B984" s="22">
        <v>-15.6</v>
      </c>
      <c r="C984" s="22">
        <v>-21.2</v>
      </c>
      <c r="D984" s="22">
        <f t="shared" si="15"/>
        <v>-17.600000000000001</v>
      </c>
      <c r="E984" s="22" t="s">
        <v>177</v>
      </c>
      <c r="F984" s="22"/>
      <c r="G984" s="22"/>
      <c r="R984">
        <v>-17.579999999999998</v>
      </c>
    </row>
    <row r="985" spans="1:18">
      <c r="A985" s="21">
        <v>39401</v>
      </c>
      <c r="B985" s="22">
        <v>-8.1</v>
      </c>
      <c r="C985" s="22">
        <v>-26.5</v>
      </c>
      <c r="D985" s="22">
        <f t="shared" si="15"/>
        <v>-18</v>
      </c>
      <c r="E985" s="22" t="s">
        <v>177</v>
      </c>
      <c r="F985" s="22"/>
      <c r="G985" s="22"/>
      <c r="R985">
        <v>-18.033333333333335</v>
      </c>
    </row>
    <row r="986" spans="1:18">
      <c r="A986" s="21">
        <v>39402</v>
      </c>
      <c r="B986" s="22">
        <v>-15.1</v>
      </c>
      <c r="C986" s="22">
        <v>-25.4</v>
      </c>
      <c r="D986" s="22">
        <f t="shared" si="15"/>
        <v>-20.6</v>
      </c>
      <c r="E986" s="22" t="s">
        <v>177</v>
      </c>
      <c r="F986" s="22"/>
      <c r="G986" s="22"/>
      <c r="R986">
        <v>-20.6</v>
      </c>
    </row>
    <row r="987" spans="1:18">
      <c r="A987" s="21">
        <v>39403</v>
      </c>
      <c r="B987" s="22">
        <v>-15</v>
      </c>
      <c r="C987" s="22">
        <v>-21.1</v>
      </c>
      <c r="D987" s="22">
        <f t="shared" si="15"/>
        <v>-17.8</v>
      </c>
      <c r="E987" s="22" t="s">
        <v>177</v>
      </c>
      <c r="F987" s="22"/>
      <c r="G987" s="22"/>
      <c r="R987">
        <v>-17.799999999999997</v>
      </c>
    </row>
    <row r="988" spans="1:18">
      <c r="A988" s="21">
        <v>39404</v>
      </c>
      <c r="B988" s="22">
        <v>-18.100000000000001</v>
      </c>
      <c r="C988" s="22">
        <v>-33.799999999999997</v>
      </c>
      <c r="D988" s="22">
        <f t="shared" si="15"/>
        <v>-25.1</v>
      </c>
      <c r="E988" s="22" t="s">
        <v>177</v>
      </c>
      <c r="F988" s="22"/>
      <c r="G988" s="22"/>
      <c r="R988">
        <v>-25.142857142857142</v>
      </c>
    </row>
    <row r="989" spans="1:18">
      <c r="A989" s="21">
        <v>39405</v>
      </c>
      <c r="B989" s="22">
        <v>-17.899999999999999</v>
      </c>
      <c r="C989" s="22">
        <v>-35.4</v>
      </c>
      <c r="D989" s="22">
        <f t="shared" si="15"/>
        <v>-26.6</v>
      </c>
      <c r="E989" s="22" t="s">
        <v>177</v>
      </c>
      <c r="F989" s="22"/>
      <c r="G989" s="22"/>
      <c r="R989">
        <v>-26.600000000000005</v>
      </c>
    </row>
    <row r="990" spans="1:18">
      <c r="A990" s="21">
        <v>39406</v>
      </c>
      <c r="B990" s="22">
        <v>-18.399999999999999</v>
      </c>
      <c r="C990" s="22">
        <v>-36.5</v>
      </c>
      <c r="D990" s="22">
        <f t="shared" si="15"/>
        <v>-24.9</v>
      </c>
      <c r="E990" s="22" t="s">
        <v>177</v>
      </c>
      <c r="F990" s="22"/>
      <c r="G990" s="22"/>
      <c r="R990">
        <v>-24.919999999999998</v>
      </c>
    </row>
    <row r="991" spans="1:18">
      <c r="A991" s="21">
        <v>39407</v>
      </c>
      <c r="B991" s="22">
        <v>-19.100000000000001</v>
      </c>
      <c r="C991" s="22">
        <v>-33</v>
      </c>
      <c r="D991" s="22">
        <f t="shared" si="15"/>
        <v>-27.9</v>
      </c>
      <c r="E991" s="22" t="s">
        <v>177</v>
      </c>
      <c r="F991" s="22"/>
      <c r="G991" s="22"/>
      <c r="R991">
        <v>-27.862500000000001</v>
      </c>
    </row>
    <row r="992" spans="1:18">
      <c r="A992" s="21">
        <v>39408</v>
      </c>
      <c r="B992" s="22">
        <v>-21.4</v>
      </c>
      <c r="C992" s="22">
        <v>-34.200000000000003</v>
      </c>
      <c r="D992" s="22">
        <f t="shared" si="15"/>
        <v>-28.2</v>
      </c>
      <c r="E992" s="22" t="s">
        <v>177</v>
      </c>
      <c r="F992" s="22"/>
      <c r="G992" s="22"/>
      <c r="R992">
        <v>-28.200000000000003</v>
      </c>
    </row>
    <row r="993" spans="1:18">
      <c r="A993" s="21">
        <v>39409</v>
      </c>
      <c r="B993" s="22">
        <v>-20</v>
      </c>
      <c r="C993" s="22">
        <v>-30.3</v>
      </c>
      <c r="D993" s="22">
        <f t="shared" si="15"/>
        <v>-25</v>
      </c>
      <c r="E993" s="22" t="s">
        <v>177</v>
      </c>
      <c r="F993" s="22"/>
      <c r="G993" s="22"/>
      <c r="R993">
        <v>-25.024999999999999</v>
      </c>
    </row>
    <row r="994" spans="1:18">
      <c r="A994" s="21">
        <v>39410</v>
      </c>
      <c r="B994" s="22">
        <v>-14.7</v>
      </c>
      <c r="C994" s="22">
        <v>-22.3</v>
      </c>
      <c r="D994" s="22">
        <f t="shared" si="15"/>
        <v>-18.2</v>
      </c>
      <c r="E994" s="22" t="s">
        <v>177</v>
      </c>
      <c r="F994" s="22"/>
      <c r="G994" s="22"/>
      <c r="R994">
        <v>-18.149999999999999</v>
      </c>
    </row>
    <row r="995" spans="1:18">
      <c r="A995" s="21">
        <v>39411</v>
      </c>
      <c r="B995" s="22">
        <v>-11.5</v>
      </c>
      <c r="C995" s="22">
        <v>-21.7</v>
      </c>
      <c r="D995" s="22">
        <f t="shared" si="15"/>
        <v>-15.4</v>
      </c>
      <c r="E995" s="22" t="s">
        <v>177</v>
      </c>
      <c r="F995" s="22"/>
      <c r="G995" s="22"/>
      <c r="R995">
        <v>-15.362500000000001</v>
      </c>
    </row>
    <row r="996" spans="1:18">
      <c r="A996" s="21">
        <v>39412</v>
      </c>
      <c r="B996" s="22">
        <v>-12.5</v>
      </c>
      <c r="C996" s="22">
        <v>-25.8</v>
      </c>
      <c r="D996" s="22">
        <f t="shared" si="15"/>
        <v>-16.600000000000001</v>
      </c>
      <c r="E996" s="22" t="s">
        <v>177</v>
      </c>
      <c r="F996" s="22"/>
      <c r="G996" s="22"/>
      <c r="R996">
        <v>-16.624999999999996</v>
      </c>
    </row>
    <row r="997" spans="1:18">
      <c r="A997" s="21">
        <v>39413</v>
      </c>
      <c r="B997" s="22">
        <v>-9.1</v>
      </c>
      <c r="C997" s="22">
        <v>-27</v>
      </c>
      <c r="D997" s="22">
        <f t="shared" si="15"/>
        <v>-19.100000000000001</v>
      </c>
      <c r="E997" s="22" t="s">
        <v>177</v>
      </c>
      <c r="F997" s="22"/>
      <c r="G997" s="22"/>
      <c r="R997">
        <v>-19.05</v>
      </c>
    </row>
    <row r="998" spans="1:18">
      <c r="A998" s="21">
        <v>39414</v>
      </c>
      <c r="B998" s="22">
        <v>-19.100000000000001</v>
      </c>
      <c r="C998" s="22">
        <v>-31.5</v>
      </c>
      <c r="D998" s="22">
        <f t="shared" si="15"/>
        <v>-26.2</v>
      </c>
      <c r="E998" s="22" t="s">
        <v>177</v>
      </c>
      <c r="F998" s="22"/>
      <c r="G998" s="22"/>
      <c r="R998">
        <v>-26.216666666666665</v>
      </c>
    </row>
    <row r="999" spans="1:18">
      <c r="A999" s="21">
        <v>39415</v>
      </c>
      <c r="B999" s="22">
        <v>-19</v>
      </c>
      <c r="C999" s="22">
        <v>-34.5</v>
      </c>
      <c r="D999" s="22">
        <f t="shared" si="15"/>
        <v>-26.9</v>
      </c>
      <c r="E999" s="22" t="s">
        <v>177</v>
      </c>
      <c r="F999" s="22"/>
      <c r="G999" s="22"/>
      <c r="R999">
        <v>-26.862499999999997</v>
      </c>
    </row>
    <row r="1000" spans="1:18">
      <c r="A1000" s="21">
        <v>39416</v>
      </c>
      <c r="B1000" s="22">
        <v>-14.1</v>
      </c>
      <c r="C1000" s="22">
        <v>-19.5</v>
      </c>
      <c r="D1000" s="22">
        <f t="shared" si="15"/>
        <v>-17.2</v>
      </c>
      <c r="E1000" s="22" t="s">
        <v>177</v>
      </c>
      <c r="F1000" s="22"/>
      <c r="G1000" s="22"/>
      <c r="R1000">
        <v>-17.150000000000002</v>
      </c>
    </row>
    <row r="1001" spans="1:18">
      <c r="A1001" s="21">
        <v>39417</v>
      </c>
      <c r="B1001" s="22">
        <v>-14</v>
      </c>
      <c r="C1001" s="22">
        <v>-21.7</v>
      </c>
      <c r="D1001" s="22">
        <f t="shared" si="15"/>
        <v>-17.600000000000001</v>
      </c>
      <c r="E1001" s="22" t="s">
        <v>177</v>
      </c>
      <c r="F1001" s="22"/>
      <c r="G1001" s="22"/>
      <c r="R1001">
        <v>-17.566666666666666</v>
      </c>
    </row>
    <row r="1002" spans="1:18">
      <c r="A1002" s="21">
        <v>39418</v>
      </c>
      <c r="B1002" s="22">
        <v>-14.2</v>
      </c>
      <c r="C1002" s="22">
        <v>-21.7</v>
      </c>
      <c r="D1002" s="22">
        <f t="shared" si="15"/>
        <v>-17.600000000000001</v>
      </c>
      <c r="E1002" s="22" t="s">
        <v>177</v>
      </c>
      <c r="F1002" s="22"/>
      <c r="G1002" s="22"/>
      <c r="R1002">
        <v>-17.566666666666666</v>
      </c>
    </row>
    <row r="1003" spans="1:18">
      <c r="A1003" s="21">
        <v>39419</v>
      </c>
      <c r="B1003" s="22">
        <v>-9.6</v>
      </c>
      <c r="C1003" s="22">
        <v>-14.4</v>
      </c>
      <c r="D1003" s="22">
        <f t="shared" si="15"/>
        <v>-12.5</v>
      </c>
      <c r="E1003" s="22" t="s">
        <v>177</v>
      </c>
      <c r="F1003" s="22"/>
      <c r="G1003" s="22"/>
      <c r="R1003">
        <v>-12.5</v>
      </c>
    </row>
    <row r="1004" spans="1:18">
      <c r="A1004" s="21">
        <v>39420</v>
      </c>
      <c r="B1004" s="22">
        <v>-14.6</v>
      </c>
      <c r="C1004" s="22">
        <v>-21.3</v>
      </c>
      <c r="D1004" s="22">
        <f t="shared" si="15"/>
        <v>-17.5</v>
      </c>
      <c r="E1004" s="22" t="s">
        <v>177</v>
      </c>
      <c r="F1004" s="22"/>
      <c r="G1004" s="22"/>
      <c r="R1004">
        <v>-17.516666666666669</v>
      </c>
    </row>
    <row r="1005" spans="1:18">
      <c r="A1005" s="21">
        <v>39421</v>
      </c>
      <c r="B1005" s="22">
        <v>-10.199999999999999</v>
      </c>
      <c r="C1005" s="22">
        <v>-20.3</v>
      </c>
      <c r="D1005" s="22">
        <f t="shared" si="15"/>
        <v>-14.6</v>
      </c>
      <c r="E1005" s="22" t="s">
        <v>177</v>
      </c>
      <c r="F1005" s="22"/>
      <c r="G1005" s="22"/>
      <c r="R1005">
        <v>-14.599999999999998</v>
      </c>
    </row>
    <row r="1006" spans="1:18">
      <c r="A1006" s="21">
        <v>39422</v>
      </c>
      <c r="B1006" s="22">
        <v>-6.4</v>
      </c>
      <c r="C1006" s="22">
        <v>-17.5</v>
      </c>
      <c r="D1006" s="22">
        <f t="shared" si="15"/>
        <v>-10.9</v>
      </c>
      <c r="E1006" s="22" t="s">
        <v>177</v>
      </c>
      <c r="F1006" s="22"/>
      <c r="G1006" s="22"/>
      <c r="R1006">
        <v>-10.85</v>
      </c>
    </row>
    <row r="1007" spans="1:18">
      <c r="A1007" s="21">
        <v>39423</v>
      </c>
      <c r="B1007" s="22">
        <v>-9</v>
      </c>
      <c r="C1007" s="22">
        <v>-17.3</v>
      </c>
      <c r="D1007" s="22">
        <f t="shared" si="15"/>
        <v>-12.5</v>
      </c>
      <c r="E1007" s="22" t="s">
        <v>177</v>
      </c>
      <c r="F1007" s="22"/>
      <c r="G1007" s="22"/>
      <c r="R1007">
        <v>-12.5</v>
      </c>
    </row>
    <row r="1008" spans="1:18">
      <c r="A1008" s="21">
        <v>39424</v>
      </c>
      <c r="B1008" s="22">
        <v>-16.7</v>
      </c>
      <c r="C1008" s="22">
        <v>-28.1</v>
      </c>
      <c r="D1008" s="22">
        <f t="shared" si="15"/>
        <v>-22.6</v>
      </c>
      <c r="E1008" s="22" t="s">
        <v>177</v>
      </c>
      <c r="F1008" s="22"/>
      <c r="G1008" s="22"/>
      <c r="R1008">
        <v>-22.62857142857143</v>
      </c>
    </row>
    <row r="1009" spans="1:18">
      <c r="A1009" s="21">
        <v>39425</v>
      </c>
      <c r="B1009" s="22">
        <v>-17.8</v>
      </c>
      <c r="C1009" s="22">
        <v>-30.7</v>
      </c>
      <c r="D1009" s="22">
        <f t="shared" si="15"/>
        <v>-26.1</v>
      </c>
      <c r="E1009" s="22" t="s">
        <v>177</v>
      </c>
      <c r="F1009" s="22"/>
      <c r="G1009" s="22"/>
      <c r="R1009">
        <v>-26.066666666666666</v>
      </c>
    </row>
    <row r="1010" spans="1:18">
      <c r="A1010" s="21">
        <v>39426</v>
      </c>
      <c r="B1010" s="22">
        <v>-20.399999999999999</v>
      </c>
      <c r="C1010" s="22">
        <v>-31.9</v>
      </c>
      <c r="D1010" s="22">
        <f t="shared" si="15"/>
        <v>-26</v>
      </c>
      <c r="E1010" s="22" t="s">
        <v>177</v>
      </c>
      <c r="F1010" s="22"/>
      <c r="G1010" s="22"/>
      <c r="R1010">
        <v>-25.959999999999997</v>
      </c>
    </row>
    <row r="1011" spans="1:18">
      <c r="A1011" s="21">
        <v>39427</v>
      </c>
      <c r="B1011" s="22">
        <v>-22.6</v>
      </c>
      <c r="C1011" s="22">
        <v>-33</v>
      </c>
      <c r="D1011" s="22">
        <f t="shared" si="15"/>
        <v>-28.8</v>
      </c>
      <c r="E1011" s="22" t="s">
        <v>177</v>
      </c>
      <c r="F1011" s="22"/>
      <c r="G1011" s="22"/>
      <c r="R1011">
        <v>-28.837500000000002</v>
      </c>
    </row>
    <row r="1012" spans="1:18">
      <c r="A1012" s="21">
        <v>39428</v>
      </c>
      <c r="B1012" s="22">
        <v>-24.1</v>
      </c>
      <c r="C1012" s="22">
        <v>-34.5</v>
      </c>
      <c r="D1012" s="22">
        <f t="shared" si="15"/>
        <v>-30.2</v>
      </c>
      <c r="E1012" s="22" t="s">
        <v>177</v>
      </c>
      <c r="F1012" s="22"/>
      <c r="G1012" s="22"/>
      <c r="R1012">
        <v>-30.175000000000001</v>
      </c>
    </row>
    <row r="1013" spans="1:18">
      <c r="A1013" s="21">
        <v>39429</v>
      </c>
      <c r="B1013" s="22">
        <v>-19.899999999999999</v>
      </c>
      <c r="C1013" s="22">
        <v>-31.3</v>
      </c>
      <c r="D1013" s="22">
        <f t="shared" si="15"/>
        <v>-26</v>
      </c>
      <c r="E1013" s="22" t="s">
        <v>177</v>
      </c>
      <c r="F1013" s="22"/>
      <c r="G1013" s="22"/>
      <c r="R1013">
        <v>-26.025000000000002</v>
      </c>
    </row>
    <row r="1014" spans="1:18">
      <c r="A1014" s="21">
        <v>39430</v>
      </c>
      <c r="B1014" s="22">
        <v>-25.2</v>
      </c>
      <c r="C1014" s="22">
        <v>-34</v>
      </c>
      <c r="D1014" s="22">
        <f t="shared" si="15"/>
        <v>-30.8</v>
      </c>
      <c r="E1014" s="22" t="s">
        <v>177</v>
      </c>
      <c r="F1014" s="22"/>
      <c r="G1014" s="22"/>
      <c r="R1014">
        <v>-30.828571428571429</v>
      </c>
    </row>
    <row r="1015" spans="1:18">
      <c r="A1015" s="21">
        <v>39431</v>
      </c>
      <c r="B1015" s="22">
        <v>-24.3</v>
      </c>
      <c r="C1015" s="22">
        <v>-35.4</v>
      </c>
      <c r="D1015" s="22">
        <f t="shared" si="15"/>
        <v>-31</v>
      </c>
      <c r="E1015" s="22" t="s">
        <v>177</v>
      </c>
      <c r="F1015" s="22"/>
      <c r="G1015" s="22"/>
      <c r="R1015">
        <v>-30.987500000000004</v>
      </c>
    </row>
    <row r="1016" spans="1:18">
      <c r="A1016" s="21">
        <v>39432</v>
      </c>
      <c r="B1016" s="22">
        <v>-21.6</v>
      </c>
      <c r="C1016" s="22">
        <v>-32</v>
      </c>
      <c r="D1016" s="22">
        <f t="shared" si="15"/>
        <v>-27.4</v>
      </c>
      <c r="E1016" s="22" t="s">
        <v>177</v>
      </c>
      <c r="F1016" s="22"/>
      <c r="G1016" s="22"/>
      <c r="R1016">
        <v>-27.425000000000001</v>
      </c>
    </row>
    <row r="1017" spans="1:18">
      <c r="A1017" s="21">
        <v>39433</v>
      </c>
      <c r="B1017" s="22">
        <v>-25.4</v>
      </c>
      <c r="C1017" s="22">
        <v>-36.1</v>
      </c>
      <c r="D1017" s="22">
        <f t="shared" si="15"/>
        <v>-32.200000000000003</v>
      </c>
      <c r="E1017" s="22" t="s">
        <v>177</v>
      </c>
      <c r="F1017" s="22"/>
      <c r="G1017" s="22"/>
      <c r="R1017">
        <v>-32.212499999999999</v>
      </c>
    </row>
    <row r="1018" spans="1:18">
      <c r="A1018" s="21">
        <v>39434</v>
      </c>
      <c r="B1018" s="22">
        <v>-26.4</v>
      </c>
      <c r="C1018" s="22">
        <v>-36.700000000000003</v>
      </c>
      <c r="D1018" s="22">
        <f t="shared" si="15"/>
        <v>-31.9</v>
      </c>
      <c r="E1018" s="22" t="s">
        <v>177</v>
      </c>
      <c r="F1018" s="22"/>
      <c r="G1018" s="22"/>
      <c r="R1018">
        <v>-31.887499999999999</v>
      </c>
    </row>
    <row r="1019" spans="1:18">
      <c r="A1019" s="21">
        <v>39435</v>
      </c>
      <c r="B1019" s="22">
        <v>-24.8</v>
      </c>
      <c r="C1019" s="22">
        <v>-35.4</v>
      </c>
      <c r="D1019" s="22">
        <f t="shared" si="15"/>
        <v>-30.8</v>
      </c>
      <c r="E1019" s="22" t="s">
        <v>177</v>
      </c>
      <c r="F1019" s="22"/>
      <c r="G1019" s="22"/>
      <c r="R1019">
        <v>-30.775000000000002</v>
      </c>
    </row>
    <row r="1020" spans="1:18">
      <c r="A1020" s="21">
        <v>39436</v>
      </c>
      <c r="B1020" s="22">
        <v>-28.7</v>
      </c>
      <c r="C1020" s="22">
        <v>-39.799999999999997</v>
      </c>
      <c r="D1020" s="22">
        <f t="shared" si="15"/>
        <v>-34.700000000000003</v>
      </c>
      <c r="E1020" s="22" t="s">
        <v>177</v>
      </c>
      <c r="F1020" s="22"/>
      <c r="G1020" s="22"/>
      <c r="R1020">
        <v>-34.65</v>
      </c>
    </row>
    <row r="1021" spans="1:18">
      <c r="A1021" s="21">
        <v>39437</v>
      </c>
      <c r="B1021" s="22">
        <v>-27.6</v>
      </c>
      <c r="C1021" s="22">
        <v>-36.700000000000003</v>
      </c>
      <c r="D1021" s="22">
        <f t="shared" si="15"/>
        <v>-33</v>
      </c>
      <c r="E1021" s="22" t="s">
        <v>177</v>
      </c>
      <c r="F1021" s="22"/>
      <c r="G1021" s="22"/>
      <c r="R1021">
        <v>-33.028571428571425</v>
      </c>
    </row>
    <row r="1022" spans="1:18">
      <c r="A1022" s="21">
        <v>39438</v>
      </c>
      <c r="B1022" s="22">
        <v>-27.5</v>
      </c>
      <c r="C1022" s="22">
        <v>-36.200000000000003</v>
      </c>
      <c r="D1022" s="22">
        <f t="shared" si="15"/>
        <v>-32.299999999999997</v>
      </c>
      <c r="E1022" s="22" t="s">
        <v>177</v>
      </c>
      <c r="F1022" s="22"/>
      <c r="G1022" s="22"/>
      <c r="R1022">
        <v>-32.299999999999997</v>
      </c>
    </row>
    <row r="1023" spans="1:18">
      <c r="A1023" s="21">
        <v>39439</v>
      </c>
      <c r="B1023" s="22">
        <v>-26.5</v>
      </c>
      <c r="C1023" s="22">
        <v>-36.9</v>
      </c>
      <c r="D1023" s="22">
        <f t="shared" si="15"/>
        <v>-32.9</v>
      </c>
      <c r="E1023" s="22" t="s">
        <v>177</v>
      </c>
      <c r="F1023" s="22"/>
      <c r="G1023" s="22"/>
      <c r="R1023">
        <v>-32.924999999999997</v>
      </c>
    </row>
    <row r="1024" spans="1:18">
      <c r="A1024" s="21">
        <v>39440</v>
      </c>
      <c r="B1024" s="22">
        <v>-28.1</v>
      </c>
      <c r="C1024" s="22">
        <v>-35.799999999999997</v>
      </c>
      <c r="D1024" s="22">
        <f t="shared" si="15"/>
        <v>-32.299999999999997</v>
      </c>
      <c r="E1024" s="22" t="s">
        <v>177</v>
      </c>
      <c r="F1024" s="22"/>
      <c r="G1024" s="22"/>
      <c r="R1024">
        <v>-32.287500000000001</v>
      </c>
    </row>
    <row r="1025" spans="1:18">
      <c r="A1025" s="21">
        <v>39441</v>
      </c>
      <c r="B1025" s="22">
        <v>-23.2</v>
      </c>
      <c r="C1025" s="22">
        <v>-28.1</v>
      </c>
      <c r="D1025" s="22">
        <f t="shared" ref="D1025:D1088" si="16">ROUND(R1025,1)</f>
        <v>-25.4</v>
      </c>
      <c r="E1025" s="22" t="s">
        <v>177</v>
      </c>
      <c r="F1025" s="22"/>
      <c r="G1025" s="22"/>
      <c r="R1025">
        <v>-25.362499999999997</v>
      </c>
    </row>
    <row r="1026" spans="1:18">
      <c r="A1026" s="21">
        <v>39442</v>
      </c>
      <c r="B1026" s="22">
        <v>-20.6</v>
      </c>
      <c r="C1026" s="22">
        <v>-26.1</v>
      </c>
      <c r="D1026" s="22">
        <f t="shared" si="16"/>
        <v>-23.6</v>
      </c>
      <c r="E1026" s="22" t="s">
        <v>177</v>
      </c>
      <c r="F1026" s="22"/>
      <c r="G1026" s="22"/>
      <c r="R1026">
        <v>-23.624999999999996</v>
      </c>
    </row>
    <row r="1027" spans="1:18">
      <c r="A1027" s="21">
        <v>39443</v>
      </c>
      <c r="B1027" s="22">
        <v>-21.5</v>
      </c>
      <c r="C1027" s="22">
        <v>-28</v>
      </c>
      <c r="D1027" s="22">
        <f t="shared" si="16"/>
        <v>-24.1</v>
      </c>
      <c r="E1027" s="22" t="s">
        <v>177</v>
      </c>
      <c r="F1027" s="22"/>
      <c r="G1027" s="22"/>
      <c r="R1027">
        <v>-24.071428571428573</v>
      </c>
    </row>
    <row r="1028" spans="1:18">
      <c r="A1028" s="21">
        <v>39444</v>
      </c>
      <c r="B1028" s="22">
        <v>-21.8</v>
      </c>
      <c r="C1028" s="22">
        <v>-26.3</v>
      </c>
      <c r="D1028" s="22">
        <f t="shared" si="16"/>
        <v>-24.1</v>
      </c>
      <c r="E1028" s="22" t="s">
        <v>177</v>
      </c>
      <c r="F1028" s="22"/>
      <c r="G1028" s="22"/>
      <c r="R1028">
        <v>-24.05</v>
      </c>
    </row>
    <row r="1029" spans="1:18">
      <c r="A1029" s="21">
        <v>39445</v>
      </c>
      <c r="B1029" s="22">
        <v>-17.5</v>
      </c>
      <c r="C1029" s="22">
        <v>-26.3</v>
      </c>
      <c r="D1029" s="22">
        <f t="shared" si="16"/>
        <v>-24</v>
      </c>
      <c r="E1029" s="22" t="s">
        <v>177</v>
      </c>
      <c r="F1029" s="22"/>
      <c r="G1029" s="22"/>
      <c r="R1029">
        <v>-23.966666666666669</v>
      </c>
    </row>
    <row r="1030" spans="1:18">
      <c r="A1030" s="21">
        <v>39446</v>
      </c>
      <c r="B1030" s="22">
        <v>-18.3</v>
      </c>
      <c r="C1030" s="22">
        <v>-23.6</v>
      </c>
      <c r="D1030" s="22">
        <f t="shared" si="16"/>
        <v>-20.9</v>
      </c>
      <c r="E1030" s="22" t="s">
        <v>177</v>
      </c>
      <c r="F1030" s="22"/>
      <c r="G1030" s="22"/>
      <c r="R1030">
        <v>-20.900000000000002</v>
      </c>
    </row>
    <row r="1031" spans="1:18">
      <c r="A1031" s="21">
        <v>39447</v>
      </c>
      <c r="B1031" s="22">
        <v>-15.5</v>
      </c>
      <c r="C1031" s="22">
        <v>-25.5</v>
      </c>
      <c r="D1031" s="22">
        <f t="shared" si="16"/>
        <v>-21.4</v>
      </c>
      <c r="E1031" s="22" t="s">
        <v>177</v>
      </c>
      <c r="F1031" s="22"/>
      <c r="G1031" s="22"/>
      <c r="R1031">
        <v>-21.442857142857143</v>
      </c>
    </row>
    <row r="1032" spans="1:18">
      <c r="A1032" s="21">
        <v>39448</v>
      </c>
      <c r="B1032" s="22">
        <v>-21.3</v>
      </c>
      <c r="C1032" s="22">
        <v>-32.700000000000003</v>
      </c>
      <c r="D1032" s="22">
        <f t="shared" si="16"/>
        <v>-28.1</v>
      </c>
      <c r="E1032" s="22" t="s">
        <v>177</v>
      </c>
      <c r="F1032" s="22"/>
      <c r="G1032" s="22"/>
      <c r="R1032">
        <v>-28.140000000000004</v>
      </c>
    </row>
    <row r="1033" spans="1:18">
      <c r="A1033" s="21">
        <v>39449</v>
      </c>
      <c r="B1033" s="22">
        <v>-19.3</v>
      </c>
      <c r="C1033" s="22">
        <v>-31.3</v>
      </c>
      <c r="D1033" s="22">
        <f t="shared" si="16"/>
        <v>-26.5</v>
      </c>
      <c r="E1033" s="22" t="s">
        <v>177</v>
      </c>
      <c r="F1033" s="22"/>
      <c r="G1033" s="22"/>
      <c r="R1033">
        <v>-26.471428571428568</v>
      </c>
    </row>
    <row r="1034" spans="1:18">
      <c r="A1034" s="21">
        <v>39450</v>
      </c>
      <c r="B1034" s="22">
        <v>-13.3</v>
      </c>
      <c r="C1034" s="22">
        <v>-26.2</v>
      </c>
      <c r="D1034" s="22">
        <f t="shared" si="16"/>
        <v>-19.8</v>
      </c>
      <c r="E1034" s="22" t="s">
        <v>177</v>
      </c>
      <c r="F1034" s="22"/>
      <c r="G1034" s="22"/>
      <c r="R1034">
        <v>-19.785714285714285</v>
      </c>
    </row>
    <row r="1035" spans="1:18">
      <c r="A1035" s="21">
        <v>39451</v>
      </c>
      <c r="B1035" s="22">
        <v>-24.2</v>
      </c>
      <c r="C1035" s="22">
        <v>-33.9</v>
      </c>
      <c r="D1035" s="22">
        <f t="shared" si="16"/>
        <v>-30.9</v>
      </c>
      <c r="E1035" s="22" t="s">
        <v>177</v>
      </c>
      <c r="F1035" s="22"/>
      <c r="G1035" s="22"/>
      <c r="R1035">
        <v>-30.875</v>
      </c>
    </row>
    <row r="1036" spans="1:18">
      <c r="A1036" s="21">
        <v>39452</v>
      </c>
      <c r="B1036" s="22">
        <v>-25.7</v>
      </c>
      <c r="C1036" s="22">
        <v>-34.799999999999997</v>
      </c>
      <c r="D1036" s="22">
        <f t="shared" si="16"/>
        <v>-31.7</v>
      </c>
      <c r="E1036" s="22" t="s">
        <v>177</v>
      </c>
      <c r="F1036" s="22"/>
      <c r="G1036" s="22"/>
      <c r="R1036">
        <v>-31.685714285714283</v>
      </c>
    </row>
    <row r="1037" spans="1:18">
      <c r="A1037" s="21">
        <v>39453</v>
      </c>
      <c r="B1037" s="22">
        <v>-30.1</v>
      </c>
      <c r="C1037" s="22">
        <v>-37.700000000000003</v>
      </c>
      <c r="D1037" s="22">
        <f t="shared" si="16"/>
        <v>-34.4</v>
      </c>
      <c r="E1037" s="22" t="s">
        <v>177</v>
      </c>
      <c r="F1037" s="22"/>
      <c r="G1037" s="22"/>
      <c r="R1037">
        <v>-34.35</v>
      </c>
    </row>
    <row r="1038" spans="1:18">
      <c r="A1038" s="21">
        <v>39454</v>
      </c>
      <c r="B1038" s="22">
        <v>-22.7</v>
      </c>
      <c r="C1038" s="22">
        <v>-33</v>
      </c>
      <c r="D1038" s="22">
        <f t="shared" si="16"/>
        <v>-28.9</v>
      </c>
      <c r="E1038" s="22" t="s">
        <v>177</v>
      </c>
      <c r="F1038" s="22"/>
      <c r="G1038" s="22"/>
      <c r="R1038">
        <v>-28.875</v>
      </c>
    </row>
    <row r="1039" spans="1:18">
      <c r="A1039" s="21">
        <v>39455</v>
      </c>
      <c r="B1039" s="22">
        <v>-24.1</v>
      </c>
      <c r="C1039" s="22">
        <v>-36.799999999999997</v>
      </c>
      <c r="D1039" s="22">
        <f t="shared" si="16"/>
        <v>-31.8</v>
      </c>
      <c r="E1039" s="22" t="s">
        <v>177</v>
      </c>
      <c r="F1039" s="22"/>
      <c r="G1039" s="22"/>
      <c r="R1039">
        <v>-31.837499999999999</v>
      </c>
    </row>
    <row r="1040" spans="1:18">
      <c r="A1040" s="21">
        <v>39456</v>
      </c>
      <c r="B1040" s="22">
        <v>-32.1</v>
      </c>
      <c r="C1040" s="22">
        <v>-42.3</v>
      </c>
      <c r="D1040" s="22">
        <f t="shared" si="16"/>
        <v>-36.9</v>
      </c>
      <c r="E1040" s="22" t="s">
        <v>177</v>
      </c>
      <c r="F1040" s="22"/>
      <c r="G1040" s="22"/>
      <c r="R1040">
        <v>-36.871428571428574</v>
      </c>
    </row>
    <row r="1041" spans="1:18">
      <c r="A1041" s="21">
        <v>39457</v>
      </c>
      <c r="B1041" s="22">
        <v>-30.8</v>
      </c>
      <c r="C1041" s="22">
        <v>-43.8</v>
      </c>
      <c r="D1041" s="22">
        <f t="shared" si="16"/>
        <v>-38.5</v>
      </c>
      <c r="E1041" s="22" t="s">
        <v>177</v>
      </c>
      <c r="F1041" s="22"/>
      <c r="G1041" s="22"/>
      <c r="R1041">
        <v>-38.462499999999991</v>
      </c>
    </row>
    <row r="1042" spans="1:18">
      <c r="A1042" s="21">
        <v>39458</v>
      </c>
      <c r="B1042" s="22">
        <v>-24.8</v>
      </c>
      <c r="C1042" s="22">
        <v>-42.3</v>
      </c>
      <c r="D1042" s="22">
        <f t="shared" si="16"/>
        <v>-36.700000000000003</v>
      </c>
      <c r="E1042" s="22" t="s">
        <v>177</v>
      </c>
      <c r="F1042" s="22"/>
      <c r="G1042" s="22"/>
      <c r="R1042">
        <v>-36.700000000000003</v>
      </c>
    </row>
    <row r="1043" spans="1:18">
      <c r="A1043" s="21">
        <v>39459</v>
      </c>
      <c r="B1043" s="22">
        <v>-22.1</v>
      </c>
      <c r="C1043" s="22">
        <v>-31</v>
      </c>
      <c r="D1043" s="22">
        <f t="shared" si="16"/>
        <v>-26.7</v>
      </c>
      <c r="E1043" s="22" t="s">
        <v>177</v>
      </c>
      <c r="F1043" s="22"/>
      <c r="G1043" s="22"/>
      <c r="R1043">
        <v>-26.712500000000002</v>
      </c>
    </row>
    <row r="1044" spans="1:18">
      <c r="A1044" s="21">
        <v>39460</v>
      </c>
      <c r="B1044" s="22">
        <v>-23.1</v>
      </c>
      <c r="C1044" s="22">
        <v>-36.9</v>
      </c>
      <c r="D1044" s="22">
        <f t="shared" si="16"/>
        <v>-30.2</v>
      </c>
      <c r="E1044" s="22" t="s">
        <v>177</v>
      </c>
      <c r="F1044" s="22"/>
      <c r="G1044" s="22"/>
      <c r="R1044">
        <v>-30.1875</v>
      </c>
    </row>
    <row r="1045" spans="1:18">
      <c r="A1045" s="21">
        <v>39461</v>
      </c>
      <c r="B1045" s="22">
        <v>-22.1</v>
      </c>
      <c r="C1045" s="22">
        <v>-35.700000000000003</v>
      </c>
      <c r="D1045" s="22">
        <f t="shared" si="16"/>
        <v>-28.1</v>
      </c>
      <c r="E1045" s="22" t="s">
        <v>177</v>
      </c>
      <c r="F1045" s="22"/>
      <c r="G1045" s="22"/>
      <c r="R1045">
        <v>-28.137499999999999</v>
      </c>
    </row>
    <row r="1046" spans="1:18">
      <c r="A1046" s="21">
        <v>39462</v>
      </c>
      <c r="B1046" s="22">
        <v>-21.2</v>
      </c>
      <c r="C1046" s="22">
        <v>-33.1</v>
      </c>
      <c r="D1046" s="22">
        <f t="shared" si="16"/>
        <v>-27.4</v>
      </c>
      <c r="E1046" s="22" t="s">
        <v>177</v>
      </c>
      <c r="F1046" s="22"/>
      <c r="G1046" s="22"/>
      <c r="R1046">
        <v>-27.437499999999996</v>
      </c>
    </row>
    <row r="1047" spans="1:18">
      <c r="A1047" s="21">
        <v>39463</v>
      </c>
      <c r="B1047" s="22">
        <v>-19.7</v>
      </c>
      <c r="C1047" s="22">
        <v>-36.200000000000003</v>
      </c>
      <c r="D1047" s="22">
        <f t="shared" si="16"/>
        <v>-28.3</v>
      </c>
      <c r="E1047" s="22" t="s">
        <v>177</v>
      </c>
      <c r="F1047" s="22"/>
      <c r="G1047" s="22"/>
      <c r="R1047">
        <v>-28.299999999999997</v>
      </c>
    </row>
    <row r="1048" spans="1:18">
      <c r="A1048" s="21">
        <v>39464</v>
      </c>
      <c r="B1048" s="22">
        <v>-20.3</v>
      </c>
      <c r="C1048" s="22">
        <v>-33.4</v>
      </c>
      <c r="D1048" s="22">
        <f t="shared" si="16"/>
        <v>-28.2</v>
      </c>
      <c r="E1048" s="22" t="s">
        <v>177</v>
      </c>
      <c r="F1048" s="22"/>
      <c r="G1048" s="22"/>
      <c r="R1048">
        <v>-28.24285714285714</v>
      </c>
    </row>
    <row r="1049" spans="1:18">
      <c r="A1049" s="21">
        <v>39465</v>
      </c>
      <c r="B1049" s="22">
        <v>-25.2</v>
      </c>
      <c r="C1049" s="22">
        <v>-38.6</v>
      </c>
      <c r="D1049" s="22">
        <f t="shared" si="16"/>
        <v>-33</v>
      </c>
      <c r="E1049" s="22" t="s">
        <v>177</v>
      </c>
      <c r="F1049" s="22"/>
      <c r="G1049" s="22"/>
      <c r="R1049">
        <v>-32.98571428571428</v>
      </c>
    </row>
    <row r="1050" spans="1:18">
      <c r="A1050" s="21">
        <v>39466</v>
      </c>
      <c r="B1050" s="22">
        <v>-20.399999999999999</v>
      </c>
      <c r="C1050" s="22">
        <v>-38.5</v>
      </c>
      <c r="D1050" s="22">
        <f t="shared" si="16"/>
        <v>-31.5</v>
      </c>
      <c r="E1050" s="22" t="s">
        <v>177</v>
      </c>
      <c r="F1050" s="22"/>
      <c r="G1050" s="22"/>
      <c r="R1050">
        <v>-31.487500000000001</v>
      </c>
    </row>
    <row r="1051" spans="1:18">
      <c r="A1051" s="21">
        <v>39467</v>
      </c>
      <c r="B1051" s="22">
        <v>-17.600000000000001</v>
      </c>
      <c r="C1051" s="22">
        <v>-34.9</v>
      </c>
      <c r="D1051" s="22">
        <f t="shared" si="16"/>
        <v>-26.7</v>
      </c>
      <c r="E1051" s="22" t="s">
        <v>177</v>
      </c>
      <c r="F1051" s="22"/>
      <c r="G1051" s="22"/>
      <c r="R1051">
        <v>-26.725000000000001</v>
      </c>
    </row>
    <row r="1052" spans="1:18">
      <c r="A1052" s="21">
        <v>39468</v>
      </c>
      <c r="B1052" s="22">
        <v>-17.600000000000001</v>
      </c>
      <c r="C1052" s="22">
        <v>-32.5</v>
      </c>
      <c r="D1052" s="22">
        <f t="shared" si="16"/>
        <v>-25.3</v>
      </c>
      <c r="E1052" s="22" t="s">
        <v>177</v>
      </c>
      <c r="F1052" s="22"/>
      <c r="G1052" s="22"/>
      <c r="R1052">
        <v>-25.274999999999999</v>
      </c>
    </row>
    <row r="1053" spans="1:18">
      <c r="A1053" s="21">
        <v>39469</v>
      </c>
      <c r="B1053" s="22">
        <v>-21.7</v>
      </c>
      <c r="C1053" s="22">
        <v>-39.5</v>
      </c>
      <c r="D1053" s="22">
        <f t="shared" si="16"/>
        <v>-32.1</v>
      </c>
      <c r="E1053" s="22" t="s">
        <v>177</v>
      </c>
      <c r="F1053" s="22"/>
      <c r="G1053" s="22"/>
      <c r="R1053">
        <v>-32.112500000000004</v>
      </c>
    </row>
    <row r="1054" spans="1:18">
      <c r="A1054" s="21">
        <v>39470</v>
      </c>
      <c r="B1054" s="22">
        <v>-19.100000000000001</v>
      </c>
      <c r="C1054" s="22">
        <v>-37.1</v>
      </c>
      <c r="D1054" s="22">
        <f t="shared" si="16"/>
        <v>-29.8</v>
      </c>
      <c r="E1054" s="22" t="s">
        <v>177</v>
      </c>
      <c r="F1054" s="22"/>
      <c r="G1054" s="22"/>
      <c r="R1054">
        <v>-29.825000000000003</v>
      </c>
    </row>
    <row r="1055" spans="1:18">
      <c r="A1055" s="21">
        <v>39471</v>
      </c>
      <c r="B1055" s="22">
        <v>-22.1</v>
      </c>
      <c r="C1055" s="22">
        <v>-37</v>
      </c>
      <c r="D1055" s="22">
        <f t="shared" si="16"/>
        <v>-30.6</v>
      </c>
      <c r="E1055" s="22" t="s">
        <v>177</v>
      </c>
      <c r="F1055" s="22"/>
      <c r="G1055" s="22"/>
      <c r="R1055">
        <v>-30.625</v>
      </c>
    </row>
    <row r="1056" spans="1:18">
      <c r="A1056" s="21">
        <v>39472</v>
      </c>
      <c r="B1056" s="22">
        <v>-21.1</v>
      </c>
      <c r="C1056" s="22">
        <v>-34.9</v>
      </c>
      <c r="D1056" s="22">
        <f t="shared" si="16"/>
        <v>-29.2</v>
      </c>
      <c r="E1056" s="22" t="s">
        <v>177</v>
      </c>
      <c r="F1056" s="22"/>
      <c r="G1056" s="22"/>
      <c r="R1056">
        <v>-29.2</v>
      </c>
    </row>
    <row r="1057" spans="1:18">
      <c r="A1057" s="21">
        <v>39473</v>
      </c>
      <c r="B1057" s="22">
        <v>-10.1</v>
      </c>
      <c r="C1057" s="22">
        <v>-32.200000000000003</v>
      </c>
      <c r="D1057" s="22">
        <f t="shared" si="16"/>
        <v>-22.5</v>
      </c>
      <c r="E1057" s="22" t="s">
        <v>177</v>
      </c>
      <c r="F1057" s="22"/>
      <c r="G1057" s="22"/>
      <c r="R1057">
        <v>-22.5</v>
      </c>
    </row>
    <row r="1058" spans="1:18">
      <c r="A1058" s="21">
        <v>39474</v>
      </c>
      <c r="B1058" s="22">
        <v>-13.6</v>
      </c>
      <c r="C1058" s="22">
        <v>-30.7</v>
      </c>
      <c r="D1058" s="22">
        <f t="shared" si="16"/>
        <v>-23</v>
      </c>
      <c r="E1058" s="22" t="s">
        <v>177</v>
      </c>
      <c r="F1058" s="22"/>
      <c r="G1058" s="22"/>
      <c r="R1058">
        <v>-23.042857142857141</v>
      </c>
    </row>
    <row r="1059" spans="1:18">
      <c r="A1059" s="21">
        <v>39475</v>
      </c>
      <c r="B1059" s="22">
        <v>-12.3</v>
      </c>
      <c r="C1059" s="22">
        <v>-32.1</v>
      </c>
      <c r="D1059" s="22">
        <f t="shared" si="16"/>
        <v>-22.7</v>
      </c>
      <c r="E1059" s="22" t="s">
        <v>177</v>
      </c>
      <c r="F1059" s="22"/>
      <c r="G1059" s="22"/>
      <c r="R1059">
        <v>-22.7</v>
      </c>
    </row>
    <row r="1060" spans="1:18">
      <c r="A1060" s="21">
        <v>39476</v>
      </c>
      <c r="B1060" s="22">
        <v>-11.6</v>
      </c>
      <c r="C1060" s="22">
        <v>-22.1</v>
      </c>
      <c r="D1060" s="22">
        <f t="shared" si="16"/>
        <v>-18.3</v>
      </c>
      <c r="E1060" s="22" t="s">
        <v>177</v>
      </c>
      <c r="F1060" s="22"/>
      <c r="G1060" s="22"/>
      <c r="R1060">
        <v>-18.262499999999999</v>
      </c>
    </row>
    <row r="1061" spans="1:18">
      <c r="A1061" s="21">
        <v>39477</v>
      </c>
      <c r="B1061" s="22">
        <v>-11</v>
      </c>
      <c r="C1061" s="22">
        <v>-29.6</v>
      </c>
      <c r="D1061" s="22">
        <f t="shared" si="16"/>
        <v>-20.8</v>
      </c>
      <c r="E1061" s="22" t="s">
        <v>177</v>
      </c>
      <c r="F1061" s="22"/>
      <c r="G1061" s="22"/>
      <c r="R1061">
        <v>-20.774999999999999</v>
      </c>
    </row>
    <row r="1062" spans="1:18">
      <c r="A1062" s="21">
        <v>39478</v>
      </c>
      <c r="B1062" s="22">
        <v>-13.7</v>
      </c>
      <c r="C1062" s="22">
        <v>-32.1</v>
      </c>
      <c r="D1062" s="22">
        <f t="shared" si="16"/>
        <v>-24.2</v>
      </c>
      <c r="E1062" s="22" t="s">
        <v>177</v>
      </c>
      <c r="F1062" s="22"/>
      <c r="G1062" s="22"/>
      <c r="R1062">
        <v>-24.157142857142855</v>
      </c>
    </row>
    <row r="1063" spans="1:18">
      <c r="A1063" s="21">
        <v>39479</v>
      </c>
      <c r="B1063" s="22">
        <v>-12.6</v>
      </c>
      <c r="C1063" s="22">
        <v>-30.1</v>
      </c>
      <c r="D1063" s="22">
        <f t="shared" si="16"/>
        <v>-22.4</v>
      </c>
      <c r="E1063" s="22" t="s">
        <v>177</v>
      </c>
      <c r="F1063" s="22"/>
      <c r="G1063" s="22"/>
      <c r="R1063">
        <v>-22.4375</v>
      </c>
    </row>
    <row r="1064" spans="1:18">
      <c r="A1064" s="21">
        <v>39480</v>
      </c>
      <c r="B1064" s="22">
        <v>-16.399999999999999</v>
      </c>
      <c r="C1064" s="22">
        <v>-34.1</v>
      </c>
      <c r="D1064" s="22">
        <f t="shared" si="16"/>
        <v>-26.4</v>
      </c>
      <c r="E1064" s="22" t="s">
        <v>177</v>
      </c>
      <c r="F1064" s="22"/>
      <c r="G1064" s="22"/>
      <c r="R1064">
        <v>-26.357142857142861</v>
      </c>
    </row>
    <row r="1065" spans="1:18">
      <c r="A1065" s="21">
        <v>39481</v>
      </c>
      <c r="B1065" s="22">
        <v>-14.5</v>
      </c>
      <c r="C1065" s="22">
        <v>-34.6</v>
      </c>
      <c r="D1065" s="22">
        <f t="shared" si="16"/>
        <v>-25.8</v>
      </c>
      <c r="E1065" s="22" t="s">
        <v>177</v>
      </c>
      <c r="F1065" s="22"/>
      <c r="G1065" s="22"/>
      <c r="R1065">
        <v>-25.8</v>
      </c>
    </row>
    <row r="1066" spans="1:18">
      <c r="A1066" s="21">
        <v>39482</v>
      </c>
      <c r="B1066" s="22">
        <v>-12.8</v>
      </c>
      <c r="C1066" s="22">
        <v>-33.4</v>
      </c>
      <c r="D1066" s="22">
        <f t="shared" si="16"/>
        <v>-24.7</v>
      </c>
      <c r="E1066" s="22" t="s">
        <v>177</v>
      </c>
      <c r="F1066" s="22"/>
      <c r="G1066" s="22"/>
      <c r="R1066">
        <v>-24.674999999999997</v>
      </c>
    </row>
    <row r="1067" spans="1:18">
      <c r="A1067" s="21">
        <v>39483</v>
      </c>
      <c r="B1067" s="22">
        <v>-12.6</v>
      </c>
      <c r="C1067" s="22">
        <v>-33.6</v>
      </c>
      <c r="D1067" s="22">
        <f t="shared" si="16"/>
        <v>-24.3</v>
      </c>
      <c r="E1067" s="22" t="s">
        <v>177</v>
      </c>
      <c r="F1067" s="22"/>
      <c r="G1067" s="22"/>
      <c r="R1067">
        <v>-24.324999999999999</v>
      </c>
    </row>
    <row r="1068" spans="1:18">
      <c r="A1068" s="21">
        <v>39484</v>
      </c>
      <c r="B1068" s="22">
        <v>-11</v>
      </c>
      <c r="C1068" s="22">
        <v>-30.6</v>
      </c>
      <c r="D1068" s="22">
        <f t="shared" si="16"/>
        <v>-21.3</v>
      </c>
      <c r="E1068" s="22" t="s">
        <v>177</v>
      </c>
      <c r="F1068" s="22"/>
      <c r="G1068" s="22"/>
      <c r="R1068">
        <v>-21.3</v>
      </c>
    </row>
    <row r="1069" spans="1:18">
      <c r="A1069" s="21">
        <v>39485</v>
      </c>
      <c r="B1069" s="22">
        <v>-9.5</v>
      </c>
      <c r="C1069" s="22">
        <v>-30.5</v>
      </c>
      <c r="D1069" s="22">
        <f t="shared" si="16"/>
        <v>-21.5</v>
      </c>
      <c r="E1069" s="22" t="s">
        <v>177</v>
      </c>
      <c r="F1069" s="22"/>
      <c r="G1069" s="22"/>
      <c r="R1069">
        <v>-21.525000000000002</v>
      </c>
    </row>
    <row r="1070" spans="1:18">
      <c r="A1070" s="21">
        <v>39486</v>
      </c>
      <c r="B1070" s="22">
        <v>-6.5</v>
      </c>
      <c r="C1070" s="22">
        <v>-29.4</v>
      </c>
      <c r="D1070" s="22">
        <f t="shared" si="16"/>
        <v>-20</v>
      </c>
      <c r="E1070" s="22" t="s">
        <v>177</v>
      </c>
      <c r="F1070" s="22"/>
      <c r="G1070" s="22"/>
      <c r="R1070">
        <v>-19.975000000000001</v>
      </c>
    </row>
    <row r="1071" spans="1:18">
      <c r="A1071" s="21">
        <v>39487</v>
      </c>
      <c r="B1071" s="22">
        <v>-13.9</v>
      </c>
      <c r="C1071" s="22">
        <v>-31.5</v>
      </c>
      <c r="D1071" s="22">
        <f t="shared" si="16"/>
        <v>-23.3</v>
      </c>
      <c r="E1071" s="22" t="s">
        <v>177</v>
      </c>
      <c r="F1071" s="22"/>
      <c r="G1071" s="22"/>
      <c r="R1071">
        <v>-23.25</v>
      </c>
    </row>
    <row r="1072" spans="1:18">
      <c r="A1072" s="21">
        <v>39488</v>
      </c>
      <c r="B1072" s="22">
        <v>-10.199999999999999</v>
      </c>
      <c r="C1072" s="22">
        <v>-29</v>
      </c>
      <c r="D1072" s="22">
        <f t="shared" si="16"/>
        <v>-18.3</v>
      </c>
      <c r="E1072" s="22" t="s">
        <v>177</v>
      </c>
      <c r="F1072" s="22"/>
      <c r="G1072" s="22"/>
      <c r="R1072">
        <v>-18.325000000000003</v>
      </c>
    </row>
    <row r="1073" spans="1:18">
      <c r="A1073" s="21">
        <v>39489</v>
      </c>
      <c r="B1073" s="22">
        <v>-12.8</v>
      </c>
      <c r="C1073" s="22">
        <v>-22.7</v>
      </c>
      <c r="D1073" s="22">
        <f t="shared" si="16"/>
        <v>-15.5</v>
      </c>
      <c r="E1073" s="22" t="s">
        <v>177</v>
      </c>
      <c r="F1073" s="22"/>
      <c r="G1073" s="22"/>
      <c r="R1073">
        <v>-15.525</v>
      </c>
    </row>
    <row r="1074" spans="1:18">
      <c r="A1074" s="21">
        <v>39490</v>
      </c>
      <c r="B1074" s="22">
        <v>-15.3</v>
      </c>
      <c r="C1074" s="22">
        <v>-36.6</v>
      </c>
      <c r="D1074" s="22">
        <f t="shared" si="16"/>
        <v>-27.7</v>
      </c>
      <c r="E1074" s="22" t="s">
        <v>177</v>
      </c>
      <c r="F1074" s="22"/>
      <c r="G1074" s="22"/>
      <c r="R1074">
        <v>-27.685714285714283</v>
      </c>
    </row>
    <row r="1075" spans="1:18">
      <c r="A1075" s="21">
        <v>39491</v>
      </c>
      <c r="B1075" s="22">
        <v>-15.6</v>
      </c>
      <c r="C1075" s="22">
        <v>-36.799999999999997</v>
      </c>
      <c r="D1075" s="22">
        <f t="shared" si="16"/>
        <v>-27.8</v>
      </c>
      <c r="E1075" s="22" t="s">
        <v>177</v>
      </c>
      <c r="F1075" s="22"/>
      <c r="G1075" s="22"/>
      <c r="R1075">
        <v>-27.840000000000003</v>
      </c>
    </row>
    <row r="1076" spans="1:18">
      <c r="A1076" s="21">
        <v>39492</v>
      </c>
      <c r="B1076" s="22">
        <v>-13.6</v>
      </c>
      <c r="C1076" s="22">
        <v>-37.299999999999997</v>
      </c>
      <c r="D1076" s="22">
        <f t="shared" si="16"/>
        <v>-25.9</v>
      </c>
      <c r="E1076" s="22" t="s">
        <v>177</v>
      </c>
      <c r="F1076" s="22"/>
      <c r="G1076" s="22"/>
      <c r="R1076">
        <v>-25.942857142857143</v>
      </c>
    </row>
    <row r="1077" spans="1:18">
      <c r="A1077" s="21">
        <v>39493</v>
      </c>
      <c r="B1077" s="22">
        <v>-13.1</v>
      </c>
      <c r="C1077" s="22">
        <v>-37.1</v>
      </c>
      <c r="D1077" s="22">
        <f t="shared" si="16"/>
        <v>-25.8</v>
      </c>
      <c r="E1077" s="22" t="s">
        <v>177</v>
      </c>
      <c r="F1077" s="22"/>
      <c r="G1077" s="22"/>
      <c r="R1077">
        <v>-25.771428571428569</v>
      </c>
    </row>
    <row r="1078" spans="1:18">
      <c r="A1078" s="21">
        <v>39494</v>
      </c>
      <c r="B1078" s="22">
        <v>-11.3</v>
      </c>
      <c r="C1078" s="22">
        <v>-35.9</v>
      </c>
      <c r="D1078" s="22">
        <f t="shared" si="16"/>
        <v>-25.7</v>
      </c>
      <c r="E1078" s="22" t="s">
        <v>177</v>
      </c>
      <c r="F1078" s="22"/>
      <c r="G1078" s="22"/>
      <c r="R1078">
        <v>-25.675000000000001</v>
      </c>
    </row>
    <row r="1079" spans="1:18">
      <c r="A1079" s="21">
        <v>39495</v>
      </c>
      <c r="B1079" s="22">
        <v>-10.9</v>
      </c>
      <c r="C1079" s="22">
        <v>-34</v>
      </c>
      <c r="D1079" s="22">
        <f t="shared" si="16"/>
        <v>-24.1</v>
      </c>
      <c r="E1079" s="22" t="s">
        <v>177</v>
      </c>
      <c r="F1079" s="22"/>
      <c r="G1079" s="22"/>
      <c r="R1079">
        <v>-24.05</v>
      </c>
    </row>
    <row r="1080" spans="1:18">
      <c r="A1080" s="21">
        <v>39496</v>
      </c>
      <c r="B1080" s="22">
        <v>-8.6</v>
      </c>
      <c r="C1080" s="22">
        <v>-30.1</v>
      </c>
      <c r="D1080" s="22">
        <f t="shared" si="16"/>
        <v>-20.7</v>
      </c>
      <c r="E1080" s="22" t="s">
        <v>177</v>
      </c>
      <c r="F1080" s="22"/>
      <c r="G1080" s="22"/>
      <c r="R1080">
        <v>-20.650000000000002</v>
      </c>
    </row>
    <row r="1081" spans="1:18">
      <c r="A1081" s="21">
        <v>39497</v>
      </c>
      <c r="B1081" s="22">
        <v>-8.5</v>
      </c>
      <c r="C1081" s="22">
        <v>-24.5</v>
      </c>
      <c r="D1081" s="22">
        <f t="shared" si="16"/>
        <v>-16.7</v>
      </c>
      <c r="E1081" s="22" t="s">
        <v>177</v>
      </c>
      <c r="F1081" s="22"/>
      <c r="G1081" s="22"/>
      <c r="R1081">
        <v>-16.685714285714287</v>
      </c>
    </row>
    <row r="1082" spans="1:18">
      <c r="A1082" s="21">
        <v>39498</v>
      </c>
      <c r="B1082" s="22">
        <v>-12.1</v>
      </c>
      <c r="C1082" s="22">
        <v>-30.4</v>
      </c>
      <c r="D1082" s="22">
        <f t="shared" si="16"/>
        <v>-22.1</v>
      </c>
      <c r="E1082" s="22" t="s">
        <v>177</v>
      </c>
      <c r="F1082" s="22"/>
      <c r="G1082" s="22"/>
      <c r="R1082">
        <v>-22.05</v>
      </c>
    </row>
    <row r="1083" spans="1:18">
      <c r="A1083" s="21">
        <v>39499</v>
      </c>
      <c r="B1083" s="22">
        <v>-14.5</v>
      </c>
      <c r="C1083" s="22">
        <v>-31.8</v>
      </c>
      <c r="D1083" s="22">
        <f t="shared" si="16"/>
        <v>-23.6</v>
      </c>
      <c r="E1083" s="22" t="s">
        <v>177</v>
      </c>
      <c r="F1083" s="22"/>
      <c r="G1083" s="22"/>
      <c r="R1083">
        <v>-23.587499999999999</v>
      </c>
    </row>
    <row r="1084" spans="1:18">
      <c r="A1084" s="21">
        <v>39500</v>
      </c>
      <c r="B1084" s="22">
        <v>-11.5</v>
      </c>
      <c r="C1084" s="22">
        <v>-31.3</v>
      </c>
      <c r="D1084" s="22">
        <f t="shared" si="16"/>
        <v>-20.3</v>
      </c>
      <c r="E1084" s="22" t="s">
        <v>177</v>
      </c>
      <c r="F1084" s="22"/>
      <c r="G1084" s="22"/>
      <c r="R1084">
        <v>-20.314285714285713</v>
      </c>
    </row>
    <row r="1085" spans="1:18">
      <c r="A1085" s="21">
        <v>39501</v>
      </c>
      <c r="B1085" s="22">
        <v>-11</v>
      </c>
      <c r="C1085" s="22">
        <v>-32.6</v>
      </c>
      <c r="D1085" s="22">
        <f t="shared" si="16"/>
        <v>-23.7</v>
      </c>
      <c r="E1085" s="22" t="s">
        <v>177</v>
      </c>
      <c r="F1085" s="22"/>
      <c r="G1085" s="22"/>
      <c r="R1085">
        <v>-23.65</v>
      </c>
    </row>
    <row r="1086" spans="1:18">
      <c r="A1086" s="21">
        <v>39502</v>
      </c>
      <c r="B1086" s="22">
        <v>-10.8</v>
      </c>
      <c r="C1086" s="22">
        <v>-33.4</v>
      </c>
      <c r="D1086" s="22">
        <f t="shared" si="16"/>
        <v>-22.7</v>
      </c>
      <c r="E1086" s="22" t="s">
        <v>177</v>
      </c>
      <c r="F1086" s="22"/>
      <c r="G1086" s="22"/>
      <c r="R1086">
        <v>-22.733333333333334</v>
      </c>
    </row>
    <row r="1087" spans="1:18">
      <c r="A1087" s="21">
        <v>39503</v>
      </c>
      <c r="B1087" s="22">
        <v>-6.7</v>
      </c>
      <c r="C1087" s="22">
        <v>-28.4</v>
      </c>
      <c r="D1087" s="22">
        <f t="shared" si="16"/>
        <v>-19</v>
      </c>
      <c r="E1087" s="22" t="s">
        <v>177</v>
      </c>
      <c r="F1087" s="22"/>
      <c r="G1087" s="22"/>
      <c r="R1087">
        <v>-19.012499999999999</v>
      </c>
    </row>
    <row r="1088" spans="1:18">
      <c r="A1088" s="21">
        <v>39504</v>
      </c>
      <c r="B1088" s="22">
        <v>-3.4</v>
      </c>
      <c r="C1088" s="22">
        <v>-28.9</v>
      </c>
      <c r="D1088" s="22">
        <f t="shared" si="16"/>
        <v>-18</v>
      </c>
      <c r="E1088" s="22" t="s">
        <v>177</v>
      </c>
      <c r="F1088" s="22"/>
      <c r="G1088" s="22"/>
      <c r="R1088">
        <v>-18.000000000000004</v>
      </c>
    </row>
    <row r="1089" spans="1:18">
      <c r="A1089" s="21">
        <v>39505</v>
      </c>
      <c r="B1089" s="22">
        <v>0.6</v>
      </c>
      <c r="C1089" s="22">
        <v>-23.8</v>
      </c>
      <c r="D1089" s="22">
        <f t="shared" ref="D1089:D1152" si="17">ROUND(R1089,1)</f>
        <v>-12.6</v>
      </c>
      <c r="E1089" s="22" t="s">
        <v>177</v>
      </c>
      <c r="F1089" s="22"/>
      <c r="G1089" s="22"/>
      <c r="R1089">
        <v>-12.625000000000002</v>
      </c>
    </row>
    <row r="1090" spans="1:18">
      <c r="A1090" s="21">
        <v>39506</v>
      </c>
      <c r="B1090" s="22">
        <v>0.1</v>
      </c>
      <c r="C1090" s="22">
        <v>-15.1</v>
      </c>
      <c r="D1090" s="22">
        <f t="shared" si="17"/>
        <v>-8.5</v>
      </c>
      <c r="E1090" s="22" t="s">
        <v>177</v>
      </c>
      <c r="F1090" s="22"/>
      <c r="G1090" s="22"/>
      <c r="R1090">
        <v>-8.4749999999999996</v>
      </c>
    </row>
    <row r="1091" spans="1:18">
      <c r="A1091" s="21">
        <v>39507</v>
      </c>
      <c r="B1091" s="22">
        <v>-1.8</v>
      </c>
      <c r="C1091" s="22">
        <v>-23.3</v>
      </c>
      <c r="D1091" s="22">
        <f t="shared" si="17"/>
        <v>-13.8</v>
      </c>
      <c r="E1091" s="22" t="s">
        <v>177</v>
      </c>
      <c r="F1091" s="22"/>
      <c r="G1091" s="22"/>
      <c r="R1091">
        <v>-13.8125</v>
      </c>
    </row>
    <row r="1092" spans="1:18">
      <c r="A1092" s="21">
        <v>39508</v>
      </c>
      <c r="B1092" s="22">
        <v>-1.5</v>
      </c>
      <c r="C1092" s="22">
        <v>-26.3</v>
      </c>
      <c r="D1092" s="22">
        <f t="shared" si="17"/>
        <v>-13.4</v>
      </c>
      <c r="E1092" s="22" t="s">
        <v>177</v>
      </c>
      <c r="F1092" s="22"/>
      <c r="G1092" s="22"/>
      <c r="R1092">
        <v>-13.4</v>
      </c>
    </row>
    <row r="1093" spans="1:18">
      <c r="A1093" s="21">
        <v>39509</v>
      </c>
      <c r="B1093" s="22">
        <v>0.2</v>
      </c>
      <c r="C1093" s="22">
        <v>-20.6</v>
      </c>
      <c r="D1093" s="22">
        <f t="shared" si="17"/>
        <v>-11.1</v>
      </c>
      <c r="E1093" s="22" t="s">
        <v>177</v>
      </c>
      <c r="F1093" s="22"/>
      <c r="G1093" s="22"/>
      <c r="R1093">
        <v>-11.0625</v>
      </c>
    </row>
    <row r="1094" spans="1:18">
      <c r="A1094" s="21">
        <v>39510</v>
      </c>
      <c r="B1094" s="22">
        <v>-0.8</v>
      </c>
      <c r="C1094" s="22">
        <v>-23.3</v>
      </c>
      <c r="D1094" s="22">
        <f t="shared" si="17"/>
        <v>-11.3</v>
      </c>
      <c r="E1094" s="22" t="s">
        <v>177</v>
      </c>
      <c r="F1094" s="22"/>
      <c r="G1094" s="22"/>
      <c r="R1094">
        <v>-11.266666666666666</v>
      </c>
    </row>
    <row r="1095" spans="1:18">
      <c r="A1095" s="21">
        <v>39511</v>
      </c>
      <c r="B1095" s="22">
        <v>0.8</v>
      </c>
      <c r="C1095" s="22">
        <v>-24.1</v>
      </c>
      <c r="D1095" s="22">
        <f t="shared" si="17"/>
        <v>-12.9</v>
      </c>
      <c r="E1095" s="22" t="s">
        <v>177</v>
      </c>
      <c r="F1095" s="22"/>
      <c r="G1095" s="22"/>
      <c r="R1095">
        <v>-12.900000000000002</v>
      </c>
    </row>
    <row r="1096" spans="1:18">
      <c r="A1096" s="21">
        <v>39512</v>
      </c>
      <c r="B1096" s="22">
        <v>2.7</v>
      </c>
      <c r="C1096" s="22">
        <v>-15.6</v>
      </c>
      <c r="D1096" s="22">
        <f t="shared" si="17"/>
        <v>-8</v>
      </c>
      <c r="E1096" s="22" t="s">
        <v>177</v>
      </c>
      <c r="F1096" s="22"/>
      <c r="G1096" s="22"/>
      <c r="R1096">
        <v>-7.9499999999999993</v>
      </c>
    </row>
    <row r="1097" spans="1:18">
      <c r="A1097" s="21">
        <v>39513</v>
      </c>
      <c r="B1097" s="22">
        <v>2.1</v>
      </c>
      <c r="C1097" s="22">
        <v>-20.2</v>
      </c>
      <c r="D1097" s="22">
        <f t="shared" si="17"/>
        <v>-9.8000000000000007</v>
      </c>
      <c r="E1097" s="22" t="s">
        <v>177</v>
      </c>
      <c r="F1097" s="22"/>
      <c r="G1097" s="22"/>
      <c r="R1097">
        <v>-9.8125</v>
      </c>
    </row>
    <row r="1098" spans="1:18">
      <c r="A1098" s="21">
        <v>39514</v>
      </c>
      <c r="B1098" s="22">
        <v>7.4</v>
      </c>
      <c r="C1098" s="22">
        <v>-17.600000000000001</v>
      </c>
      <c r="D1098" s="22">
        <f t="shared" si="17"/>
        <v>-6.3</v>
      </c>
      <c r="E1098" s="22" t="s">
        <v>177</v>
      </c>
      <c r="F1098" s="22"/>
      <c r="G1098" s="22"/>
      <c r="R1098">
        <v>-6.2875000000000005</v>
      </c>
    </row>
    <row r="1099" spans="1:18">
      <c r="A1099" s="21">
        <v>39515</v>
      </c>
      <c r="B1099" s="22">
        <v>5.6</v>
      </c>
      <c r="C1099" s="22">
        <v>-15.3</v>
      </c>
      <c r="D1099" s="22">
        <f t="shared" si="17"/>
        <v>-5.4</v>
      </c>
      <c r="E1099" s="22" t="s">
        <v>177</v>
      </c>
      <c r="F1099" s="22"/>
      <c r="G1099" s="22"/>
      <c r="R1099">
        <v>-5.4</v>
      </c>
    </row>
    <row r="1100" spans="1:18">
      <c r="A1100" s="21">
        <v>39516</v>
      </c>
      <c r="B1100" s="22">
        <v>2.5</v>
      </c>
      <c r="C1100" s="22">
        <v>-7.3</v>
      </c>
      <c r="D1100" s="22">
        <f t="shared" si="17"/>
        <v>-1.2</v>
      </c>
      <c r="E1100" s="22" t="s">
        <v>177</v>
      </c>
      <c r="F1100" s="22"/>
      <c r="G1100" s="22"/>
      <c r="R1100">
        <v>-1.2428571428571427</v>
      </c>
    </row>
    <row r="1101" spans="1:18">
      <c r="A1101" s="21">
        <v>39517</v>
      </c>
      <c r="B1101" s="22">
        <v>0.4</v>
      </c>
      <c r="C1101" s="22">
        <v>-16.3</v>
      </c>
      <c r="D1101" s="22">
        <f t="shared" si="17"/>
        <v>-8.1999999999999993</v>
      </c>
      <c r="E1101" s="22" t="s">
        <v>177</v>
      </c>
      <c r="F1101" s="22"/>
      <c r="G1101" s="22"/>
      <c r="R1101">
        <v>-8.2125000000000004</v>
      </c>
    </row>
    <row r="1102" spans="1:18">
      <c r="A1102" s="21">
        <v>39518</v>
      </c>
      <c r="B1102" s="22">
        <v>3.3</v>
      </c>
      <c r="C1102" s="22">
        <v>-18.8</v>
      </c>
      <c r="D1102" s="22">
        <f t="shared" si="17"/>
        <v>-7.9</v>
      </c>
      <c r="E1102" s="22" t="s">
        <v>177</v>
      </c>
      <c r="F1102" s="22"/>
      <c r="G1102" s="22"/>
      <c r="R1102">
        <v>-7.8999999999999995</v>
      </c>
    </row>
    <row r="1103" spans="1:18">
      <c r="A1103" s="21">
        <v>39519</v>
      </c>
      <c r="B1103" s="22">
        <v>-0.6</v>
      </c>
      <c r="C1103" s="22">
        <v>-4.5</v>
      </c>
      <c r="D1103" s="22">
        <f t="shared" si="17"/>
        <v>-1.9</v>
      </c>
      <c r="E1103" s="22" t="s">
        <v>177</v>
      </c>
      <c r="F1103" s="22"/>
      <c r="G1103" s="22"/>
      <c r="R1103">
        <v>-1.8833333333333331</v>
      </c>
    </row>
    <row r="1104" spans="1:18">
      <c r="A1104" s="21">
        <v>39520</v>
      </c>
      <c r="B1104" s="22">
        <v>-4</v>
      </c>
      <c r="C1104" s="22">
        <v>-13.2</v>
      </c>
      <c r="D1104" s="22">
        <f t="shared" si="17"/>
        <v>-8.8000000000000007</v>
      </c>
      <c r="E1104" s="22" t="s">
        <v>177</v>
      </c>
      <c r="F1104" s="22"/>
      <c r="G1104" s="22"/>
      <c r="R1104">
        <v>-8.7833333333333332</v>
      </c>
    </row>
    <row r="1105" spans="1:18">
      <c r="A1105" s="21">
        <v>39521</v>
      </c>
      <c r="B1105" s="22">
        <v>-4.5</v>
      </c>
      <c r="C1105" s="22">
        <v>-14.3</v>
      </c>
      <c r="D1105" s="22">
        <f t="shared" si="17"/>
        <v>-8.3000000000000007</v>
      </c>
      <c r="E1105" s="22" t="s">
        <v>177</v>
      </c>
      <c r="F1105" s="22"/>
      <c r="G1105" s="22"/>
      <c r="R1105">
        <v>-8.2999999999999989</v>
      </c>
    </row>
    <row r="1106" spans="1:18">
      <c r="A1106" s="21">
        <v>39522</v>
      </c>
      <c r="B1106" s="22">
        <v>-0.3</v>
      </c>
      <c r="C1106" s="22">
        <v>-19.399999999999999</v>
      </c>
      <c r="D1106" s="22">
        <f t="shared" si="17"/>
        <v>-8.3000000000000007</v>
      </c>
      <c r="E1106" s="22" t="s">
        <v>177</v>
      </c>
      <c r="F1106" s="22"/>
      <c r="G1106" s="22"/>
      <c r="R1106">
        <v>-8.3333333333333339</v>
      </c>
    </row>
    <row r="1107" spans="1:18">
      <c r="A1107" s="21">
        <v>39523</v>
      </c>
      <c r="B1107" s="22">
        <v>4.3</v>
      </c>
      <c r="C1107" s="22">
        <v>-22</v>
      </c>
      <c r="D1107" s="22">
        <f t="shared" si="17"/>
        <v>-10.5</v>
      </c>
      <c r="E1107" s="22" t="s">
        <v>177</v>
      </c>
      <c r="F1107" s="22"/>
      <c r="G1107" s="22"/>
      <c r="R1107">
        <v>-10.475000000000001</v>
      </c>
    </row>
    <row r="1108" spans="1:18">
      <c r="A1108" s="21">
        <v>39524</v>
      </c>
      <c r="B1108" s="22">
        <v>8.4</v>
      </c>
      <c r="C1108" s="22">
        <v>-13.2</v>
      </c>
      <c r="D1108" s="22">
        <f t="shared" si="17"/>
        <v>-1.5</v>
      </c>
      <c r="E1108" s="22" t="s">
        <v>177</v>
      </c>
      <c r="F1108" s="22"/>
      <c r="G1108" s="22"/>
      <c r="R1108">
        <v>-1.4857142857142858</v>
      </c>
    </row>
    <row r="1109" spans="1:18">
      <c r="A1109" s="21">
        <v>39525</v>
      </c>
      <c r="B1109" s="22">
        <v>-0.7</v>
      </c>
      <c r="C1109" s="22">
        <v>-11.6</v>
      </c>
      <c r="D1109" s="22">
        <f t="shared" si="17"/>
        <v>-7.6</v>
      </c>
      <c r="E1109" s="22" t="s">
        <v>177</v>
      </c>
      <c r="F1109" s="22"/>
      <c r="G1109" s="22"/>
      <c r="R1109">
        <v>-7.6000000000000005</v>
      </c>
    </row>
    <row r="1110" spans="1:18">
      <c r="A1110" s="21">
        <v>39526</v>
      </c>
      <c r="B1110" s="22">
        <v>-5.4</v>
      </c>
      <c r="C1110" s="22">
        <v>-24.1</v>
      </c>
      <c r="D1110" s="22">
        <f t="shared" si="17"/>
        <v>-14.2</v>
      </c>
      <c r="E1110" s="22" t="s">
        <v>177</v>
      </c>
      <c r="F1110" s="22"/>
      <c r="G1110" s="22"/>
      <c r="R1110">
        <v>-14.1625</v>
      </c>
    </row>
    <row r="1111" spans="1:18">
      <c r="A1111" s="21">
        <v>39527</v>
      </c>
      <c r="B1111" s="22">
        <v>-3</v>
      </c>
      <c r="C1111" s="22">
        <v>-24.9</v>
      </c>
      <c r="D1111" s="22">
        <f t="shared" si="17"/>
        <v>-14.7</v>
      </c>
      <c r="E1111" s="22" t="s">
        <v>177</v>
      </c>
      <c r="F1111" s="22"/>
      <c r="G1111" s="22"/>
      <c r="R1111">
        <v>-14.65</v>
      </c>
    </row>
    <row r="1112" spans="1:18">
      <c r="A1112" s="21">
        <v>39528</v>
      </c>
      <c r="B1112" s="22">
        <v>1</v>
      </c>
      <c r="C1112" s="22">
        <v>-16.100000000000001</v>
      </c>
      <c r="D1112" s="22">
        <f t="shared" si="17"/>
        <v>-7.9</v>
      </c>
      <c r="E1112" s="22" t="s">
        <v>177</v>
      </c>
      <c r="F1112" s="22"/>
      <c r="G1112" s="22"/>
      <c r="R1112">
        <v>-7.9125000000000005</v>
      </c>
    </row>
    <row r="1113" spans="1:18">
      <c r="A1113" s="21">
        <v>39529</v>
      </c>
      <c r="B1113" s="22">
        <v>-0.4</v>
      </c>
      <c r="C1113" s="22">
        <v>-6.5</v>
      </c>
      <c r="D1113" s="22">
        <f t="shared" si="17"/>
        <v>-3.8</v>
      </c>
      <c r="E1113" s="22" t="s">
        <v>177</v>
      </c>
      <c r="F1113" s="22"/>
      <c r="G1113" s="22"/>
      <c r="R1113">
        <v>-3.8125</v>
      </c>
    </row>
    <row r="1114" spans="1:18">
      <c r="A1114" s="21">
        <v>39530</v>
      </c>
      <c r="B1114" s="22">
        <v>-1.1000000000000001</v>
      </c>
      <c r="C1114" s="22">
        <v>-6.2</v>
      </c>
      <c r="D1114" s="22">
        <f t="shared" si="17"/>
        <v>-3.6</v>
      </c>
      <c r="E1114" s="22" t="s">
        <v>177</v>
      </c>
      <c r="F1114" s="22"/>
      <c r="G1114" s="22"/>
      <c r="R1114">
        <v>-3.6</v>
      </c>
    </row>
    <row r="1115" spans="1:18">
      <c r="A1115" s="21">
        <v>39531</v>
      </c>
      <c r="B1115" s="22">
        <v>0.7</v>
      </c>
      <c r="C1115" s="22">
        <v>-7</v>
      </c>
      <c r="D1115" s="22">
        <f t="shared" si="17"/>
        <v>-3.7</v>
      </c>
      <c r="E1115" s="22" t="s">
        <v>177</v>
      </c>
      <c r="F1115" s="22"/>
      <c r="G1115" s="22"/>
      <c r="R1115">
        <v>-3.6857142857142859</v>
      </c>
    </row>
    <row r="1116" spans="1:18">
      <c r="A1116" s="21">
        <v>39532</v>
      </c>
      <c r="B1116" s="22">
        <v>5.6</v>
      </c>
      <c r="C1116" s="22">
        <v>-18.8</v>
      </c>
      <c r="D1116" s="22">
        <f t="shared" si="17"/>
        <v>-6.3</v>
      </c>
      <c r="E1116" s="22" t="s">
        <v>177</v>
      </c>
      <c r="F1116" s="22"/>
      <c r="G1116" s="22"/>
      <c r="R1116">
        <v>-6.3250000000000002</v>
      </c>
    </row>
    <row r="1117" spans="1:18">
      <c r="A1117" s="21">
        <v>39533</v>
      </c>
      <c r="B1117" s="22">
        <v>8.5</v>
      </c>
      <c r="C1117" s="22">
        <v>-12.2</v>
      </c>
      <c r="D1117" s="22">
        <f t="shared" si="17"/>
        <v>-1.4</v>
      </c>
      <c r="E1117" s="22" t="s">
        <v>177</v>
      </c>
      <c r="F1117" s="22"/>
      <c r="G1117" s="22"/>
      <c r="R1117">
        <v>-1.3624999999999994</v>
      </c>
    </row>
    <row r="1118" spans="1:18">
      <c r="A1118" s="21">
        <v>39534</v>
      </c>
      <c r="B1118" s="22">
        <v>7.6</v>
      </c>
      <c r="C1118" s="22">
        <v>-9.4</v>
      </c>
      <c r="D1118" s="22">
        <f t="shared" si="17"/>
        <v>-0.7</v>
      </c>
      <c r="E1118" s="22" t="s">
        <v>177</v>
      </c>
      <c r="F1118" s="22"/>
      <c r="G1118" s="22"/>
      <c r="R1118">
        <v>-0.65000000000000047</v>
      </c>
    </row>
    <row r="1119" spans="1:18">
      <c r="A1119" s="21">
        <v>39535</v>
      </c>
      <c r="B1119" s="22">
        <v>7.1</v>
      </c>
      <c r="C1119" s="22">
        <v>-8.8000000000000007</v>
      </c>
      <c r="D1119" s="22">
        <f t="shared" si="17"/>
        <v>-1.1000000000000001</v>
      </c>
      <c r="E1119" s="22" t="s">
        <v>177</v>
      </c>
      <c r="F1119" s="22"/>
      <c r="G1119" s="22"/>
      <c r="R1119">
        <v>-1.0500000000000003</v>
      </c>
    </row>
    <row r="1120" spans="1:18">
      <c r="A1120" s="21">
        <v>39536</v>
      </c>
      <c r="B1120" s="22">
        <v>9.4</v>
      </c>
      <c r="C1120" s="22">
        <v>-7.1</v>
      </c>
      <c r="D1120" s="22">
        <f t="shared" si="17"/>
        <v>2.5</v>
      </c>
      <c r="E1120" s="22">
        <v>2</v>
      </c>
      <c r="F1120" s="22"/>
      <c r="G1120" s="22"/>
      <c r="R1120">
        <v>2.5166666666666671</v>
      </c>
    </row>
    <row r="1121" spans="1:18">
      <c r="A1121" s="21">
        <v>39537</v>
      </c>
      <c r="B1121" s="22">
        <v>5.2</v>
      </c>
      <c r="C1121" s="22">
        <v>-2</v>
      </c>
      <c r="D1121" s="22">
        <f t="shared" si="17"/>
        <v>1.1000000000000001</v>
      </c>
      <c r="E1121" s="22">
        <v>11</v>
      </c>
      <c r="F1121" s="22"/>
      <c r="G1121" s="22"/>
      <c r="R1121">
        <v>1.1285714285714286</v>
      </c>
    </row>
    <row r="1122" spans="1:18">
      <c r="A1122" s="21">
        <v>39538</v>
      </c>
      <c r="B1122" s="22">
        <v>9</v>
      </c>
      <c r="C1122" s="22">
        <v>-8.5</v>
      </c>
      <c r="D1122" s="22">
        <f t="shared" si="17"/>
        <v>-0.5</v>
      </c>
      <c r="E1122" s="22">
        <v>3</v>
      </c>
      <c r="F1122" s="22"/>
      <c r="G1122" s="22"/>
      <c r="R1122">
        <v>-0.50000000000000033</v>
      </c>
    </row>
    <row r="1123" spans="1:18">
      <c r="A1123" s="21">
        <v>39539</v>
      </c>
      <c r="B1123" s="22">
        <v>12</v>
      </c>
      <c r="C1123" s="22">
        <v>-8.4</v>
      </c>
      <c r="D1123" s="22">
        <f t="shared" si="17"/>
        <v>1</v>
      </c>
      <c r="E1123" s="22">
        <v>4</v>
      </c>
      <c r="F1123" s="22"/>
      <c r="G1123" s="22"/>
      <c r="R1123">
        <v>0.96250000000000036</v>
      </c>
    </row>
    <row r="1124" spans="1:18">
      <c r="A1124" s="21">
        <v>39540</v>
      </c>
      <c r="B1124" s="22">
        <v>4.3</v>
      </c>
      <c r="C1124" s="22">
        <v>-6.2</v>
      </c>
      <c r="D1124" s="22">
        <f t="shared" si="17"/>
        <v>-0.1</v>
      </c>
      <c r="E1124" s="22">
        <v>4</v>
      </c>
      <c r="F1124" s="22"/>
      <c r="G1124" s="22"/>
      <c r="R1124">
        <v>-6.25E-2</v>
      </c>
    </row>
    <row r="1125" spans="1:18">
      <c r="A1125" s="21">
        <v>39541</v>
      </c>
      <c r="B1125" s="22">
        <v>5</v>
      </c>
      <c r="C1125" s="22">
        <v>-4.3</v>
      </c>
      <c r="D1125" s="22">
        <f t="shared" si="17"/>
        <v>-0.4</v>
      </c>
      <c r="E1125" s="22">
        <v>2</v>
      </c>
      <c r="F1125" s="22"/>
      <c r="G1125" s="22"/>
      <c r="R1125">
        <v>-0.38749999999999996</v>
      </c>
    </row>
    <row r="1126" spans="1:18">
      <c r="A1126" s="21">
        <v>39542</v>
      </c>
      <c r="B1126" s="22">
        <v>9.6</v>
      </c>
      <c r="C1126" s="22">
        <v>-10.8</v>
      </c>
      <c r="D1126" s="22">
        <f t="shared" si="17"/>
        <v>-0.5</v>
      </c>
      <c r="E1126" s="22">
        <v>20</v>
      </c>
      <c r="F1126" s="22"/>
      <c r="G1126" s="22"/>
      <c r="R1126">
        <v>-0.50000000000000011</v>
      </c>
    </row>
    <row r="1127" spans="1:18">
      <c r="A1127" s="21">
        <v>39543</v>
      </c>
      <c r="B1127" s="22">
        <v>14.8</v>
      </c>
      <c r="C1127" s="22">
        <v>-4.5</v>
      </c>
      <c r="D1127" s="22">
        <f t="shared" si="17"/>
        <v>4.4000000000000004</v>
      </c>
      <c r="E1127" s="22">
        <v>3</v>
      </c>
      <c r="F1127" s="22"/>
      <c r="G1127" s="22"/>
      <c r="R1127">
        <v>4.375</v>
      </c>
    </row>
    <row r="1128" spans="1:18">
      <c r="A1128" s="21">
        <v>39544</v>
      </c>
      <c r="B1128" s="22">
        <v>11.2</v>
      </c>
      <c r="C1128" s="22">
        <v>-6.1</v>
      </c>
      <c r="D1128" s="22">
        <f t="shared" si="17"/>
        <v>2.9</v>
      </c>
      <c r="E1128" s="22">
        <v>14</v>
      </c>
      <c r="F1128" s="22"/>
      <c r="G1128" s="22"/>
      <c r="R1128">
        <v>2.9375</v>
      </c>
    </row>
    <row r="1129" spans="1:18">
      <c r="A1129" s="21">
        <v>39545</v>
      </c>
      <c r="B1129" s="22">
        <v>9.6999999999999993</v>
      </c>
      <c r="C1129" s="22">
        <v>-4.3</v>
      </c>
      <c r="D1129" s="22">
        <f t="shared" si="17"/>
        <v>2.2999999999999998</v>
      </c>
      <c r="E1129" s="22">
        <v>1</v>
      </c>
      <c r="F1129" s="22"/>
      <c r="G1129" s="22"/>
      <c r="R1129">
        <v>2.2714285714285718</v>
      </c>
    </row>
    <row r="1130" spans="1:18">
      <c r="A1130" s="21">
        <v>39546</v>
      </c>
      <c r="B1130" s="22">
        <v>0</v>
      </c>
      <c r="C1130" s="22">
        <v>-7.2</v>
      </c>
      <c r="D1130" s="22">
        <f t="shared" si="17"/>
        <v>-3.1</v>
      </c>
      <c r="E1130" s="22">
        <v>2</v>
      </c>
      <c r="F1130" s="22"/>
      <c r="G1130" s="22"/>
      <c r="R1130">
        <v>-3.05</v>
      </c>
    </row>
    <row r="1131" spans="1:18">
      <c r="A1131" s="21">
        <v>39547</v>
      </c>
      <c r="B1131" s="22">
        <v>2.5</v>
      </c>
      <c r="C1131" s="22">
        <v>-13.3</v>
      </c>
      <c r="D1131" s="22">
        <f t="shared" si="17"/>
        <v>-5.0999999999999996</v>
      </c>
      <c r="E1131" s="22">
        <v>11</v>
      </c>
      <c r="F1131" s="22"/>
      <c r="G1131" s="22"/>
      <c r="R1131">
        <v>-5.125</v>
      </c>
    </row>
    <row r="1132" spans="1:18">
      <c r="A1132" s="21">
        <v>39548</v>
      </c>
      <c r="B1132" s="22">
        <v>4</v>
      </c>
      <c r="C1132" s="22">
        <v>-13.4</v>
      </c>
      <c r="D1132" s="22">
        <f t="shared" si="17"/>
        <v>-4.8</v>
      </c>
      <c r="E1132" s="22">
        <v>2</v>
      </c>
      <c r="F1132" s="22"/>
      <c r="G1132" s="22"/>
      <c r="R1132">
        <v>-4.7875000000000005</v>
      </c>
    </row>
    <row r="1133" spans="1:18">
      <c r="A1133" s="21">
        <v>39549</v>
      </c>
      <c r="B1133" s="22">
        <v>4.5</v>
      </c>
      <c r="C1133" s="22">
        <v>-4.5</v>
      </c>
      <c r="D1133" s="22">
        <f t="shared" si="17"/>
        <v>-1.1000000000000001</v>
      </c>
      <c r="E1133" s="22"/>
      <c r="F1133" s="22"/>
      <c r="G1133" s="22"/>
      <c r="R1133">
        <v>-1.0625</v>
      </c>
    </row>
    <row r="1134" spans="1:18">
      <c r="A1134" s="21">
        <v>39550</v>
      </c>
      <c r="B1134" s="22">
        <v>10.3</v>
      </c>
      <c r="C1134" s="22">
        <v>-7.8</v>
      </c>
      <c r="D1134" s="22">
        <f t="shared" si="17"/>
        <v>1.8</v>
      </c>
      <c r="E1134" s="22">
        <v>1</v>
      </c>
      <c r="F1134" s="22"/>
      <c r="G1134" s="22"/>
      <c r="R1134">
        <v>1.7714285714285716</v>
      </c>
    </row>
    <row r="1135" spans="1:18">
      <c r="A1135" s="21">
        <v>39551</v>
      </c>
      <c r="B1135" s="22">
        <v>10.7</v>
      </c>
      <c r="C1135" s="22">
        <v>-2</v>
      </c>
      <c r="D1135" s="22">
        <f t="shared" si="17"/>
        <v>3.2</v>
      </c>
      <c r="E1135" s="22">
        <v>3</v>
      </c>
      <c r="F1135" s="22"/>
      <c r="G1135" s="22"/>
      <c r="R1135">
        <v>3.2250000000000001</v>
      </c>
    </row>
    <row r="1136" spans="1:18">
      <c r="A1136" s="21">
        <v>39552</v>
      </c>
      <c r="B1136" s="22">
        <v>2.4</v>
      </c>
      <c r="C1136" s="22">
        <v>-7</v>
      </c>
      <c r="D1136" s="22">
        <f t="shared" si="17"/>
        <v>-2.2000000000000002</v>
      </c>
      <c r="E1136" s="22">
        <v>3</v>
      </c>
      <c r="F1136" s="22"/>
      <c r="G1136" s="22"/>
      <c r="R1136">
        <v>-2.2285714285714286</v>
      </c>
    </row>
    <row r="1137" spans="1:18">
      <c r="A1137" s="21">
        <v>39553</v>
      </c>
      <c r="B1137" s="22">
        <v>6</v>
      </c>
      <c r="C1137" s="22">
        <v>-14.9</v>
      </c>
      <c r="D1137" s="22">
        <f t="shared" si="17"/>
        <v>-3.8</v>
      </c>
      <c r="E1137" s="22">
        <v>3</v>
      </c>
      <c r="F1137" s="22"/>
      <c r="G1137" s="22"/>
      <c r="R1137">
        <v>-3.7625000000000002</v>
      </c>
    </row>
    <row r="1138" spans="1:18">
      <c r="A1138" s="21">
        <v>39554</v>
      </c>
      <c r="B1138" s="22">
        <v>7.7</v>
      </c>
      <c r="C1138" s="22">
        <v>-9.1999999999999993</v>
      </c>
      <c r="D1138" s="22">
        <f t="shared" si="17"/>
        <v>-0.4</v>
      </c>
      <c r="E1138" s="22">
        <v>2</v>
      </c>
      <c r="F1138" s="22"/>
      <c r="G1138" s="22"/>
      <c r="R1138">
        <v>-0.40000000000000024</v>
      </c>
    </row>
    <row r="1139" spans="1:18">
      <c r="A1139" s="21">
        <v>39555</v>
      </c>
      <c r="B1139" s="22">
        <v>10.5</v>
      </c>
      <c r="C1139" s="22">
        <v>-7.2</v>
      </c>
      <c r="D1139" s="22">
        <f t="shared" si="17"/>
        <v>1.1000000000000001</v>
      </c>
      <c r="E1139" s="22">
        <v>5</v>
      </c>
      <c r="F1139" s="22"/>
      <c r="G1139" s="22"/>
      <c r="R1139">
        <v>1.0875000000000001</v>
      </c>
    </row>
    <row r="1140" spans="1:18">
      <c r="A1140" s="21">
        <v>39556</v>
      </c>
      <c r="B1140" s="22">
        <v>11</v>
      </c>
      <c r="C1140" s="22">
        <v>-5.7</v>
      </c>
      <c r="D1140" s="22">
        <f t="shared" si="17"/>
        <v>2.1</v>
      </c>
      <c r="E1140" s="22"/>
      <c r="F1140" s="22"/>
      <c r="G1140" s="22"/>
      <c r="R1140">
        <v>2.0875000000000004</v>
      </c>
    </row>
    <row r="1141" spans="1:18">
      <c r="A1141" s="21">
        <v>39557</v>
      </c>
      <c r="B1141" s="22">
        <v>20.399999999999999</v>
      </c>
      <c r="C1141" s="22">
        <v>-3.5</v>
      </c>
      <c r="D1141" s="22">
        <f t="shared" si="17"/>
        <v>6.5</v>
      </c>
      <c r="E1141" s="22">
        <v>4</v>
      </c>
      <c r="F1141" s="22"/>
      <c r="G1141" s="22"/>
      <c r="R1141">
        <v>6.5124999999999984</v>
      </c>
    </row>
    <row r="1142" spans="1:18">
      <c r="A1142" s="21">
        <v>39558</v>
      </c>
      <c r="B1142" s="22">
        <v>15.2</v>
      </c>
      <c r="C1142" s="22">
        <v>6.3</v>
      </c>
      <c r="D1142" s="22">
        <f t="shared" si="17"/>
        <v>9.8000000000000007</v>
      </c>
      <c r="E1142" s="22">
        <v>3</v>
      </c>
      <c r="F1142" s="22"/>
      <c r="G1142" s="22"/>
      <c r="R1142">
        <v>9.8142857142857149</v>
      </c>
    </row>
    <row r="1143" spans="1:18">
      <c r="A1143" s="21">
        <v>39559</v>
      </c>
      <c r="B1143" s="22">
        <v>6</v>
      </c>
      <c r="C1143" s="22">
        <v>-2.2000000000000002</v>
      </c>
      <c r="D1143" s="22">
        <f t="shared" si="17"/>
        <v>1.4</v>
      </c>
      <c r="E1143" s="22">
        <v>5</v>
      </c>
      <c r="F1143" s="22"/>
      <c r="G1143" s="22"/>
      <c r="R1143">
        <v>1.4249999999999998</v>
      </c>
    </row>
    <row r="1144" spans="1:18">
      <c r="A1144" s="21">
        <v>39560</v>
      </c>
      <c r="B1144" s="22">
        <v>8</v>
      </c>
      <c r="C1144" s="22">
        <v>-10.4</v>
      </c>
      <c r="D1144" s="22">
        <f t="shared" si="17"/>
        <v>-0.6</v>
      </c>
      <c r="E1144" s="22">
        <v>7</v>
      </c>
      <c r="F1144" s="22"/>
      <c r="G1144" s="22"/>
      <c r="R1144">
        <v>-0.55000000000000016</v>
      </c>
    </row>
    <row r="1145" spans="1:18">
      <c r="A1145" s="21">
        <v>39561</v>
      </c>
      <c r="B1145" s="22">
        <v>4.5</v>
      </c>
      <c r="C1145" s="22">
        <v>-1.8</v>
      </c>
      <c r="D1145" s="22">
        <f t="shared" si="17"/>
        <v>1.1000000000000001</v>
      </c>
      <c r="E1145" s="22">
        <v>3</v>
      </c>
      <c r="F1145" s="22"/>
      <c r="G1145" s="22"/>
      <c r="R1145">
        <v>1.0833333333333335</v>
      </c>
    </row>
    <row r="1146" spans="1:18">
      <c r="A1146" s="21">
        <v>39562</v>
      </c>
      <c r="B1146" s="22">
        <v>7.2</v>
      </c>
      <c r="C1146" s="22">
        <v>-12.6</v>
      </c>
      <c r="D1146" s="22">
        <f t="shared" si="17"/>
        <v>-2.2000000000000002</v>
      </c>
      <c r="E1146" s="22">
        <v>3</v>
      </c>
      <c r="F1146" s="22"/>
      <c r="G1146" s="22"/>
      <c r="R1146">
        <v>-2.1749999999999998</v>
      </c>
    </row>
    <row r="1147" spans="1:18">
      <c r="A1147" s="21">
        <v>39563</v>
      </c>
      <c r="B1147" s="22">
        <v>5.6</v>
      </c>
      <c r="C1147" s="22">
        <v>-9</v>
      </c>
      <c r="D1147" s="22">
        <f t="shared" si="17"/>
        <v>-0.2</v>
      </c>
      <c r="E1147" s="22"/>
      <c r="F1147" s="22"/>
      <c r="G1147" s="22"/>
      <c r="R1147">
        <v>-0.15714285714285722</v>
      </c>
    </row>
    <row r="1148" spans="1:18">
      <c r="A1148" s="21">
        <v>39564</v>
      </c>
      <c r="B1148" s="22">
        <v>9.5</v>
      </c>
      <c r="C1148" s="22">
        <v>-11.4</v>
      </c>
      <c r="D1148" s="22">
        <f t="shared" si="17"/>
        <v>0.2</v>
      </c>
      <c r="E1148" s="22"/>
      <c r="F1148" s="22"/>
      <c r="G1148" s="22"/>
      <c r="R1148">
        <v>0.18749999999999956</v>
      </c>
    </row>
    <row r="1149" spans="1:18">
      <c r="A1149" s="21">
        <v>39565</v>
      </c>
      <c r="B1149" s="22">
        <v>14.4</v>
      </c>
      <c r="C1149" s="22">
        <v>-8.1999999999999993</v>
      </c>
      <c r="D1149" s="22">
        <f t="shared" si="17"/>
        <v>2.1</v>
      </c>
      <c r="E1149" s="22">
        <v>1</v>
      </c>
      <c r="F1149" s="22"/>
      <c r="G1149" s="22"/>
      <c r="R1149">
        <v>2.1374999999999997</v>
      </c>
    </row>
    <row r="1150" spans="1:18">
      <c r="A1150" s="21">
        <v>39566</v>
      </c>
      <c r="B1150" s="22">
        <v>11.9</v>
      </c>
      <c r="C1150" s="22">
        <v>0.9</v>
      </c>
      <c r="D1150" s="22">
        <f t="shared" si="17"/>
        <v>6.2</v>
      </c>
      <c r="E1150" s="22"/>
      <c r="F1150" s="22"/>
      <c r="G1150" s="22"/>
      <c r="R1150">
        <v>6.2125000000000004</v>
      </c>
    </row>
    <row r="1151" spans="1:18">
      <c r="A1151" s="21">
        <v>39567</v>
      </c>
      <c r="B1151" s="22">
        <v>12.1</v>
      </c>
      <c r="C1151" s="22">
        <v>-0.1</v>
      </c>
      <c r="D1151" s="22">
        <f t="shared" si="17"/>
        <v>5.4</v>
      </c>
      <c r="E1151" s="22"/>
      <c r="F1151" s="22"/>
      <c r="G1151" s="22"/>
      <c r="R1151">
        <v>5.4125000000000005</v>
      </c>
    </row>
    <row r="1152" spans="1:18">
      <c r="A1152" s="21">
        <v>39568</v>
      </c>
      <c r="B1152" s="22">
        <v>14.5</v>
      </c>
      <c r="C1152" s="22">
        <v>3.3</v>
      </c>
      <c r="D1152" s="22">
        <f t="shared" si="17"/>
        <v>6.9</v>
      </c>
      <c r="E1152" s="22">
        <v>1</v>
      </c>
      <c r="F1152" s="22"/>
      <c r="G1152" s="22"/>
      <c r="R1152">
        <v>6.9285714285714279</v>
      </c>
    </row>
    <row r="1153" spans="1:18">
      <c r="A1153" s="21">
        <v>39569</v>
      </c>
      <c r="B1153" s="22">
        <v>15</v>
      </c>
      <c r="C1153" s="22">
        <v>-7.6</v>
      </c>
      <c r="D1153" s="22">
        <f t="shared" ref="D1153:D1216" si="18">ROUND(R1153,1)</f>
        <v>4.8</v>
      </c>
      <c r="E1153" s="22">
        <v>5</v>
      </c>
      <c r="F1153" s="22"/>
      <c r="G1153" s="22"/>
      <c r="R1153">
        <v>4.8428571428571425</v>
      </c>
    </row>
    <row r="1154" spans="1:18">
      <c r="A1154" s="21">
        <v>39570</v>
      </c>
      <c r="B1154" s="22">
        <v>16.399999999999999</v>
      </c>
      <c r="C1154" s="22">
        <v>-7.6</v>
      </c>
      <c r="D1154" s="22">
        <f t="shared" si="18"/>
        <v>5.6</v>
      </c>
      <c r="E1154" s="22">
        <v>2</v>
      </c>
      <c r="F1154" s="22"/>
      <c r="G1154" s="22"/>
      <c r="R1154">
        <v>5.5874999999999995</v>
      </c>
    </row>
    <row r="1155" spans="1:18">
      <c r="A1155" s="21">
        <v>39571</v>
      </c>
      <c r="B1155" s="22">
        <v>14.3</v>
      </c>
      <c r="C1155" s="22">
        <v>-5.3</v>
      </c>
      <c r="D1155" s="22">
        <f t="shared" si="18"/>
        <v>5.6</v>
      </c>
      <c r="E1155" s="22">
        <v>2</v>
      </c>
      <c r="F1155" s="22"/>
      <c r="G1155" s="22"/>
      <c r="R1155">
        <v>5.5875000000000004</v>
      </c>
    </row>
    <row r="1156" spans="1:18">
      <c r="A1156" s="21">
        <v>39572</v>
      </c>
      <c r="B1156" s="22">
        <v>8.3000000000000007</v>
      </c>
      <c r="C1156" s="22">
        <v>3.9</v>
      </c>
      <c r="D1156" s="22">
        <f t="shared" si="18"/>
        <v>5.7</v>
      </c>
      <c r="E1156" s="22"/>
      <c r="F1156" s="22"/>
      <c r="G1156" s="22"/>
      <c r="R1156">
        <v>5.6833333333333336</v>
      </c>
    </row>
    <row r="1157" spans="1:18">
      <c r="A1157" s="21">
        <v>39573</v>
      </c>
      <c r="B1157" s="22">
        <v>9.9</v>
      </c>
      <c r="C1157" s="22">
        <v>3</v>
      </c>
      <c r="D1157" s="22">
        <f t="shared" si="18"/>
        <v>5.6</v>
      </c>
      <c r="E1157" s="22"/>
      <c r="F1157" s="22"/>
      <c r="G1157" s="22"/>
      <c r="R1157">
        <v>5.5625000000000009</v>
      </c>
    </row>
    <row r="1158" spans="1:18">
      <c r="A1158" s="21">
        <v>39574</v>
      </c>
      <c r="B1158" s="22">
        <v>5</v>
      </c>
      <c r="C1158" s="22">
        <v>5</v>
      </c>
      <c r="D1158" s="22">
        <f t="shared" si="18"/>
        <v>5</v>
      </c>
      <c r="E1158" s="22"/>
      <c r="F1158" s="22"/>
      <c r="G1158" s="22"/>
      <c r="R1158">
        <v>5</v>
      </c>
    </row>
    <row r="1159" spans="1:18">
      <c r="A1159" s="21">
        <v>39575</v>
      </c>
      <c r="B1159" s="22">
        <v>9.5</v>
      </c>
      <c r="C1159" s="22">
        <v>7.4</v>
      </c>
      <c r="D1159" s="22">
        <f t="shared" si="18"/>
        <v>8.6999999999999993</v>
      </c>
      <c r="E1159" s="22"/>
      <c r="F1159" s="22"/>
      <c r="G1159" s="22"/>
      <c r="R1159">
        <v>8.7000000000000011</v>
      </c>
    </row>
    <row r="1160" spans="1:18">
      <c r="A1160" s="21">
        <v>39576</v>
      </c>
      <c r="B1160" s="22">
        <v>5.3</v>
      </c>
      <c r="C1160" s="22">
        <v>1.8</v>
      </c>
      <c r="D1160" s="22">
        <f t="shared" si="18"/>
        <v>3.4</v>
      </c>
      <c r="E1160" s="22"/>
      <c r="F1160" s="22"/>
      <c r="G1160" s="22"/>
      <c r="R1160">
        <v>3.4250000000000007</v>
      </c>
    </row>
    <row r="1161" spans="1:18">
      <c r="A1161" s="21">
        <v>39577</v>
      </c>
      <c r="B1161" s="22">
        <v>12.4</v>
      </c>
      <c r="C1161" s="22">
        <v>-1.7</v>
      </c>
      <c r="D1161" s="22">
        <f t="shared" si="18"/>
        <v>5.2</v>
      </c>
      <c r="E1161" s="22"/>
      <c r="F1161" s="22"/>
      <c r="G1161" s="22"/>
      <c r="R1161">
        <v>5.1499999999999995</v>
      </c>
    </row>
    <row r="1162" spans="1:18">
      <c r="A1162" s="21">
        <v>39578</v>
      </c>
      <c r="B1162" s="22">
        <v>17.5</v>
      </c>
      <c r="C1162" s="22">
        <v>-3.5</v>
      </c>
      <c r="D1162" s="22">
        <f t="shared" si="18"/>
        <v>7.3</v>
      </c>
      <c r="E1162" s="22"/>
      <c r="F1162" s="22"/>
      <c r="G1162" s="22"/>
      <c r="R1162">
        <v>7.25</v>
      </c>
    </row>
    <row r="1163" spans="1:18">
      <c r="A1163" s="21">
        <v>39579</v>
      </c>
      <c r="B1163" s="22">
        <v>21.4</v>
      </c>
      <c r="C1163" s="22">
        <v>3</v>
      </c>
      <c r="D1163" s="22">
        <f t="shared" si="18"/>
        <v>12.2</v>
      </c>
      <c r="E1163" s="22">
        <v>5</v>
      </c>
      <c r="F1163" s="22"/>
      <c r="G1163" s="22"/>
      <c r="R1163">
        <v>12.2125</v>
      </c>
    </row>
    <row r="1164" spans="1:18">
      <c r="A1164" s="21">
        <v>39580</v>
      </c>
      <c r="B1164" s="22">
        <v>23.2</v>
      </c>
      <c r="C1164" s="22">
        <v>-1.5</v>
      </c>
      <c r="D1164" s="22">
        <f t="shared" si="18"/>
        <v>11.5</v>
      </c>
      <c r="E1164" s="22">
        <v>4</v>
      </c>
      <c r="F1164" s="22"/>
      <c r="G1164" s="22"/>
      <c r="R1164">
        <v>11.475</v>
      </c>
    </row>
    <row r="1165" spans="1:18">
      <c r="A1165" s="21">
        <v>39581</v>
      </c>
      <c r="B1165" s="22">
        <v>25.2</v>
      </c>
      <c r="C1165" s="22">
        <v>-1</v>
      </c>
      <c r="D1165" s="22">
        <f t="shared" si="18"/>
        <v>12.5</v>
      </c>
      <c r="E1165" s="22">
        <v>9</v>
      </c>
      <c r="F1165" s="22"/>
      <c r="G1165" s="22"/>
      <c r="R1165">
        <v>12.475000000000001</v>
      </c>
    </row>
    <row r="1166" spans="1:18">
      <c r="A1166" s="21">
        <v>39582</v>
      </c>
      <c r="B1166" s="22">
        <v>26.2</v>
      </c>
      <c r="C1166" s="22">
        <v>0.1</v>
      </c>
      <c r="D1166" s="22">
        <f t="shared" si="18"/>
        <v>14.9</v>
      </c>
      <c r="E1166" s="22">
        <v>4</v>
      </c>
      <c r="F1166" s="22"/>
      <c r="G1166" s="22"/>
      <c r="R1166">
        <v>14.928571428571427</v>
      </c>
    </row>
    <row r="1167" spans="1:18">
      <c r="A1167" s="21">
        <v>39583</v>
      </c>
      <c r="B1167" s="22">
        <v>23.8</v>
      </c>
      <c r="C1167" s="22">
        <v>1.8</v>
      </c>
      <c r="D1167" s="22">
        <f t="shared" si="18"/>
        <v>13.3</v>
      </c>
      <c r="E1167" s="22">
        <v>4</v>
      </c>
      <c r="F1167" s="22"/>
      <c r="G1167" s="22"/>
      <c r="R1167">
        <v>13.337499999999999</v>
      </c>
    </row>
    <row r="1168" spans="1:18">
      <c r="A1168" s="21">
        <v>39584</v>
      </c>
      <c r="B1168" s="22">
        <v>15.4</v>
      </c>
      <c r="C1168" s="22">
        <v>6.6</v>
      </c>
      <c r="D1168" s="22">
        <f t="shared" si="18"/>
        <v>9.4</v>
      </c>
      <c r="E1168" s="22">
        <v>1</v>
      </c>
      <c r="F1168" s="22"/>
      <c r="G1168" s="22"/>
      <c r="R1168">
        <v>9.3500000000000014</v>
      </c>
    </row>
    <row r="1169" spans="1:18">
      <c r="A1169" s="21">
        <v>39585</v>
      </c>
      <c r="B1169" s="22">
        <v>13.6</v>
      </c>
      <c r="C1169" s="22">
        <v>3.1</v>
      </c>
      <c r="D1169" s="22">
        <f t="shared" si="18"/>
        <v>8.6</v>
      </c>
      <c r="E1169" s="22">
        <v>1</v>
      </c>
      <c r="F1169" s="22"/>
      <c r="G1169" s="22"/>
      <c r="R1169">
        <v>8.6142857142857139</v>
      </c>
    </row>
    <row r="1170" spans="1:18">
      <c r="A1170" s="21">
        <v>39586</v>
      </c>
      <c r="B1170" s="22">
        <v>10.8</v>
      </c>
      <c r="C1170" s="22">
        <v>6.5</v>
      </c>
      <c r="D1170" s="22">
        <f t="shared" si="18"/>
        <v>8.4</v>
      </c>
      <c r="E1170" s="22">
        <v>1</v>
      </c>
      <c r="F1170" s="22"/>
      <c r="G1170" s="22"/>
      <c r="R1170">
        <v>8.4124999999999996</v>
      </c>
    </row>
    <row r="1171" spans="1:18">
      <c r="A1171" s="21">
        <v>39587</v>
      </c>
      <c r="B1171" s="22">
        <v>18</v>
      </c>
      <c r="C1171" s="22">
        <v>-1.9</v>
      </c>
      <c r="D1171" s="22">
        <f t="shared" si="18"/>
        <v>7.7</v>
      </c>
      <c r="E1171" s="22">
        <v>3</v>
      </c>
      <c r="F1171" s="22"/>
      <c r="G1171" s="22"/>
      <c r="R1171">
        <v>7.6625000000000005</v>
      </c>
    </row>
    <row r="1172" spans="1:18">
      <c r="A1172" s="21">
        <v>39588</v>
      </c>
      <c r="B1172" s="22">
        <v>16.7</v>
      </c>
      <c r="C1172" s="22">
        <v>6.4</v>
      </c>
      <c r="D1172" s="22">
        <f t="shared" si="18"/>
        <v>10.1</v>
      </c>
      <c r="E1172" s="22"/>
      <c r="F1172" s="22"/>
      <c r="G1172" s="22"/>
      <c r="R1172">
        <v>10.112500000000001</v>
      </c>
    </row>
    <row r="1173" spans="1:18">
      <c r="A1173" s="21">
        <v>39589</v>
      </c>
      <c r="B1173" s="22">
        <v>19.8</v>
      </c>
      <c r="C1173" s="22">
        <v>2.5</v>
      </c>
      <c r="D1173" s="22">
        <f t="shared" si="18"/>
        <v>11.9</v>
      </c>
      <c r="E1173" s="22">
        <v>2</v>
      </c>
      <c r="F1173" s="22"/>
      <c r="G1173" s="22"/>
      <c r="R1173">
        <v>11.887499999999999</v>
      </c>
    </row>
    <row r="1174" spans="1:18">
      <c r="A1174" s="21">
        <v>39590</v>
      </c>
      <c r="B1174" s="22">
        <v>22</v>
      </c>
      <c r="C1174" s="22">
        <v>5.2</v>
      </c>
      <c r="D1174" s="22">
        <f t="shared" si="18"/>
        <v>13.3</v>
      </c>
      <c r="E1174" s="22"/>
      <c r="F1174" s="22"/>
      <c r="G1174" s="22"/>
      <c r="R1174">
        <v>13.262500000000001</v>
      </c>
    </row>
    <row r="1175" spans="1:18">
      <c r="A1175" s="21">
        <v>39591</v>
      </c>
      <c r="B1175" s="22">
        <v>21.1</v>
      </c>
      <c r="C1175" s="22">
        <v>8.1</v>
      </c>
      <c r="D1175" s="22">
        <f t="shared" si="18"/>
        <v>14.5</v>
      </c>
      <c r="E1175" s="22"/>
      <c r="F1175" s="22"/>
      <c r="G1175" s="22"/>
      <c r="R1175">
        <v>14.474999999999998</v>
      </c>
    </row>
    <row r="1176" spans="1:18">
      <c r="A1176" s="21">
        <v>39592</v>
      </c>
      <c r="B1176" s="22">
        <v>17.8</v>
      </c>
      <c r="C1176" s="22">
        <v>10</v>
      </c>
      <c r="D1176" s="22">
        <f t="shared" si="18"/>
        <v>12.4</v>
      </c>
      <c r="E1176" s="22"/>
      <c r="F1176" s="22"/>
      <c r="G1176" s="22"/>
      <c r="R1176">
        <v>12.383333333333333</v>
      </c>
    </row>
    <row r="1177" spans="1:18">
      <c r="A1177" s="21">
        <v>39593</v>
      </c>
      <c r="B1177" s="22">
        <v>16.5</v>
      </c>
      <c r="C1177" s="22">
        <v>2.2999999999999998</v>
      </c>
      <c r="D1177" s="22">
        <f t="shared" si="18"/>
        <v>7.3</v>
      </c>
      <c r="E1177" s="22"/>
      <c r="F1177" s="22"/>
      <c r="G1177" s="22"/>
      <c r="R1177">
        <v>7.2750000000000004</v>
      </c>
    </row>
    <row r="1178" spans="1:18">
      <c r="A1178" s="21">
        <v>39594</v>
      </c>
      <c r="B1178" s="22">
        <v>22.9</v>
      </c>
      <c r="C1178" s="22">
        <v>2.7</v>
      </c>
      <c r="D1178" s="22">
        <f t="shared" si="18"/>
        <v>12.9</v>
      </c>
      <c r="E1178" s="22"/>
      <c r="F1178" s="22"/>
      <c r="G1178" s="22"/>
      <c r="R1178">
        <v>12.925000000000001</v>
      </c>
    </row>
    <row r="1179" spans="1:18">
      <c r="A1179" s="21">
        <v>39595</v>
      </c>
      <c r="B1179" s="22">
        <v>16</v>
      </c>
      <c r="C1179" s="22">
        <v>10.3</v>
      </c>
      <c r="D1179" s="22">
        <f t="shared" si="18"/>
        <v>13.1</v>
      </c>
      <c r="E1179" s="22"/>
      <c r="F1179" s="22"/>
      <c r="G1179" s="22"/>
      <c r="R1179">
        <v>13.133333333333333</v>
      </c>
    </row>
    <row r="1180" spans="1:18">
      <c r="A1180" s="21">
        <v>39596</v>
      </c>
      <c r="B1180" s="22">
        <v>8.9</v>
      </c>
      <c r="C1180" s="22">
        <v>1.4</v>
      </c>
      <c r="D1180" s="22">
        <f t="shared" si="18"/>
        <v>5.4</v>
      </c>
      <c r="E1180" s="22"/>
      <c r="F1180" s="22"/>
      <c r="G1180" s="22"/>
      <c r="R1180">
        <v>5.3666666666666663</v>
      </c>
    </row>
    <row r="1181" spans="1:18">
      <c r="A1181" s="21">
        <v>39597</v>
      </c>
      <c r="B1181" s="22">
        <v>11.6</v>
      </c>
      <c r="C1181" s="22">
        <v>8.5</v>
      </c>
      <c r="D1181" s="22">
        <f t="shared" si="18"/>
        <v>10.199999999999999</v>
      </c>
      <c r="E1181" s="22"/>
      <c r="F1181" s="22"/>
      <c r="G1181" s="22"/>
      <c r="R1181">
        <v>10.214285714285714</v>
      </c>
    </row>
    <row r="1182" spans="1:18">
      <c r="A1182" s="21">
        <v>39598</v>
      </c>
      <c r="B1182" s="22">
        <v>11.6</v>
      </c>
      <c r="C1182" s="22">
        <v>9.5</v>
      </c>
      <c r="D1182" s="22">
        <f t="shared" si="18"/>
        <v>10.4</v>
      </c>
      <c r="E1182" s="22"/>
      <c r="F1182" s="22"/>
      <c r="G1182" s="22"/>
      <c r="R1182">
        <v>10.4125</v>
      </c>
    </row>
    <row r="1183" spans="1:18">
      <c r="A1183" s="21">
        <v>39599</v>
      </c>
      <c r="B1183" s="22">
        <v>14.8</v>
      </c>
      <c r="C1183" s="22">
        <v>9.1</v>
      </c>
      <c r="D1183" s="22">
        <f t="shared" si="18"/>
        <v>10.9</v>
      </c>
      <c r="E1183" s="22"/>
      <c r="F1183" s="22"/>
      <c r="G1183" s="22"/>
      <c r="R1183">
        <v>10.9</v>
      </c>
    </row>
    <row r="1184" spans="1:18">
      <c r="A1184" s="21">
        <v>39600</v>
      </c>
      <c r="B1184" s="22">
        <v>22.1</v>
      </c>
      <c r="C1184" s="22">
        <v>7</v>
      </c>
      <c r="D1184" s="22">
        <f t="shared" si="18"/>
        <v>14.2</v>
      </c>
      <c r="E1184" s="22"/>
      <c r="F1184" s="22"/>
      <c r="G1184" s="22"/>
      <c r="R1184">
        <v>14.15</v>
      </c>
    </row>
    <row r="1185" spans="1:18">
      <c r="A1185" s="21">
        <v>39601</v>
      </c>
      <c r="B1185" s="22">
        <v>27.2</v>
      </c>
      <c r="C1185" s="22">
        <v>2.6</v>
      </c>
      <c r="D1185" s="22">
        <f t="shared" si="18"/>
        <v>15.2</v>
      </c>
      <c r="E1185" s="22"/>
      <c r="F1185" s="22"/>
      <c r="G1185" s="22"/>
      <c r="R1185">
        <v>15.1875</v>
      </c>
    </row>
    <row r="1186" spans="1:18">
      <c r="A1186" s="21">
        <v>39602</v>
      </c>
      <c r="B1186" s="22">
        <v>21.9</v>
      </c>
      <c r="C1186" s="22">
        <v>3.6</v>
      </c>
      <c r="D1186" s="22">
        <f t="shared" si="18"/>
        <v>13.1</v>
      </c>
      <c r="E1186" s="22"/>
      <c r="F1186" s="22"/>
      <c r="G1186" s="22"/>
      <c r="R1186">
        <v>13.074999999999999</v>
      </c>
    </row>
    <row r="1187" spans="1:18">
      <c r="A1187" s="21">
        <v>39603</v>
      </c>
      <c r="B1187" s="22">
        <v>21.5</v>
      </c>
      <c r="C1187" s="22">
        <v>7.7</v>
      </c>
      <c r="D1187" s="22">
        <f t="shared" si="18"/>
        <v>14.3</v>
      </c>
      <c r="E1187" s="22"/>
      <c r="F1187" s="22"/>
      <c r="G1187" s="22"/>
      <c r="R1187">
        <v>14.337499999999999</v>
      </c>
    </row>
    <row r="1188" spans="1:18">
      <c r="A1188" s="21">
        <v>39604</v>
      </c>
      <c r="B1188" s="22">
        <v>24.7</v>
      </c>
      <c r="C1188" s="22">
        <v>9.5</v>
      </c>
      <c r="D1188" s="22">
        <f t="shared" si="18"/>
        <v>17.3</v>
      </c>
      <c r="E1188" s="22"/>
      <c r="F1188" s="22"/>
      <c r="G1188" s="22"/>
      <c r="R1188">
        <v>17.274999999999999</v>
      </c>
    </row>
    <row r="1189" spans="1:18">
      <c r="A1189" s="21">
        <v>39605</v>
      </c>
      <c r="B1189" s="22">
        <v>26</v>
      </c>
      <c r="C1189" s="22">
        <v>5.0999999999999996</v>
      </c>
      <c r="D1189" s="22">
        <f t="shared" si="18"/>
        <v>14.4</v>
      </c>
      <c r="E1189" s="22"/>
      <c r="F1189" s="22"/>
      <c r="G1189" s="22"/>
      <c r="R1189">
        <v>14.385714285714286</v>
      </c>
    </row>
    <row r="1190" spans="1:18">
      <c r="A1190" s="21">
        <v>39606</v>
      </c>
      <c r="B1190" s="22">
        <v>26.7</v>
      </c>
      <c r="C1190" s="22">
        <v>6.4</v>
      </c>
      <c r="D1190" s="22">
        <f t="shared" si="18"/>
        <v>18</v>
      </c>
      <c r="E1190" s="22"/>
      <c r="F1190" s="22"/>
      <c r="G1190" s="22"/>
      <c r="R1190">
        <v>18.000000000000004</v>
      </c>
    </row>
    <row r="1191" spans="1:18">
      <c r="A1191" s="21">
        <v>39607</v>
      </c>
      <c r="B1191" s="22">
        <v>24.3</v>
      </c>
      <c r="C1191" s="22">
        <v>13.3</v>
      </c>
      <c r="D1191" s="22">
        <f t="shared" si="18"/>
        <v>18</v>
      </c>
      <c r="E1191" s="22"/>
      <c r="F1191" s="22"/>
      <c r="G1191" s="22"/>
      <c r="R1191">
        <v>17.974999999999998</v>
      </c>
    </row>
    <row r="1192" spans="1:18">
      <c r="A1192" s="21">
        <v>39608</v>
      </c>
      <c r="B1192" s="22">
        <v>22.3</v>
      </c>
      <c r="C1192" s="22">
        <v>4.2</v>
      </c>
      <c r="D1192" s="22">
        <f t="shared" si="18"/>
        <v>14.5</v>
      </c>
      <c r="E1192" s="22"/>
      <c r="F1192" s="22"/>
      <c r="G1192" s="22"/>
      <c r="R1192">
        <v>14.487500000000001</v>
      </c>
    </row>
    <row r="1193" spans="1:18">
      <c r="A1193" s="21">
        <v>39609</v>
      </c>
      <c r="B1193" s="22">
        <v>27.4</v>
      </c>
      <c r="C1193" s="22">
        <v>1.4</v>
      </c>
      <c r="D1193" s="22">
        <f t="shared" si="18"/>
        <v>15</v>
      </c>
      <c r="E1193" s="22"/>
      <c r="F1193" s="22"/>
      <c r="G1193" s="22"/>
      <c r="R1193">
        <v>14.95</v>
      </c>
    </row>
    <row r="1194" spans="1:18">
      <c r="A1194" s="21">
        <v>39610</v>
      </c>
      <c r="B1194" s="22">
        <v>31.6</v>
      </c>
      <c r="C1194" s="22">
        <v>6.2</v>
      </c>
      <c r="D1194" s="22">
        <f t="shared" si="18"/>
        <v>18.7</v>
      </c>
      <c r="E1194" s="22"/>
      <c r="F1194" s="22"/>
      <c r="G1194" s="22"/>
      <c r="R1194">
        <v>18.712499999999999</v>
      </c>
    </row>
    <row r="1195" spans="1:18">
      <c r="A1195" s="21">
        <v>39611</v>
      </c>
      <c r="B1195" s="22">
        <v>32</v>
      </c>
      <c r="C1195" s="22">
        <v>7.8</v>
      </c>
      <c r="D1195" s="22">
        <f t="shared" si="18"/>
        <v>20</v>
      </c>
      <c r="E1195" s="22"/>
      <c r="F1195" s="22"/>
      <c r="G1195" s="22"/>
      <c r="R1195">
        <v>19.962500000000002</v>
      </c>
    </row>
    <row r="1196" spans="1:18">
      <c r="A1196" s="21">
        <v>39612</v>
      </c>
      <c r="B1196" s="22">
        <v>32.6</v>
      </c>
      <c r="C1196" s="22">
        <v>11.1</v>
      </c>
      <c r="D1196" s="22">
        <f t="shared" si="18"/>
        <v>22.8</v>
      </c>
      <c r="E1196" s="22"/>
      <c r="F1196" s="22"/>
      <c r="G1196" s="22"/>
      <c r="R1196">
        <v>22.749999999999996</v>
      </c>
    </row>
    <row r="1197" spans="1:18">
      <c r="A1197" s="21">
        <v>39613</v>
      </c>
      <c r="B1197" s="22">
        <v>29.8</v>
      </c>
      <c r="C1197" s="22">
        <v>11.9</v>
      </c>
      <c r="D1197" s="22">
        <f t="shared" si="18"/>
        <v>20.399999999999999</v>
      </c>
      <c r="E1197" s="22"/>
      <c r="F1197" s="22"/>
      <c r="G1197" s="22"/>
      <c r="R1197">
        <v>20.357142857142858</v>
      </c>
    </row>
    <row r="1198" spans="1:18">
      <c r="A1198" s="21">
        <v>39614</v>
      </c>
      <c r="B1198" s="22">
        <v>31.6</v>
      </c>
      <c r="C1198" s="22">
        <v>13.6</v>
      </c>
      <c r="D1198" s="22">
        <f t="shared" si="18"/>
        <v>21.1</v>
      </c>
      <c r="E1198" s="22"/>
      <c r="F1198" s="22"/>
      <c r="G1198" s="22"/>
      <c r="R1198">
        <v>21.133333333333333</v>
      </c>
    </row>
    <row r="1199" spans="1:18">
      <c r="A1199" s="21">
        <v>39615</v>
      </c>
      <c r="B1199" s="22">
        <v>27.9</v>
      </c>
      <c r="C1199" s="22">
        <v>17.8</v>
      </c>
      <c r="D1199" s="22">
        <f t="shared" si="18"/>
        <v>22.9</v>
      </c>
      <c r="E1199" s="22"/>
      <c r="F1199" s="22"/>
      <c r="G1199" s="22"/>
      <c r="R1199">
        <v>22.880000000000003</v>
      </c>
    </row>
    <row r="1200" spans="1:18">
      <c r="A1200" s="21">
        <v>39616</v>
      </c>
      <c r="B1200" s="22">
        <v>28.9</v>
      </c>
      <c r="C1200" s="22">
        <v>15.7</v>
      </c>
      <c r="D1200" s="22">
        <f t="shared" si="18"/>
        <v>20.5</v>
      </c>
      <c r="E1200" s="22"/>
      <c r="F1200" s="22"/>
      <c r="G1200" s="22"/>
      <c r="R1200">
        <v>20.471428571428572</v>
      </c>
    </row>
    <row r="1201" spans="1:18">
      <c r="A1201" s="21">
        <v>39617</v>
      </c>
      <c r="B1201" s="22">
        <v>29.4</v>
      </c>
      <c r="C1201" s="22">
        <v>12.7</v>
      </c>
      <c r="D1201" s="22">
        <f t="shared" si="18"/>
        <v>20.399999999999999</v>
      </c>
      <c r="E1201" s="22">
        <v>1</v>
      </c>
      <c r="F1201" s="22"/>
      <c r="G1201" s="22"/>
      <c r="R1201">
        <v>20.400000000000002</v>
      </c>
    </row>
    <row r="1202" spans="1:18">
      <c r="A1202" s="21">
        <v>39618</v>
      </c>
      <c r="B1202" s="22">
        <v>23.5</v>
      </c>
      <c r="C1202" s="22">
        <v>17.7</v>
      </c>
      <c r="D1202" s="22">
        <f t="shared" si="18"/>
        <v>19.600000000000001</v>
      </c>
      <c r="E1202" s="22"/>
      <c r="F1202" s="22"/>
      <c r="G1202" s="22"/>
      <c r="R1202">
        <v>19.571428571428573</v>
      </c>
    </row>
    <row r="1203" spans="1:18">
      <c r="A1203" s="21">
        <v>39619</v>
      </c>
      <c r="B1203" s="22">
        <v>23.2</v>
      </c>
      <c r="C1203" s="22">
        <v>14.3</v>
      </c>
      <c r="D1203" s="22">
        <f t="shared" si="18"/>
        <v>18.5</v>
      </c>
      <c r="E1203" s="22"/>
      <c r="F1203" s="22"/>
      <c r="G1203" s="22"/>
      <c r="R1203">
        <v>18.45</v>
      </c>
    </row>
    <row r="1204" spans="1:18">
      <c r="A1204" s="21">
        <v>39620</v>
      </c>
      <c r="B1204" s="22">
        <v>27</v>
      </c>
      <c r="C1204" s="22">
        <v>11.2</v>
      </c>
      <c r="D1204" s="22">
        <f t="shared" si="18"/>
        <v>19.5</v>
      </c>
      <c r="E1204" s="22">
        <v>1</v>
      </c>
      <c r="F1204" s="22"/>
      <c r="G1204" s="22"/>
      <c r="R1204">
        <v>19.524999999999995</v>
      </c>
    </row>
    <row r="1205" spans="1:18">
      <c r="A1205" s="21">
        <v>39621</v>
      </c>
      <c r="B1205" s="22">
        <v>29</v>
      </c>
      <c r="C1205" s="22">
        <v>12.7</v>
      </c>
      <c r="D1205" s="22">
        <f t="shared" si="18"/>
        <v>19.899999999999999</v>
      </c>
      <c r="E1205" s="22"/>
      <c r="F1205" s="22"/>
      <c r="G1205" s="22"/>
      <c r="R1205">
        <v>19.887499999999999</v>
      </c>
    </row>
    <row r="1206" spans="1:18">
      <c r="A1206" s="21">
        <v>39622</v>
      </c>
      <c r="B1206" s="22">
        <v>29.8</v>
      </c>
      <c r="C1206" s="22">
        <v>12.2</v>
      </c>
      <c r="D1206" s="22">
        <f t="shared" si="18"/>
        <v>21.2</v>
      </c>
      <c r="E1206" s="22"/>
      <c r="F1206" s="22"/>
      <c r="G1206" s="22"/>
      <c r="R1206">
        <v>21.15</v>
      </c>
    </row>
    <row r="1207" spans="1:18">
      <c r="A1207" s="21">
        <v>39623</v>
      </c>
      <c r="B1207" s="22">
        <v>32</v>
      </c>
      <c r="C1207" s="22">
        <v>12.1</v>
      </c>
      <c r="D1207" s="22">
        <f t="shared" si="18"/>
        <v>21.6</v>
      </c>
      <c r="E1207" s="22">
        <v>4</v>
      </c>
      <c r="F1207" s="22"/>
      <c r="G1207" s="22"/>
      <c r="R1207">
        <v>21.557142857142857</v>
      </c>
    </row>
    <row r="1208" spans="1:18">
      <c r="A1208" s="21">
        <v>39624</v>
      </c>
      <c r="B1208" s="22">
        <v>33.9</v>
      </c>
      <c r="C1208" s="22">
        <v>12.7</v>
      </c>
      <c r="D1208" s="22">
        <f t="shared" si="18"/>
        <v>21.7</v>
      </c>
      <c r="E1208" s="22"/>
      <c r="F1208" s="22"/>
      <c r="G1208" s="22"/>
      <c r="R1208">
        <v>21.683333333333334</v>
      </c>
    </row>
    <row r="1209" spans="1:18">
      <c r="A1209" s="21">
        <v>39625</v>
      </c>
      <c r="B1209" s="22">
        <v>31</v>
      </c>
      <c r="C1209" s="22">
        <v>14.5</v>
      </c>
      <c r="D1209" s="22">
        <f t="shared" si="18"/>
        <v>20.9</v>
      </c>
      <c r="E1209" s="22"/>
      <c r="F1209" s="22"/>
      <c r="G1209" s="22"/>
      <c r="R1209">
        <v>20.914285714285715</v>
      </c>
    </row>
    <row r="1210" spans="1:18">
      <c r="A1210" s="21">
        <v>39626</v>
      </c>
      <c r="B1210" s="22">
        <v>33.200000000000003</v>
      </c>
      <c r="C1210" s="22">
        <v>14.2</v>
      </c>
      <c r="D1210" s="22">
        <f t="shared" si="18"/>
        <v>22.2</v>
      </c>
      <c r="E1210" s="22">
        <v>4</v>
      </c>
      <c r="F1210" s="22"/>
      <c r="G1210" s="22"/>
      <c r="R1210">
        <v>22.228571428571428</v>
      </c>
    </row>
    <row r="1211" spans="1:18">
      <c r="A1211" s="21">
        <v>39627</v>
      </c>
      <c r="B1211" s="22">
        <v>29.4</v>
      </c>
      <c r="C1211" s="22">
        <v>10.7</v>
      </c>
      <c r="D1211" s="22">
        <f t="shared" si="18"/>
        <v>21.3</v>
      </c>
      <c r="E1211" s="22">
        <v>4</v>
      </c>
      <c r="F1211" s="22"/>
      <c r="G1211" s="22"/>
      <c r="R1211">
        <v>21.257142857142856</v>
      </c>
    </row>
    <row r="1212" spans="1:18">
      <c r="A1212" s="21">
        <v>39628</v>
      </c>
      <c r="B1212" s="22">
        <v>30.6</v>
      </c>
      <c r="C1212" s="22">
        <v>6.8</v>
      </c>
      <c r="D1212" s="22">
        <f t="shared" si="18"/>
        <v>20.100000000000001</v>
      </c>
      <c r="E1212" s="22">
        <v>12</v>
      </c>
      <c r="F1212" s="22"/>
      <c r="G1212" s="22"/>
      <c r="R1212">
        <v>20.087500000000002</v>
      </c>
    </row>
    <row r="1213" spans="1:18">
      <c r="A1213" s="21">
        <v>39629</v>
      </c>
      <c r="B1213" s="22">
        <v>31.8</v>
      </c>
      <c r="C1213" s="22">
        <v>11.7</v>
      </c>
      <c r="D1213" s="22">
        <f t="shared" si="18"/>
        <v>21.9</v>
      </c>
      <c r="E1213" s="22">
        <v>2</v>
      </c>
      <c r="F1213" s="22"/>
      <c r="G1213" s="22"/>
      <c r="R1213">
        <v>21.887499999999999</v>
      </c>
    </row>
    <row r="1214" spans="1:18">
      <c r="A1214" s="21">
        <v>39630</v>
      </c>
      <c r="B1214" s="22">
        <v>30.3</v>
      </c>
      <c r="C1214" s="22">
        <v>13.5</v>
      </c>
      <c r="D1214" s="22">
        <f t="shared" si="18"/>
        <v>21.3</v>
      </c>
      <c r="E1214" s="22">
        <v>11</v>
      </c>
      <c r="F1214" s="22"/>
      <c r="G1214" s="22"/>
      <c r="R1214">
        <v>21.262499999999999</v>
      </c>
    </row>
    <row r="1215" spans="1:18">
      <c r="A1215" s="21">
        <v>39631</v>
      </c>
      <c r="B1215" s="22">
        <v>27.8</v>
      </c>
      <c r="C1215" s="22">
        <v>13.7</v>
      </c>
      <c r="D1215" s="22">
        <f t="shared" si="18"/>
        <v>20.2</v>
      </c>
      <c r="E1215" s="22"/>
      <c r="F1215" s="22"/>
      <c r="G1215" s="22"/>
      <c r="R1215">
        <v>20.1875</v>
      </c>
    </row>
    <row r="1216" spans="1:18">
      <c r="A1216" s="21">
        <v>39632</v>
      </c>
      <c r="B1216" s="22">
        <v>23.8</v>
      </c>
      <c r="C1216" s="22">
        <v>15.3</v>
      </c>
      <c r="D1216" s="22">
        <f t="shared" si="18"/>
        <v>19.399999999999999</v>
      </c>
      <c r="E1216" s="22"/>
      <c r="F1216" s="22"/>
      <c r="G1216" s="22"/>
      <c r="R1216">
        <v>19.385714285714283</v>
      </c>
    </row>
    <row r="1217" spans="1:18">
      <c r="A1217" s="21">
        <v>39633</v>
      </c>
      <c r="B1217" s="22">
        <v>26.1</v>
      </c>
      <c r="C1217" s="22">
        <v>18.600000000000001</v>
      </c>
      <c r="D1217" s="22">
        <f t="shared" ref="D1217:D1280" si="19">ROUND(R1217,1)</f>
        <v>22.5</v>
      </c>
      <c r="E1217" s="22"/>
      <c r="F1217" s="22"/>
      <c r="G1217" s="22"/>
      <c r="R1217">
        <v>22.457142857142859</v>
      </c>
    </row>
    <row r="1218" spans="1:18">
      <c r="A1218" s="21">
        <v>39634</v>
      </c>
      <c r="B1218" s="22">
        <v>18.100000000000001</v>
      </c>
      <c r="C1218" s="22">
        <v>15.5</v>
      </c>
      <c r="D1218" s="22">
        <f t="shared" si="19"/>
        <v>16.899999999999999</v>
      </c>
      <c r="E1218" s="22"/>
      <c r="F1218" s="22"/>
      <c r="G1218" s="22"/>
      <c r="R1218">
        <v>16.900000000000002</v>
      </c>
    </row>
    <row r="1219" spans="1:18">
      <c r="A1219" s="21">
        <v>39635</v>
      </c>
      <c r="B1219" s="22">
        <v>26.6</v>
      </c>
      <c r="C1219" s="22">
        <v>14</v>
      </c>
      <c r="D1219" s="22">
        <f t="shared" si="19"/>
        <v>20.7</v>
      </c>
      <c r="E1219" s="22"/>
      <c r="F1219" s="22"/>
      <c r="G1219" s="22"/>
      <c r="R1219">
        <v>20.657142857142855</v>
      </c>
    </row>
    <row r="1220" spans="1:18">
      <c r="A1220" s="21">
        <v>39636</v>
      </c>
      <c r="B1220" s="22">
        <v>30.6</v>
      </c>
      <c r="C1220" s="22">
        <v>2.5</v>
      </c>
      <c r="D1220" s="22">
        <f t="shared" si="19"/>
        <v>17.899999999999999</v>
      </c>
      <c r="E1220" s="22"/>
      <c r="F1220" s="22"/>
      <c r="G1220" s="22"/>
      <c r="R1220">
        <v>17.912500000000001</v>
      </c>
    </row>
    <row r="1221" spans="1:18">
      <c r="A1221" s="21">
        <v>39637</v>
      </c>
      <c r="B1221" s="22">
        <v>30.7</v>
      </c>
      <c r="C1221" s="22">
        <v>9</v>
      </c>
      <c r="D1221" s="22">
        <f t="shared" si="19"/>
        <v>19.899999999999999</v>
      </c>
      <c r="E1221" s="22">
        <v>1</v>
      </c>
      <c r="F1221" s="22"/>
      <c r="G1221" s="22"/>
      <c r="R1221">
        <v>19.916666666666668</v>
      </c>
    </row>
    <row r="1222" spans="1:18">
      <c r="A1222" s="21">
        <v>39638</v>
      </c>
      <c r="B1222" s="22">
        <v>22.8</v>
      </c>
      <c r="C1222" s="22">
        <v>17</v>
      </c>
      <c r="D1222" s="22">
        <f t="shared" si="19"/>
        <v>18.8</v>
      </c>
      <c r="E1222" s="22"/>
      <c r="F1222" s="22"/>
      <c r="G1222" s="22"/>
      <c r="R1222">
        <v>18.824999999999999</v>
      </c>
    </row>
    <row r="1223" spans="1:18">
      <c r="A1223" s="21">
        <v>39639</v>
      </c>
      <c r="B1223" s="22">
        <v>26.8</v>
      </c>
      <c r="C1223" s="22">
        <v>17.3</v>
      </c>
      <c r="D1223" s="22">
        <f t="shared" si="19"/>
        <v>21.8</v>
      </c>
      <c r="E1223" s="22"/>
      <c r="F1223" s="22"/>
      <c r="G1223" s="22"/>
      <c r="R1223">
        <v>21.828571428571429</v>
      </c>
    </row>
    <row r="1224" spans="1:18">
      <c r="A1224" s="21">
        <v>39640</v>
      </c>
      <c r="B1224" s="22">
        <v>21.3</v>
      </c>
      <c r="C1224" s="22">
        <v>17.8</v>
      </c>
      <c r="D1224" s="22">
        <f t="shared" si="19"/>
        <v>20</v>
      </c>
      <c r="E1224" s="22"/>
      <c r="F1224" s="22"/>
      <c r="G1224" s="22"/>
      <c r="R1224">
        <v>19.971428571428572</v>
      </c>
    </row>
    <row r="1225" spans="1:18">
      <c r="A1225" s="21">
        <v>39641</v>
      </c>
      <c r="B1225" s="22">
        <v>18.399999999999999</v>
      </c>
      <c r="C1225" s="22">
        <v>12.1</v>
      </c>
      <c r="D1225" s="22">
        <f t="shared" si="19"/>
        <v>14.9</v>
      </c>
      <c r="E1225" s="22"/>
      <c r="F1225" s="22"/>
      <c r="G1225" s="22"/>
      <c r="R1225">
        <v>14.933333333333332</v>
      </c>
    </row>
    <row r="1226" spans="1:18">
      <c r="A1226" s="21">
        <v>39642</v>
      </c>
      <c r="B1226" s="22">
        <v>25.4</v>
      </c>
      <c r="C1226" s="22">
        <v>14.1</v>
      </c>
      <c r="D1226" s="22">
        <f t="shared" si="19"/>
        <v>19.7</v>
      </c>
      <c r="E1226" s="22"/>
      <c r="F1226" s="22"/>
      <c r="G1226" s="22"/>
      <c r="R1226">
        <v>19.6875</v>
      </c>
    </row>
    <row r="1227" spans="1:18">
      <c r="A1227" s="21">
        <v>39643</v>
      </c>
      <c r="B1227" s="22">
        <v>30</v>
      </c>
      <c r="C1227" s="22">
        <v>10.3</v>
      </c>
      <c r="D1227" s="22">
        <f t="shared" si="19"/>
        <v>19.899999999999999</v>
      </c>
      <c r="E1227" s="22"/>
      <c r="F1227" s="22"/>
      <c r="G1227" s="22"/>
      <c r="R1227">
        <v>19.862499999999997</v>
      </c>
    </row>
    <row r="1228" spans="1:18">
      <c r="A1228" s="21">
        <v>39644</v>
      </c>
      <c r="B1228" s="22">
        <v>31.1</v>
      </c>
      <c r="C1228" s="22">
        <v>8.3000000000000007</v>
      </c>
      <c r="D1228" s="22">
        <f t="shared" si="19"/>
        <v>18.600000000000001</v>
      </c>
      <c r="E1228" s="22">
        <v>1</v>
      </c>
      <c r="F1228" s="22"/>
      <c r="G1228" s="22"/>
      <c r="R1228">
        <v>18.642857142857142</v>
      </c>
    </row>
    <row r="1229" spans="1:18">
      <c r="A1229" s="21">
        <v>39645</v>
      </c>
      <c r="B1229" s="22">
        <v>23.9</v>
      </c>
      <c r="C1229" s="22">
        <v>11.7</v>
      </c>
      <c r="D1229" s="22">
        <f t="shared" si="19"/>
        <v>17.3</v>
      </c>
      <c r="E1229" s="22">
        <v>1</v>
      </c>
      <c r="F1229" s="22"/>
      <c r="G1229" s="22"/>
      <c r="R1229">
        <v>17.279999999999998</v>
      </c>
    </row>
    <row r="1230" spans="1:18">
      <c r="A1230" s="21">
        <v>39646</v>
      </c>
      <c r="B1230" s="22">
        <v>31.2</v>
      </c>
      <c r="C1230" s="22">
        <v>12.5</v>
      </c>
      <c r="D1230" s="22">
        <f t="shared" si="19"/>
        <v>22.1</v>
      </c>
      <c r="E1230" s="22"/>
      <c r="F1230" s="22"/>
      <c r="G1230" s="22"/>
      <c r="R1230">
        <v>22.137499999999999</v>
      </c>
    </row>
    <row r="1231" spans="1:18">
      <c r="A1231" s="21">
        <v>39647</v>
      </c>
      <c r="B1231" s="22">
        <v>30.7</v>
      </c>
      <c r="C1231" s="22">
        <v>12.7</v>
      </c>
      <c r="D1231" s="22">
        <f t="shared" si="19"/>
        <v>22.5</v>
      </c>
      <c r="E1231" s="22"/>
      <c r="F1231" s="22"/>
      <c r="G1231" s="22"/>
      <c r="R1231">
        <v>22.487500000000001</v>
      </c>
    </row>
    <row r="1232" spans="1:18">
      <c r="A1232" s="21">
        <v>39648</v>
      </c>
      <c r="B1232" s="22">
        <v>26.2</v>
      </c>
      <c r="C1232" s="22">
        <v>14.8</v>
      </c>
      <c r="D1232" s="22">
        <f t="shared" si="19"/>
        <v>21.2</v>
      </c>
      <c r="E1232" s="22"/>
      <c r="F1232" s="22"/>
      <c r="G1232" s="22"/>
      <c r="R1232">
        <v>21.242857142857144</v>
      </c>
    </row>
    <row r="1233" spans="1:18">
      <c r="A1233" s="21">
        <v>39649</v>
      </c>
      <c r="B1233" s="22">
        <v>24.9</v>
      </c>
      <c r="C1233" s="22">
        <v>15.3</v>
      </c>
      <c r="D1233" s="22">
        <f t="shared" si="19"/>
        <v>21</v>
      </c>
      <c r="E1233" s="22"/>
      <c r="F1233" s="22"/>
      <c r="G1233" s="22"/>
      <c r="R1233">
        <v>21</v>
      </c>
    </row>
    <row r="1234" spans="1:18">
      <c r="A1234" s="21">
        <v>39650</v>
      </c>
      <c r="B1234" s="22">
        <v>24.9</v>
      </c>
      <c r="C1234" s="22">
        <v>12.3</v>
      </c>
      <c r="D1234" s="22">
        <f t="shared" si="19"/>
        <v>18.100000000000001</v>
      </c>
      <c r="E1234" s="22">
        <v>1</v>
      </c>
      <c r="F1234" s="22"/>
      <c r="G1234" s="22"/>
      <c r="R1234">
        <v>18.119999999999997</v>
      </c>
    </row>
    <row r="1235" spans="1:18">
      <c r="A1235" s="21">
        <v>39651</v>
      </c>
      <c r="B1235" s="22">
        <v>30.6</v>
      </c>
      <c r="C1235" s="22">
        <v>11.7</v>
      </c>
      <c r="D1235" s="22">
        <f t="shared" si="19"/>
        <v>21.5</v>
      </c>
      <c r="E1235" s="22"/>
      <c r="F1235" s="22"/>
      <c r="G1235" s="22"/>
      <c r="R1235">
        <v>21.528571428571428</v>
      </c>
    </row>
    <row r="1236" spans="1:18">
      <c r="A1236" s="21">
        <v>39652</v>
      </c>
      <c r="B1236" s="22">
        <v>33.299999999999997</v>
      </c>
      <c r="C1236" s="22">
        <v>7.9</v>
      </c>
      <c r="D1236" s="22">
        <f t="shared" si="19"/>
        <v>21.6</v>
      </c>
      <c r="E1236" s="22">
        <v>2</v>
      </c>
      <c r="F1236" s="22"/>
      <c r="G1236" s="22"/>
      <c r="R1236">
        <v>21.587500000000002</v>
      </c>
    </row>
    <row r="1237" spans="1:18">
      <c r="A1237" s="21">
        <v>39653</v>
      </c>
      <c r="B1237" s="22">
        <v>35</v>
      </c>
      <c r="C1237" s="22">
        <v>14.5</v>
      </c>
      <c r="D1237" s="22">
        <f t="shared" si="19"/>
        <v>25.9</v>
      </c>
      <c r="E1237" s="22">
        <v>2</v>
      </c>
      <c r="F1237" s="22"/>
      <c r="G1237" s="22"/>
      <c r="R1237">
        <v>25.928571428571427</v>
      </c>
    </row>
    <row r="1238" spans="1:18">
      <c r="A1238" s="21">
        <v>39654</v>
      </c>
      <c r="B1238" s="22">
        <v>32.200000000000003</v>
      </c>
      <c r="C1238" s="22">
        <v>13.6</v>
      </c>
      <c r="D1238" s="22">
        <f t="shared" si="19"/>
        <v>22.1</v>
      </c>
      <c r="E1238" s="22"/>
      <c r="F1238" s="22"/>
      <c r="G1238" s="22"/>
      <c r="R1238">
        <v>22.142857142857142</v>
      </c>
    </row>
    <row r="1239" spans="1:18">
      <c r="A1239" s="21">
        <v>39655</v>
      </c>
      <c r="B1239" s="22">
        <v>31.4</v>
      </c>
      <c r="C1239" s="22">
        <v>17.899999999999999</v>
      </c>
      <c r="D1239" s="22">
        <f t="shared" si="19"/>
        <v>25.7</v>
      </c>
      <c r="E1239" s="22"/>
      <c r="F1239" s="22"/>
      <c r="G1239" s="22"/>
      <c r="R1239">
        <v>25.733333333333334</v>
      </c>
    </row>
    <row r="1240" spans="1:18">
      <c r="A1240" s="21">
        <v>39656</v>
      </c>
      <c r="B1240" s="22">
        <v>29.7</v>
      </c>
      <c r="C1240" s="22">
        <v>15.3</v>
      </c>
      <c r="D1240" s="22">
        <f t="shared" si="19"/>
        <v>22.7</v>
      </c>
      <c r="E1240" s="22"/>
      <c r="F1240" s="22"/>
      <c r="G1240" s="22"/>
      <c r="R1240">
        <v>22.675000000000004</v>
      </c>
    </row>
    <row r="1241" spans="1:18">
      <c r="A1241" s="21">
        <v>39657</v>
      </c>
      <c r="B1241" s="22">
        <v>24.3</v>
      </c>
      <c r="C1241" s="22">
        <v>19.7</v>
      </c>
      <c r="D1241" s="22">
        <f t="shared" si="19"/>
        <v>22.2</v>
      </c>
      <c r="E1241" s="22"/>
      <c r="F1241" s="22"/>
      <c r="G1241" s="22"/>
      <c r="R1241">
        <v>22.240000000000002</v>
      </c>
    </row>
    <row r="1242" spans="1:18">
      <c r="A1242" s="21">
        <v>39658</v>
      </c>
      <c r="B1242" s="22">
        <v>26.9</v>
      </c>
      <c r="C1242" s="22">
        <v>17.899999999999999</v>
      </c>
      <c r="D1242" s="22">
        <f t="shared" si="19"/>
        <v>20.9</v>
      </c>
      <c r="E1242" s="22"/>
      <c r="F1242" s="22"/>
      <c r="G1242" s="22"/>
      <c r="R1242">
        <v>20.9</v>
      </c>
    </row>
    <row r="1243" spans="1:18">
      <c r="A1243" s="21">
        <v>39659</v>
      </c>
      <c r="B1243" s="22">
        <v>30.6</v>
      </c>
      <c r="C1243" s="22">
        <v>10.9</v>
      </c>
      <c r="D1243" s="22">
        <f t="shared" si="19"/>
        <v>20</v>
      </c>
      <c r="E1243" s="22"/>
      <c r="F1243" s="22"/>
      <c r="G1243" s="22"/>
      <c r="R1243">
        <v>20.016666666666669</v>
      </c>
    </row>
    <row r="1244" spans="1:18">
      <c r="A1244" s="21">
        <v>39660</v>
      </c>
      <c r="B1244" s="22">
        <v>27.1</v>
      </c>
      <c r="C1244" s="22">
        <v>17</v>
      </c>
      <c r="D1244" s="22">
        <f t="shared" si="19"/>
        <v>21.7</v>
      </c>
      <c r="E1244" s="22"/>
      <c r="F1244" s="22"/>
      <c r="G1244" s="22"/>
      <c r="R1244">
        <v>21.666666666666668</v>
      </c>
    </row>
    <row r="1245" spans="1:18">
      <c r="A1245" s="21">
        <v>39661</v>
      </c>
      <c r="B1245" s="22">
        <v>22.6</v>
      </c>
      <c r="C1245" s="22">
        <v>11.9</v>
      </c>
      <c r="D1245" s="22">
        <f t="shared" si="19"/>
        <v>17.3</v>
      </c>
      <c r="E1245" s="22"/>
      <c r="F1245" s="22"/>
      <c r="G1245" s="22"/>
      <c r="R1245">
        <v>17.3</v>
      </c>
    </row>
    <row r="1246" spans="1:18">
      <c r="A1246" s="21">
        <v>39662</v>
      </c>
      <c r="B1246" s="22">
        <v>28</v>
      </c>
      <c r="C1246" s="22">
        <v>8.3000000000000007</v>
      </c>
      <c r="D1246" s="22">
        <f t="shared" si="19"/>
        <v>18.2</v>
      </c>
      <c r="E1246" s="22">
        <v>2</v>
      </c>
      <c r="F1246" s="22"/>
      <c r="G1246" s="22"/>
      <c r="R1246">
        <v>18.185714285714287</v>
      </c>
    </row>
    <row r="1247" spans="1:18">
      <c r="A1247" s="21">
        <v>39663</v>
      </c>
      <c r="B1247" s="22">
        <v>23.1</v>
      </c>
      <c r="C1247" s="22">
        <v>4.2</v>
      </c>
      <c r="D1247" s="22">
        <f t="shared" si="19"/>
        <v>14.8</v>
      </c>
      <c r="E1247" s="22"/>
      <c r="F1247" s="22"/>
      <c r="G1247" s="22"/>
      <c r="R1247">
        <v>14.837500000000002</v>
      </c>
    </row>
    <row r="1248" spans="1:18">
      <c r="A1248" s="21">
        <v>39664</v>
      </c>
      <c r="B1248" s="22">
        <v>16.399999999999999</v>
      </c>
      <c r="C1248" s="22">
        <v>10.3</v>
      </c>
      <c r="D1248" s="22">
        <f t="shared" si="19"/>
        <v>13.1</v>
      </c>
      <c r="E1248" s="22"/>
      <c r="F1248" s="22"/>
      <c r="G1248" s="22"/>
      <c r="R1248">
        <v>13.1</v>
      </c>
    </row>
    <row r="1249" spans="1:18">
      <c r="A1249" s="21">
        <v>39665</v>
      </c>
      <c r="B1249" s="22">
        <v>25.2</v>
      </c>
      <c r="C1249" s="22">
        <v>16.7</v>
      </c>
      <c r="D1249" s="22">
        <f t="shared" si="19"/>
        <v>20.2</v>
      </c>
      <c r="E1249" s="22"/>
      <c r="F1249" s="22"/>
      <c r="G1249" s="22"/>
      <c r="R1249">
        <v>20.2</v>
      </c>
    </row>
    <row r="1250" spans="1:18">
      <c r="A1250" s="21">
        <v>39666</v>
      </c>
      <c r="B1250" s="22">
        <v>27.7</v>
      </c>
      <c r="C1250" s="22">
        <v>4.8</v>
      </c>
      <c r="D1250" s="22">
        <f t="shared" si="19"/>
        <v>17.600000000000001</v>
      </c>
      <c r="E1250" s="22"/>
      <c r="F1250" s="22"/>
      <c r="G1250" s="22"/>
      <c r="R1250">
        <v>17.571428571428569</v>
      </c>
    </row>
    <row r="1251" spans="1:18">
      <c r="A1251" s="21">
        <v>39667</v>
      </c>
      <c r="B1251" s="22">
        <v>23.9</v>
      </c>
      <c r="C1251" s="22">
        <v>8.1</v>
      </c>
      <c r="D1251" s="22">
        <f t="shared" si="19"/>
        <v>15.7</v>
      </c>
      <c r="E1251" s="22"/>
      <c r="F1251" s="22"/>
      <c r="G1251" s="22"/>
      <c r="R1251">
        <v>15.733333333333334</v>
      </c>
    </row>
    <row r="1252" spans="1:18">
      <c r="A1252" s="21">
        <v>39668</v>
      </c>
      <c r="B1252" s="22">
        <v>19.3</v>
      </c>
      <c r="C1252" s="22">
        <v>12.9</v>
      </c>
      <c r="D1252" s="22">
        <f t="shared" si="19"/>
        <v>16.7</v>
      </c>
      <c r="E1252" s="22"/>
      <c r="F1252" s="22"/>
      <c r="G1252" s="22"/>
      <c r="R1252">
        <v>16.685714285714287</v>
      </c>
    </row>
    <row r="1253" spans="1:18">
      <c r="A1253" s="21">
        <v>39669</v>
      </c>
      <c r="B1253" s="22">
        <v>24.7</v>
      </c>
      <c r="C1253" s="22">
        <v>16.8</v>
      </c>
      <c r="D1253" s="22">
        <f t="shared" si="19"/>
        <v>19</v>
      </c>
      <c r="E1253" s="22"/>
      <c r="F1253" s="22"/>
      <c r="G1253" s="22"/>
      <c r="R1253">
        <v>18.974999999999998</v>
      </c>
    </row>
    <row r="1254" spans="1:18">
      <c r="A1254" s="21">
        <v>39670</v>
      </c>
      <c r="B1254" s="22">
        <v>24</v>
      </c>
      <c r="C1254" s="22">
        <v>5</v>
      </c>
      <c r="D1254" s="22">
        <f t="shared" si="19"/>
        <v>16.8</v>
      </c>
      <c r="E1254" s="22"/>
      <c r="F1254" s="22"/>
      <c r="G1254" s="22"/>
      <c r="R1254">
        <v>16.75714285714286</v>
      </c>
    </row>
    <row r="1255" spans="1:18">
      <c r="A1255" s="21">
        <v>39671</v>
      </c>
      <c r="B1255" s="22">
        <v>24.5</v>
      </c>
      <c r="C1255" s="22">
        <v>4.2</v>
      </c>
      <c r="D1255" s="22">
        <f t="shared" si="19"/>
        <v>15.6</v>
      </c>
      <c r="E1255" s="22"/>
      <c r="F1255" s="22"/>
      <c r="G1255" s="22"/>
      <c r="R1255">
        <v>15.642857142857144</v>
      </c>
    </row>
    <row r="1256" spans="1:18">
      <c r="A1256" s="21">
        <v>39672</v>
      </c>
      <c r="B1256" s="22">
        <v>24.9</v>
      </c>
      <c r="C1256" s="22">
        <v>4.5</v>
      </c>
      <c r="D1256" s="22">
        <f t="shared" si="19"/>
        <v>13.8</v>
      </c>
      <c r="E1256" s="22"/>
      <c r="F1256" s="22"/>
      <c r="G1256" s="22"/>
      <c r="R1256">
        <v>13.757142857142856</v>
      </c>
    </row>
    <row r="1257" spans="1:18">
      <c r="A1257" s="21">
        <v>39673</v>
      </c>
      <c r="B1257" s="22">
        <v>25.3</v>
      </c>
      <c r="C1257" s="22">
        <v>6.7</v>
      </c>
      <c r="D1257" s="22">
        <f t="shared" si="19"/>
        <v>16</v>
      </c>
      <c r="E1257" s="22"/>
      <c r="F1257" s="22"/>
      <c r="G1257" s="22"/>
      <c r="R1257">
        <v>15.962500000000002</v>
      </c>
    </row>
    <row r="1258" spans="1:18">
      <c r="A1258" s="21">
        <v>39674</v>
      </c>
      <c r="B1258" s="22">
        <v>27.9</v>
      </c>
      <c r="C1258" s="22">
        <v>5.4</v>
      </c>
      <c r="D1258" s="22">
        <f t="shared" si="19"/>
        <v>17.2</v>
      </c>
      <c r="E1258" s="22"/>
      <c r="F1258" s="22"/>
      <c r="G1258" s="22"/>
      <c r="R1258">
        <v>17.225000000000001</v>
      </c>
    </row>
    <row r="1259" spans="1:18">
      <c r="A1259" s="21">
        <v>39675</v>
      </c>
      <c r="B1259" s="22">
        <v>30.1</v>
      </c>
      <c r="C1259" s="22">
        <v>6</v>
      </c>
      <c r="D1259" s="22">
        <f t="shared" si="19"/>
        <v>18</v>
      </c>
      <c r="E1259" s="22"/>
      <c r="F1259" s="22"/>
      <c r="G1259" s="22"/>
      <c r="R1259">
        <v>17.987500000000001</v>
      </c>
    </row>
    <row r="1260" spans="1:18">
      <c r="A1260" s="21">
        <v>39676</v>
      </c>
      <c r="B1260" s="22">
        <v>23.9</v>
      </c>
      <c r="C1260" s="22">
        <v>16.3</v>
      </c>
      <c r="D1260" s="22">
        <f t="shared" si="19"/>
        <v>19.8</v>
      </c>
      <c r="E1260" s="22"/>
      <c r="F1260" s="22"/>
      <c r="G1260" s="22"/>
      <c r="R1260">
        <v>19.812499999999996</v>
      </c>
    </row>
    <row r="1261" spans="1:18">
      <c r="A1261" s="21">
        <v>39677</v>
      </c>
      <c r="B1261" s="22">
        <v>26</v>
      </c>
      <c r="C1261" s="22">
        <v>8.3000000000000007</v>
      </c>
      <c r="D1261" s="22">
        <f t="shared" si="19"/>
        <v>16.3</v>
      </c>
      <c r="E1261" s="22"/>
      <c r="F1261" s="22"/>
      <c r="G1261" s="22"/>
      <c r="R1261">
        <v>16.271428571428572</v>
      </c>
    </row>
    <row r="1262" spans="1:18">
      <c r="A1262" s="21">
        <v>39678</v>
      </c>
      <c r="B1262" s="22">
        <v>29.4</v>
      </c>
      <c r="C1262" s="22">
        <v>5.6</v>
      </c>
      <c r="D1262" s="22">
        <f t="shared" si="19"/>
        <v>17</v>
      </c>
      <c r="E1262" s="22"/>
      <c r="F1262" s="22"/>
      <c r="G1262" s="22"/>
      <c r="R1262">
        <v>16.987499999999997</v>
      </c>
    </row>
    <row r="1263" spans="1:18">
      <c r="A1263" s="21">
        <v>39679</v>
      </c>
      <c r="B1263" s="22">
        <v>26.6</v>
      </c>
      <c r="C1263" s="22">
        <v>12.4</v>
      </c>
      <c r="D1263" s="22">
        <f t="shared" si="19"/>
        <v>19.100000000000001</v>
      </c>
      <c r="E1263" s="22"/>
      <c r="F1263" s="22"/>
      <c r="G1263" s="22"/>
      <c r="R1263">
        <v>19.12857142857143</v>
      </c>
    </row>
    <row r="1264" spans="1:18">
      <c r="A1264" s="21">
        <v>39680</v>
      </c>
      <c r="B1264" s="22">
        <v>31.3</v>
      </c>
      <c r="C1264" s="22">
        <v>10</v>
      </c>
      <c r="D1264" s="22">
        <f t="shared" si="19"/>
        <v>19.600000000000001</v>
      </c>
      <c r="E1264" s="22"/>
      <c r="F1264" s="22"/>
      <c r="G1264" s="22"/>
      <c r="R1264">
        <v>19.612500000000001</v>
      </c>
    </row>
    <row r="1265" spans="1:18">
      <c r="A1265" s="21">
        <v>39681</v>
      </c>
      <c r="B1265" s="22">
        <v>28.7</v>
      </c>
      <c r="C1265" s="22">
        <v>12.6</v>
      </c>
      <c r="D1265" s="22">
        <f t="shared" si="19"/>
        <v>20.399999999999999</v>
      </c>
      <c r="E1265" s="22"/>
      <c r="F1265" s="22"/>
      <c r="G1265" s="22"/>
      <c r="R1265">
        <v>20.412500000000001</v>
      </c>
    </row>
    <row r="1266" spans="1:18">
      <c r="A1266" s="21">
        <v>39682</v>
      </c>
      <c r="B1266" s="22">
        <v>17.5</v>
      </c>
      <c r="C1266" s="22">
        <v>14.3</v>
      </c>
      <c r="D1266" s="22">
        <f t="shared" si="19"/>
        <v>16.399999999999999</v>
      </c>
      <c r="E1266" s="22"/>
      <c r="F1266" s="22"/>
      <c r="G1266" s="22"/>
      <c r="R1266">
        <v>16.366666666666667</v>
      </c>
    </row>
    <row r="1267" spans="1:18">
      <c r="A1267" s="21">
        <v>39683</v>
      </c>
      <c r="B1267" s="22">
        <v>18.5</v>
      </c>
      <c r="C1267" s="22">
        <v>12.7</v>
      </c>
      <c r="D1267" s="22">
        <f t="shared" si="19"/>
        <v>16.399999999999999</v>
      </c>
      <c r="E1267" s="22"/>
      <c r="F1267" s="22"/>
      <c r="G1267" s="22"/>
      <c r="R1267">
        <v>16.349999999999998</v>
      </c>
    </row>
    <row r="1268" spans="1:18">
      <c r="A1268" s="21">
        <v>39684</v>
      </c>
      <c r="B1268" s="22">
        <v>19.7</v>
      </c>
      <c r="C1268" s="22">
        <v>11.1</v>
      </c>
      <c r="D1268" s="22">
        <f t="shared" si="19"/>
        <v>13.8</v>
      </c>
      <c r="E1268" s="22"/>
      <c r="F1268" s="22"/>
      <c r="G1268" s="22"/>
      <c r="R1268">
        <v>13.812499999999998</v>
      </c>
    </row>
    <row r="1269" spans="1:18">
      <c r="A1269" s="21">
        <v>39685</v>
      </c>
      <c r="B1269" s="22">
        <v>20.100000000000001</v>
      </c>
      <c r="C1269" s="22">
        <v>0.3</v>
      </c>
      <c r="D1269" s="22">
        <f t="shared" si="19"/>
        <v>11.1</v>
      </c>
      <c r="E1269" s="22"/>
      <c r="F1269" s="22"/>
      <c r="G1269" s="22"/>
      <c r="R1269">
        <v>11.074999999999999</v>
      </c>
    </row>
    <row r="1270" spans="1:18">
      <c r="A1270" s="21">
        <v>39686</v>
      </c>
      <c r="B1270" s="22">
        <v>22.9</v>
      </c>
      <c r="C1270" s="22">
        <v>2.1</v>
      </c>
      <c r="D1270" s="22">
        <f t="shared" si="19"/>
        <v>13.9</v>
      </c>
      <c r="E1270" s="22"/>
      <c r="F1270" s="22"/>
      <c r="G1270" s="22"/>
      <c r="R1270">
        <v>13.925000000000001</v>
      </c>
    </row>
    <row r="1271" spans="1:18">
      <c r="A1271" s="21">
        <v>39687</v>
      </c>
      <c r="B1271" s="22">
        <v>22.8</v>
      </c>
      <c r="C1271" s="22">
        <v>12.3</v>
      </c>
      <c r="D1271" s="22">
        <f t="shared" si="19"/>
        <v>18.100000000000001</v>
      </c>
      <c r="E1271" s="22"/>
      <c r="F1271" s="22"/>
      <c r="G1271" s="22"/>
      <c r="R1271">
        <v>18.125</v>
      </c>
    </row>
    <row r="1272" spans="1:18">
      <c r="A1272" s="21">
        <v>39688</v>
      </c>
      <c r="B1272" s="22">
        <v>20.6</v>
      </c>
      <c r="C1272" s="22">
        <v>10</v>
      </c>
      <c r="D1272" s="22">
        <f t="shared" si="19"/>
        <v>14.8</v>
      </c>
      <c r="E1272" s="22"/>
      <c r="F1272" s="22"/>
      <c r="G1272" s="22"/>
      <c r="R1272">
        <v>14.7875</v>
      </c>
    </row>
    <row r="1273" spans="1:18">
      <c r="A1273" s="21">
        <v>39689</v>
      </c>
      <c r="B1273" s="22">
        <v>22.3</v>
      </c>
      <c r="C1273" s="22">
        <v>11.3</v>
      </c>
      <c r="D1273" s="22">
        <f t="shared" si="19"/>
        <v>15.2</v>
      </c>
      <c r="E1273" s="22"/>
      <c r="F1273" s="22"/>
      <c r="G1273" s="22"/>
      <c r="R1273">
        <v>15.237500000000001</v>
      </c>
    </row>
    <row r="1274" spans="1:18">
      <c r="A1274" s="21">
        <v>39690</v>
      </c>
      <c r="B1274" s="22">
        <v>18</v>
      </c>
      <c r="C1274" s="22">
        <v>11.1</v>
      </c>
      <c r="D1274" s="22">
        <f t="shared" si="19"/>
        <v>14.3</v>
      </c>
      <c r="E1274" s="22"/>
      <c r="F1274" s="22"/>
      <c r="G1274" s="22"/>
      <c r="R1274">
        <v>14.337499999999999</v>
      </c>
    </row>
    <row r="1275" spans="1:18">
      <c r="A1275" s="21">
        <v>39691</v>
      </c>
      <c r="B1275" s="22">
        <v>15.7</v>
      </c>
      <c r="C1275" s="22">
        <v>6.8</v>
      </c>
      <c r="D1275" s="22">
        <f t="shared" si="19"/>
        <v>12.1</v>
      </c>
      <c r="E1275" s="22"/>
      <c r="F1275" s="22"/>
      <c r="G1275" s="22"/>
      <c r="R1275">
        <v>12.1</v>
      </c>
    </row>
    <row r="1276" spans="1:18">
      <c r="A1276" s="21">
        <v>39692</v>
      </c>
      <c r="B1276" s="22">
        <v>14.7</v>
      </c>
      <c r="C1276" s="22">
        <v>7</v>
      </c>
      <c r="D1276" s="22">
        <f t="shared" si="19"/>
        <v>10.6</v>
      </c>
      <c r="E1276" s="22"/>
      <c r="F1276" s="22"/>
      <c r="G1276" s="22"/>
      <c r="R1276">
        <v>10.574999999999999</v>
      </c>
    </row>
    <row r="1277" spans="1:18">
      <c r="A1277" s="21">
        <v>39693</v>
      </c>
      <c r="B1277" s="22">
        <v>16.100000000000001</v>
      </c>
      <c r="C1277" s="22">
        <v>4.9000000000000004</v>
      </c>
      <c r="D1277" s="22">
        <f t="shared" si="19"/>
        <v>10</v>
      </c>
      <c r="E1277" s="22"/>
      <c r="F1277" s="22"/>
      <c r="G1277" s="22"/>
      <c r="R1277">
        <v>10.000000000000002</v>
      </c>
    </row>
    <row r="1278" spans="1:18">
      <c r="A1278" s="21">
        <v>39694</v>
      </c>
      <c r="B1278" s="22">
        <v>19</v>
      </c>
      <c r="C1278" s="22">
        <v>2.2999999999999998</v>
      </c>
      <c r="D1278" s="22">
        <f t="shared" si="19"/>
        <v>10.1</v>
      </c>
      <c r="E1278" s="22"/>
      <c r="F1278" s="22"/>
      <c r="G1278" s="22"/>
      <c r="R1278">
        <v>10.1</v>
      </c>
    </row>
    <row r="1279" spans="1:18">
      <c r="A1279" s="21">
        <v>39695</v>
      </c>
      <c r="B1279" s="22">
        <v>20.7</v>
      </c>
      <c r="C1279" s="22">
        <v>3.2</v>
      </c>
      <c r="D1279" s="22">
        <f t="shared" si="19"/>
        <v>10.4</v>
      </c>
      <c r="E1279" s="22"/>
      <c r="F1279" s="22"/>
      <c r="G1279" s="22"/>
      <c r="R1279">
        <v>10.362499999999999</v>
      </c>
    </row>
    <row r="1280" spans="1:18">
      <c r="A1280" s="21">
        <v>39696</v>
      </c>
      <c r="B1280" s="22">
        <v>14.3</v>
      </c>
      <c r="C1280" s="22">
        <v>11.5</v>
      </c>
      <c r="D1280" s="22">
        <f t="shared" si="19"/>
        <v>12.8</v>
      </c>
      <c r="E1280" s="22"/>
      <c r="F1280" s="22"/>
      <c r="G1280" s="22"/>
      <c r="R1280">
        <v>12.842857142857143</v>
      </c>
    </row>
    <row r="1281" spans="1:18">
      <c r="A1281" s="21">
        <v>39697</v>
      </c>
      <c r="B1281" s="22">
        <v>15</v>
      </c>
      <c r="C1281" s="22">
        <v>8.4</v>
      </c>
      <c r="D1281" s="22">
        <f t="shared" ref="D1281:D1344" si="20">ROUND(R1281,1)</f>
        <v>11</v>
      </c>
      <c r="E1281" s="22"/>
      <c r="F1281" s="22"/>
      <c r="G1281" s="22"/>
      <c r="R1281">
        <v>10.957142857142859</v>
      </c>
    </row>
    <row r="1282" spans="1:18">
      <c r="A1282" s="21">
        <v>39698</v>
      </c>
      <c r="B1282" s="22">
        <v>16.3</v>
      </c>
      <c r="C1282" s="22">
        <v>0.9</v>
      </c>
      <c r="D1282" s="22">
        <f t="shared" si="20"/>
        <v>6.9</v>
      </c>
      <c r="E1282" s="22"/>
      <c r="F1282" s="22"/>
      <c r="G1282" s="22"/>
      <c r="R1282">
        <v>6.9375</v>
      </c>
    </row>
    <row r="1283" spans="1:18">
      <c r="A1283" s="21">
        <v>39699</v>
      </c>
      <c r="B1283" s="22">
        <v>10.7</v>
      </c>
      <c r="C1283" s="22">
        <v>2.8</v>
      </c>
      <c r="D1283" s="22">
        <f t="shared" si="20"/>
        <v>6.8</v>
      </c>
      <c r="E1283" s="22"/>
      <c r="F1283" s="22"/>
      <c r="G1283" s="22"/>
      <c r="R1283">
        <v>6.8</v>
      </c>
    </row>
    <row r="1284" spans="1:18">
      <c r="A1284" s="21">
        <v>39700</v>
      </c>
      <c r="B1284" s="22">
        <v>11.3</v>
      </c>
      <c r="C1284" s="22">
        <v>3</v>
      </c>
      <c r="D1284" s="22">
        <f t="shared" si="20"/>
        <v>8.3000000000000007</v>
      </c>
      <c r="E1284" s="22"/>
      <c r="F1284" s="22"/>
      <c r="G1284" s="22"/>
      <c r="R1284">
        <v>8.3333333333333339</v>
      </c>
    </row>
    <row r="1285" spans="1:18">
      <c r="A1285" s="21">
        <v>39701</v>
      </c>
      <c r="B1285" s="22">
        <v>15.3</v>
      </c>
      <c r="C1285" s="22">
        <v>9.1999999999999993</v>
      </c>
      <c r="D1285" s="22">
        <f t="shared" si="20"/>
        <v>11.6</v>
      </c>
      <c r="E1285" s="22"/>
      <c r="F1285" s="22"/>
      <c r="G1285" s="22"/>
      <c r="R1285">
        <v>11.562500000000002</v>
      </c>
    </row>
    <row r="1286" spans="1:18">
      <c r="A1286" s="21">
        <v>39702</v>
      </c>
      <c r="B1286" s="22">
        <v>13.7</v>
      </c>
      <c r="C1286" s="22">
        <v>8.9</v>
      </c>
      <c r="D1286" s="22">
        <f t="shared" si="20"/>
        <v>10.6</v>
      </c>
      <c r="E1286" s="22"/>
      <c r="F1286" s="22"/>
      <c r="G1286" s="22"/>
      <c r="R1286">
        <v>10.585714285714285</v>
      </c>
    </row>
    <row r="1287" spans="1:18">
      <c r="A1287" s="21">
        <v>39703</v>
      </c>
      <c r="B1287" s="22">
        <v>18.5</v>
      </c>
      <c r="C1287" s="22">
        <v>6.5</v>
      </c>
      <c r="D1287" s="22">
        <f t="shared" si="20"/>
        <v>10.7</v>
      </c>
      <c r="E1287" s="22"/>
      <c r="F1287" s="22"/>
      <c r="G1287" s="22"/>
      <c r="R1287">
        <v>10.700000000000001</v>
      </c>
    </row>
    <row r="1288" spans="1:18">
      <c r="A1288" s="21">
        <v>39704</v>
      </c>
      <c r="B1288" s="22">
        <v>22.3</v>
      </c>
      <c r="C1288" s="22">
        <v>0.6</v>
      </c>
      <c r="D1288" s="22">
        <f t="shared" si="20"/>
        <v>9.9</v>
      </c>
      <c r="E1288" s="22"/>
      <c r="F1288" s="22"/>
      <c r="G1288" s="22"/>
      <c r="R1288">
        <v>9.85</v>
      </c>
    </row>
    <row r="1289" spans="1:18">
      <c r="A1289" s="21">
        <v>39705</v>
      </c>
      <c r="B1289" s="22">
        <v>13.1</v>
      </c>
      <c r="C1289" s="22">
        <v>9.4</v>
      </c>
      <c r="D1289" s="22">
        <f t="shared" si="20"/>
        <v>11.2</v>
      </c>
      <c r="E1289" s="22"/>
      <c r="F1289" s="22"/>
      <c r="G1289" s="22"/>
      <c r="R1289">
        <v>11.171428571428573</v>
      </c>
    </row>
    <row r="1290" spans="1:18">
      <c r="A1290" s="21">
        <v>39706</v>
      </c>
      <c r="B1290" s="22">
        <v>11.5</v>
      </c>
      <c r="C1290" s="22">
        <v>8</v>
      </c>
      <c r="D1290" s="22">
        <f t="shared" si="20"/>
        <v>9.6999999999999993</v>
      </c>
      <c r="E1290" s="22"/>
      <c r="F1290" s="22"/>
      <c r="G1290" s="22"/>
      <c r="R1290">
        <v>9.7199999999999989</v>
      </c>
    </row>
    <row r="1291" spans="1:18">
      <c r="A1291" s="21">
        <v>39707</v>
      </c>
      <c r="B1291" s="22">
        <v>11.6</v>
      </c>
      <c r="C1291" s="22">
        <v>1.6</v>
      </c>
      <c r="D1291" s="22">
        <f t="shared" si="20"/>
        <v>6.8</v>
      </c>
      <c r="E1291" s="22"/>
      <c r="F1291" s="22"/>
      <c r="G1291" s="22"/>
      <c r="R1291">
        <v>6.82</v>
      </c>
    </row>
    <row r="1292" spans="1:18">
      <c r="A1292" s="21">
        <v>39708</v>
      </c>
      <c r="B1292" s="22">
        <v>13</v>
      </c>
      <c r="C1292" s="22">
        <v>-5.0999999999999996</v>
      </c>
      <c r="D1292" s="22">
        <f t="shared" si="20"/>
        <v>4.7</v>
      </c>
      <c r="E1292" s="22"/>
      <c r="F1292" s="22"/>
      <c r="G1292" s="22"/>
      <c r="R1292">
        <v>4.7166666666666677</v>
      </c>
    </row>
    <row r="1293" spans="1:18">
      <c r="A1293" s="21">
        <v>39709</v>
      </c>
      <c r="B1293" s="22">
        <v>7.9</v>
      </c>
      <c r="C1293" s="22">
        <v>3.6</v>
      </c>
      <c r="D1293" s="22">
        <f t="shared" si="20"/>
        <v>5.7</v>
      </c>
      <c r="E1293" s="22"/>
      <c r="F1293" s="22"/>
      <c r="G1293" s="22"/>
      <c r="R1293">
        <v>5.666666666666667</v>
      </c>
    </row>
    <row r="1294" spans="1:18">
      <c r="A1294" s="21">
        <v>39710</v>
      </c>
      <c r="B1294" s="22">
        <v>11.9</v>
      </c>
      <c r="C1294" s="22">
        <v>2.6</v>
      </c>
      <c r="D1294" s="22">
        <f t="shared" si="20"/>
        <v>5.2</v>
      </c>
      <c r="E1294" s="22"/>
      <c r="F1294" s="22"/>
      <c r="G1294" s="22"/>
      <c r="R1294">
        <v>5.2</v>
      </c>
    </row>
    <row r="1295" spans="1:18">
      <c r="A1295" s="21">
        <v>39711</v>
      </c>
      <c r="B1295" s="22">
        <v>13.5</v>
      </c>
      <c r="C1295" s="22">
        <v>1.2</v>
      </c>
      <c r="D1295" s="22">
        <f t="shared" si="20"/>
        <v>8.6</v>
      </c>
      <c r="E1295" s="22"/>
      <c r="F1295" s="22"/>
      <c r="G1295" s="22"/>
      <c r="R1295">
        <v>8.6</v>
      </c>
    </row>
    <row r="1296" spans="1:18">
      <c r="A1296" s="21">
        <v>39712</v>
      </c>
      <c r="B1296" s="22">
        <v>7.4</v>
      </c>
      <c r="C1296" s="22">
        <v>-4</v>
      </c>
      <c r="D1296" s="22">
        <f t="shared" si="20"/>
        <v>1.1000000000000001</v>
      </c>
      <c r="E1296" s="22"/>
      <c r="F1296" s="22"/>
      <c r="G1296" s="22"/>
      <c r="R1296">
        <v>1.1333333333333337</v>
      </c>
    </row>
    <row r="1297" spans="1:18">
      <c r="A1297" s="21">
        <v>39713</v>
      </c>
      <c r="B1297" s="22">
        <v>7.5</v>
      </c>
      <c r="C1297" s="22">
        <v>0.3</v>
      </c>
      <c r="D1297" s="22">
        <f t="shared" si="20"/>
        <v>3.6</v>
      </c>
      <c r="E1297" s="22"/>
      <c r="F1297" s="22"/>
      <c r="G1297" s="22"/>
      <c r="R1297">
        <v>3.5500000000000007</v>
      </c>
    </row>
    <row r="1298" spans="1:18">
      <c r="A1298" s="21">
        <v>39714</v>
      </c>
      <c r="B1298" s="22">
        <v>8.9</v>
      </c>
      <c r="C1298" s="22">
        <v>-1.7</v>
      </c>
      <c r="D1298" s="22">
        <f t="shared" si="20"/>
        <v>3.4</v>
      </c>
      <c r="E1298" s="22"/>
      <c r="F1298" s="22"/>
      <c r="G1298" s="22"/>
      <c r="R1298">
        <v>3.375</v>
      </c>
    </row>
    <row r="1299" spans="1:18">
      <c r="A1299" s="21">
        <v>39715</v>
      </c>
      <c r="B1299" s="22">
        <v>12.2</v>
      </c>
      <c r="C1299" s="22">
        <v>-4.0999999999999996</v>
      </c>
      <c r="D1299" s="22">
        <f t="shared" si="20"/>
        <v>4</v>
      </c>
      <c r="E1299" s="22"/>
      <c r="F1299" s="22"/>
      <c r="G1299" s="22"/>
      <c r="R1299">
        <v>3.9750000000000001</v>
      </c>
    </row>
    <row r="1300" spans="1:18">
      <c r="A1300" s="21">
        <v>39716</v>
      </c>
      <c r="B1300" s="22">
        <v>8.6999999999999993</v>
      </c>
      <c r="C1300" s="22">
        <v>2.7</v>
      </c>
      <c r="D1300" s="22">
        <f t="shared" si="20"/>
        <v>5.3</v>
      </c>
      <c r="E1300" s="22"/>
      <c r="F1300" s="22"/>
      <c r="G1300" s="22"/>
      <c r="R1300">
        <v>5.2750000000000004</v>
      </c>
    </row>
    <row r="1301" spans="1:18">
      <c r="A1301" s="21">
        <v>39717</v>
      </c>
      <c r="B1301" s="22">
        <v>10</v>
      </c>
      <c r="C1301" s="22">
        <v>1.5</v>
      </c>
      <c r="D1301" s="22">
        <f t="shared" si="20"/>
        <v>5.2</v>
      </c>
      <c r="E1301" s="22"/>
      <c r="F1301" s="22"/>
      <c r="G1301" s="22"/>
      <c r="R1301">
        <v>5.1875000000000009</v>
      </c>
    </row>
    <row r="1302" spans="1:18">
      <c r="A1302" s="21">
        <v>39718</v>
      </c>
      <c r="B1302" s="22">
        <v>12.4</v>
      </c>
      <c r="C1302" s="22">
        <v>-4.8</v>
      </c>
      <c r="D1302" s="22">
        <f t="shared" si="20"/>
        <v>4</v>
      </c>
      <c r="E1302" s="22"/>
      <c r="F1302" s="22"/>
      <c r="G1302" s="22"/>
      <c r="R1302">
        <v>3.9714285714285711</v>
      </c>
    </row>
    <row r="1303" spans="1:18">
      <c r="A1303" s="21">
        <v>39719</v>
      </c>
      <c r="B1303" s="22">
        <v>13.9</v>
      </c>
      <c r="C1303" s="22">
        <v>-7</v>
      </c>
      <c r="D1303" s="22">
        <f t="shared" si="20"/>
        <v>2.8</v>
      </c>
      <c r="E1303" s="22"/>
      <c r="F1303" s="22"/>
      <c r="G1303" s="22"/>
      <c r="R1303">
        <v>2.8250000000000002</v>
      </c>
    </row>
    <row r="1304" spans="1:18">
      <c r="A1304" s="21">
        <v>39720</v>
      </c>
      <c r="B1304" s="22">
        <v>13.9</v>
      </c>
      <c r="C1304" s="22">
        <v>-6.8</v>
      </c>
      <c r="D1304" s="22">
        <f t="shared" si="20"/>
        <v>1.5</v>
      </c>
      <c r="E1304" s="22"/>
      <c r="F1304" s="22"/>
      <c r="G1304" s="22"/>
      <c r="R1304">
        <v>1.4999999999999993</v>
      </c>
    </row>
    <row r="1305" spans="1:18">
      <c r="A1305" s="21">
        <v>39721</v>
      </c>
      <c r="B1305" s="22">
        <v>15.9</v>
      </c>
      <c r="C1305" s="22">
        <v>-6.9</v>
      </c>
      <c r="D1305" s="22">
        <f t="shared" si="20"/>
        <v>2.8</v>
      </c>
      <c r="E1305" s="22"/>
      <c r="F1305" s="22"/>
      <c r="G1305" s="22"/>
      <c r="R1305">
        <v>2.8250000000000006</v>
      </c>
    </row>
    <row r="1306" spans="1:18">
      <c r="A1306" s="21">
        <v>39722</v>
      </c>
      <c r="B1306" s="22">
        <v>14.2</v>
      </c>
      <c r="C1306" s="22">
        <v>-0.7</v>
      </c>
      <c r="D1306" s="22">
        <f t="shared" si="20"/>
        <v>5.6</v>
      </c>
      <c r="E1306" s="22"/>
      <c r="F1306" s="22"/>
      <c r="G1306" s="22"/>
      <c r="R1306">
        <v>5.5874999999999995</v>
      </c>
    </row>
    <row r="1307" spans="1:18">
      <c r="A1307" s="21">
        <v>39723</v>
      </c>
      <c r="B1307" s="22">
        <v>14.8</v>
      </c>
      <c r="C1307" s="22">
        <v>2.8</v>
      </c>
      <c r="D1307" s="22">
        <f t="shared" si="20"/>
        <v>7.5</v>
      </c>
      <c r="E1307" s="22"/>
      <c r="F1307" s="22"/>
      <c r="G1307" s="22"/>
      <c r="R1307">
        <v>7.5374999999999996</v>
      </c>
    </row>
    <row r="1308" spans="1:18">
      <c r="A1308" s="21">
        <v>39724</v>
      </c>
      <c r="B1308" s="22">
        <v>10.9</v>
      </c>
      <c r="C1308" s="22">
        <v>-1</v>
      </c>
      <c r="D1308" s="22">
        <f t="shared" si="20"/>
        <v>5.2</v>
      </c>
      <c r="E1308" s="22"/>
      <c r="F1308" s="22"/>
      <c r="G1308" s="22"/>
      <c r="R1308">
        <v>5.2125000000000004</v>
      </c>
    </row>
    <row r="1309" spans="1:18">
      <c r="A1309" s="21">
        <v>39725</v>
      </c>
      <c r="B1309" s="22">
        <v>7.3</v>
      </c>
      <c r="C1309" s="22">
        <v>2.6</v>
      </c>
      <c r="D1309" s="22">
        <f t="shared" si="20"/>
        <v>5</v>
      </c>
      <c r="E1309" s="22"/>
      <c r="F1309" s="22"/>
      <c r="G1309" s="22"/>
      <c r="R1309">
        <v>4.9625000000000004</v>
      </c>
    </row>
    <row r="1310" spans="1:18">
      <c r="A1310" s="21">
        <v>39726</v>
      </c>
      <c r="B1310" s="22">
        <v>7.9</v>
      </c>
      <c r="C1310" s="22">
        <v>-6.6</v>
      </c>
      <c r="D1310" s="22">
        <f t="shared" si="20"/>
        <v>0</v>
      </c>
      <c r="E1310" s="22"/>
      <c r="F1310" s="22"/>
      <c r="G1310" s="22"/>
      <c r="R1310">
        <v>-2.5000000000000078E-2</v>
      </c>
    </row>
    <row r="1311" spans="1:18">
      <c r="A1311" s="21">
        <v>39727</v>
      </c>
      <c r="B1311" s="22">
        <v>10.3</v>
      </c>
      <c r="C1311" s="22">
        <v>-8.1</v>
      </c>
      <c r="D1311" s="22">
        <f t="shared" si="20"/>
        <v>-0.4</v>
      </c>
      <c r="E1311" s="22">
        <v>1</v>
      </c>
      <c r="F1311" s="22"/>
      <c r="G1311" s="22"/>
      <c r="R1311">
        <v>-0.41250000000000042</v>
      </c>
    </row>
    <row r="1312" spans="1:18">
      <c r="A1312" s="21">
        <v>39728</v>
      </c>
      <c r="B1312" s="22">
        <v>12</v>
      </c>
      <c r="C1312" s="22">
        <v>-4.5</v>
      </c>
      <c r="D1312" s="22">
        <f t="shared" si="20"/>
        <v>3</v>
      </c>
      <c r="E1312" s="22"/>
      <c r="F1312" s="22"/>
      <c r="G1312" s="22"/>
      <c r="R1312">
        <v>2.9625000000000004</v>
      </c>
    </row>
    <row r="1313" spans="1:18">
      <c r="A1313" s="21">
        <v>39729</v>
      </c>
      <c r="B1313" s="22">
        <v>4.9000000000000004</v>
      </c>
      <c r="C1313" s="22">
        <v>-2.9</v>
      </c>
      <c r="D1313" s="22">
        <f t="shared" si="20"/>
        <v>1.2</v>
      </c>
      <c r="E1313" s="22"/>
      <c r="F1313" s="22"/>
      <c r="G1313" s="22"/>
      <c r="R1313">
        <v>1.2000000000000002</v>
      </c>
    </row>
    <row r="1314" spans="1:18">
      <c r="A1314" s="21">
        <v>39730</v>
      </c>
      <c r="B1314" s="22">
        <v>6.7</v>
      </c>
      <c r="C1314" s="22">
        <v>0.2</v>
      </c>
      <c r="D1314" s="22">
        <f t="shared" si="20"/>
        <v>2.9</v>
      </c>
      <c r="E1314" s="22"/>
      <c r="F1314" s="22"/>
      <c r="G1314" s="22"/>
      <c r="R1314">
        <v>2.8874999999999997</v>
      </c>
    </row>
    <row r="1315" spans="1:18">
      <c r="A1315" s="21">
        <v>39731</v>
      </c>
      <c r="B1315" s="22">
        <v>9.1</v>
      </c>
      <c r="C1315" s="22">
        <v>-3.9</v>
      </c>
      <c r="D1315" s="22">
        <f t="shared" si="20"/>
        <v>0.6</v>
      </c>
      <c r="E1315" s="22"/>
      <c r="F1315" s="22"/>
      <c r="G1315" s="22"/>
      <c r="R1315">
        <v>0.63749999999999996</v>
      </c>
    </row>
    <row r="1316" spans="1:18">
      <c r="A1316" s="21">
        <v>39732</v>
      </c>
      <c r="B1316" s="22">
        <v>11.7</v>
      </c>
      <c r="C1316" s="22">
        <v>-5.2</v>
      </c>
      <c r="D1316" s="22">
        <f t="shared" si="20"/>
        <v>2.5</v>
      </c>
      <c r="E1316" s="22"/>
      <c r="F1316" s="22"/>
      <c r="G1316" s="22"/>
      <c r="R1316">
        <v>2.4999999999999991</v>
      </c>
    </row>
    <row r="1317" spans="1:18">
      <c r="A1317" s="21">
        <v>39733</v>
      </c>
      <c r="B1317" s="22">
        <v>12.1</v>
      </c>
      <c r="C1317" s="22">
        <v>-3.6</v>
      </c>
      <c r="D1317" s="22">
        <f t="shared" si="20"/>
        <v>3.2</v>
      </c>
      <c r="E1317" s="22"/>
      <c r="F1317" s="22"/>
      <c r="G1317" s="22"/>
      <c r="R1317">
        <v>3.2</v>
      </c>
    </row>
    <row r="1318" spans="1:18">
      <c r="A1318" s="21">
        <v>39734</v>
      </c>
      <c r="B1318" s="22">
        <v>10</v>
      </c>
      <c r="C1318" s="22">
        <v>-6.6</v>
      </c>
      <c r="D1318" s="22">
        <f t="shared" si="20"/>
        <v>2.5</v>
      </c>
      <c r="E1318" s="22"/>
      <c r="F1318" s="22"/>
      <c r="G1318" s="22"/>
      <c r="R1318">
        <v>2.5000000000000004</v>
      </c>
    </row>
    <row r="1319" spans="1:18">
      <c r="A1319" s="21">
        <v>39735</v>
      </c>
      <c r="B1319" s="22">
        <v>3.6</v>
      </c>
      <c r="C1319" s="22">
        <v>-10.9</v>
      </c>
      <c r="D1319" s="22">
        <f t="shared" si="20"/>
        <v>-3.8</v>
      </c>
      <c r="E1319" s="22"/>
      <c r="F1319" s="22"/>
      <c r="G1319" s="22"/>
      <c r="R1319">
        <v>-3.7875000000000001</v>
      </c>
    </row>
    <row r="1320" spans="1:18">
      <c r="A1320" s="21">
        <v>39736</v>
      </c>
      <c r="B1320" s="22">
        <v>7.4</v>
      </c>
      <c r="C1320" s="22">
        <v>-7.3</v>
      </c>
      <c r="D1320" s="22">
        <f t="shared" si="20"/>
        <v>-1.4</v>
      </c>
      <c r="E1320" s="22"/>
      <c r="F1320" s="22"/>
      <c r="G1320" s="22"/>
      <c r="R1320">
        <v>-1.4125000000000001</v>
      </c>
    </row>
    <row r="1321" spans="1:18">
      <c r="A1321" s="21">
        <v>39737</v>
      </c>
      <c r="B1321" s="22">
        <v>6.6</v>
      </c>
      <c r="C1321" s="22">
        <v>-2.1</v>
      </c>
      <c r="D1321" s="22">
        <f t="shared" si="20"/>
        <v>1.3</v>
      </c>
      <c r="E1321" s="22"/>
      <c r="F1321" s="22"/>
      <c r="G1321" s="22"/>
      <c r="R1321">
        <v>1.3375000000000001</v>
      </c>
    </row>
    <row r="1322" spans="1:18">
      <c r="A1322" s="21">
        <v>39738</v>
      </c>
      <c r="B1322" s="22">
        <v>8.6</v>
      </c>
      <c r="C1322" s="22">
        <v>-6.9</v>
      </c>
      <c r="D1322" s="22">
        <f t="shared" si="20"/>
        <v>-1</v>
      </c>
      <c r="E1322" s="22"/>
      <c r="F1322" s="22"/>
      <c r="G1322" s="22"/>
      <c r="R1322">
        <v>-1.0375000000000001</v>
      </c>
    </row>
    <row r="1323" spans="1:18">
      <c r="A1323" s="21">
        <v>39739</v>
      </c>
      <c r="B1323" s="22">
        <v>1.1000000000000001</v>
      </c>
      <c r="C1323" s="22">
        <v>-4.4000000000000004</v>
      </c>
      <c r="D1323" s="22">
        <f t="shared" si="20"/>
        <v>-1.5</v>
      </c>
      <c r="E1323" s="22"/>
      <c r="F1323" s="22"/>
      <c r="G1323" s="22"/>
      <c r="R1323">
        <v>-1.5375000000000001</v>
      </c>
    </row>
    <row r="1324" spans="1:18">
      <c r="A1324" s="21">
        <v>39740</v>
      </c>
      <c r="B1324" s="22">
        <v>3.8</v>
      </c>
      <c r="C1324" s="22">
        <v>-1.2</v>
      </c>
      <c r="D1324" s="22">
        <f t="shared" si="20"/>
        <v>1.3</v>
      </c>
      <c r="E1324" s="22"/>
      <c r="F1324" s="22"/>
      <c r="G1324" s="22"/>
      <c r="R1324">
        <v>1.2749999999999999</v>
      </c>
    </row>
    <row r="1325" spans="1:18">
      <c r="A1325" s="21">
        <v>39741</v>
      </c>
      <c r="B1325" s="22">
        <v>2.9</v>
      </c>
      <c r="C1325" s="22">
        <v>-3.8</v>
      </c>
      <c r="D1325" s="22">
        <f t="shared" si="20"/>
        <v>-0.4</v>
      </c>
      <c r="E1325" s="22"/>
      <c r="F1325" s="22"/>
      <c r="G1325" s="22"/>
      <c r="R1325">
        <v>-0.36250000000000004</v>
      </c>
    </row>
    <row r="1326" spans="1:18">
      <c r="A1326" s="21">
        <v>39742</v>
      </c>
      <c r="B1326" s="22">
        <v>4.3</v>
      </c>
      <c r="C1326" s="22">
        <v>-5.5</v>
      </c>
      <c r="D1326" s="22">
        <f t="shared" si="20"/>
        <v>-0.3</v>
      </c>
      <c r="E1326" s="22"/>
      <c r="F1326" s="22"/>
      <c r="G1326" s="22"/>
      <c r="R1326">
        <v>-0.31250000000000011</v>
      </c>
    </row>
    <row r="1327" spans="1:18">
      <c r="A1327" s="21">
        <v>39743</v>
      </c>
      <c r="B1327" s="22">
        <v>1.6</v>
      </c>
      <c r="C1327" s="22">
        <v>-0.9</v>
      </c>
      <c r="D1327" s="22">
        <f t="shared" si="20"/>
        <v>0.3</v>
      </c>
      <c r="E1327" s="22"/>
      <c r="F1327" s="22"/>
      <c r="G1327" s="22"/>
      <c r="R1327">
        <v>0.28750000000000003</v>
      </c>
    </row>
    <row r="1328" spans="1:18">
      <c r="A1328" s="21">
        <v>39744</v>
      </c>
      <c r="B1328" s="22">
        <v>0.3</v>
      </c>
      <c r="C1328" s="22">
        <v>-1.1000000000000001</v>
      </c>
      <c r="D1328" s="22">
        <f t="shared" si="20"/>
        <v>-0.6</v>
      </c>
      <c r="E1328" s="22"/>
      <c r="F1328" s="22"/>
      <c r="G1328" s="22"/>
      <c r="R1328">
        <v>-0.63749999999999996</v>
      </c>
    </row>
    <row r="1329" spans="1:18">
      <c r="A1329" s="21">
        <v>39745</v>
      </c>
      <c r="B1329" s="22">
        <v>1.3</v>
      </c>
      <c r="C1329" s="22">
        <v>-0.5</v>
      </c>
      <c r="D1329" s="22">
        <f t="shared" si="20"/>
        <v>0.3</v>
      </c>
      <c r="E1329" s="22"/>
      <c r="F1329" s="22"/>
      <c r="G1329" s="22"/>
      <c r="R1329">
        <v>0.3125</v>
      </c>
    </row>
    <row r="1330" spans="1:18">
      <c r="A1330" s="21">
        <v>39746</v>
      </c>
      <c r="B1330" s="22">
        <v>0.7</v>
      </c>
      <c r="C1330" s="22">
        <v>-2.6</v>
      </c>
      <c r="D1330" s="22">
        <f t="shared" si="20"/>
        <v>-0.3</v>
      </c>
      <c r="E1330" s="22"/>
      <c r="F1330" s="22"/>
      <c r="G1330" s="22"/>
      <c r="R1330">
        <v>-0.33750000000000002</v>
      </c>
    </row>
    <row r="1331" spans="1:18">
      <c r="A1331" s="21">
        <v>39747</v>
      </c>
      <c r="B1331" s="22">
        <v>1.9</v>
      </c>
      <c r="C1331" s="22">
        <v>-2.8</v>
      </c>
      <c r="D1331" s="22">
        <f t="shared" si="20"/>
        <v>-0.8</v>
      </c>
      <c r="E1331" s="22"/>
      <c r="F1331" s="22"/>
      <c r="G1331" s="22"/>
      <c r="R1331">
        <v>-0.76249999999999996</v>
      </c>
    </row>
    <row r="1332" spans="1:18">
      <c r="A1332" s="21">
        <v>39748</v>
      </c>
      <c r="B1332" s="22">
        <v>0.3</v>
      </c>
      <c r="C1332" s="22">
        <v>-12.9</v>
      </c>
      <c r="D1332" s="22">
        <f t="shared" si="20"/>
        <v>-5.2</v>
      </c>
      <c r="E1332" s="22"/>
      <c r="F1332" s="22"/>
      <c r="G1332" s="22"/>
      <c r="R1332">
        <v>-5.1875</v>
      </c>
    </row>
    <row r="1333" spans="1:18">
      <c r="A1333" s="21">
        <v>39749</v>
      </c>
      <c r="B1333" s="22">
        <v>1.5</v>
      </c>
      <c r="C1333" s="22">
        <v>-7.1</v>
      </c>
      <c r="D1333" s="22">
        <f t="shared" si="20"/>
        <v>-3.3</v>
      </c>
      <c r="E1333" s="22"/>
      <c r="F1333" s="22"/>
      <c r="G1333" s="22"/>
      <c r="R1333">
        <v>-3.3000000000000003</v>
      </c>
    </row>
    <row r="1334" spans="1:18">
      <c r="A1334" s="21">
        <v>39750</v>
      </c>
      <c r="B1334" s="22">
        <v>-1.5</v>
      </c>
      <c r="C1334" s="22">
        <v>-18.899999999999999</v>
      </c>
      <c r="D1334" s="22">
        <f t="shared" si="20"/>
        <v>-11</v>
      </c>
      <c r="E1334" s="22"/>
      <c r="F1334" s="22"/>
      <c r="G1334" s="22"/>
      <c r="R1334">
        <v>-10.987500000000001</v>
      </c>
    </row>
    <row r="1335" spans="1:18">
      <c r="A1335" s="21">
        <v>39751</v>
      </c>
      <c r="B1335" s="22">
        <v>-3</v>
      </c>
      <c r="C1335" s="22">
        <v>-19.899999999999999</v>
      </c>
      <c r="D1335" s="22">
        <f t="shared" si="20"/>
        <v>-12.4</v>
      </c>
      <c r="E1335" s="22"/>
      <c r="F1335" s="22"/>
      <c r="G1335" s="22"/>
      <c r="R1335">
        <v>-12.387500000000001</v>
      </c>
    </row>
    <row r="1336" spans="1:18">
      <c r="A1336" s="21">
        <v>39752</v>
      </c>
      <c r="B1336" s="22">
        <v>-2.9</v>
      </c>
      <c r="C1336" s="22">
        <v>-18.600000000000001</v>
      </c>
      <c r="D1336" s="22">
        <f t="shared" si="20"/>
        <v>-11.2</v>
      </c>
      <c r="E1336" s="22"/>
      <c r="F1336" s="22"/>
      <c r="G1336" s="22"/>
      <c r="R1336">
        <v>-11.225000000000001</v>
      </c>
    </row>
    <row r="1337" spans="1:18">
      <c r="A1337" s="21">
        <v>39753</v>
      </c>
      <c r="B1337" s="22">
        <v>0.3</v>
      </c>
      <c r="C1337" s="22">
        <v>-6.2</v>
      </c>
      <c r="D1337" s="22">
        <f t="shared" si="20"/>
        <v>-3.6</v>
      </c>
      <c r="E1337" s="22"/>
      <c r="F1337" s="22"/>
      <c r="G1337" s="22"/>
      <c r="R1337">
        <v>-3.5749999999999997</v>
      </c>
    </row>
    <row r="1338" spans="1:18">
      <c r="A1338" s="21">
        <v>39754</v>
      </c>
      <c r="B1338" s="22">
        <v>-1.6</v>
      </c>
      <c r="C1338" s="22">
        <v>-7.6</v>
      </c>
      <c r="D1338" s="22">
        <f t="shared" si="20"/>
        <v>-5.5</v>
      </c>
      <c r="E1338" s="22"/>
      <c r="F1338" s="22"/>
      <c r="G1338" s="22"/>
      <c r="R1338">
        <v>-5.5142857142857142</v>
      </c>
    </row>
    <row r="1339" spans="1:18">
      <c r="A1339" s="21">
        <v>39755</v>
      </c>
      <c r="B1339" s="22">
        <v>-6.8</v>
      </c>
      <c r="C1339" s="22">
        <v>-10.6</v>
      </c>
      <c r="D1339" s="22">
        <f t="shared" si="20"/>
        <v>-9.3000000000000007</v>
      </c>
      <c r="E1339" s="22"/>
      <c r="F1339" s="22"/>
      <c r="G1339" s="22"/>
      <c r="R1339">
        <v>-9.2999999999999989</v>
      </c>
    </row>
    <row r="1340" spans="1:18">
      <c r="A1340" s="21">
        <v>39756</v>
      </c>
      <c r="B1340" s="22">
        <v>-6.3</v>
      </c>
      <c r="C1340" s="22">
        <v>-26.3</v>
      </c>
      <c r="D1340" s="22">
        <f t="shared" si="20"/>
        <v>-16.5</v>
      </c>
      <c r="E1340" s="22"/>
      <c r="F1340" s="22"/>
      <c r="G1340" s="22"/>
      <c r="R1340">
        <v>-16.537499999999998</v>
      </c>
    </row>
    <row r="1341" spans="1:18">
      <c r="A1341" s="21">
        <v>39757</v>
      </c>
      <c r="B1341" s="22">
        <v>-7.2</v>
      </c>
      <c r="C1341" s="22">
        <v>-12.3</v>
      </c>
      <c r="D1341" s="22">
        <f t="shared" si="20"/>
        <v>-8.1</v>
      </c>
      <c r="E1341" s="22"/>
      <c r="F1341" s="22"/>
      <c r="G1341" s="22"/>
      <c r="R1341">
        <v>-8.1374999999999993</v>
      </c>
    </row>
    <row r="1342" spans="1:18">
      <c r="A1342" s="21">
        <v>39758</v>
      </c>
      <c r="B1342" s="22">
        <v>-10</v>
      </c>
      <c r="C1342" s="22">
        <v>-13.2</v>
      </c>
      <c r="D1342" s="22">
        <f t="shared" si="20"/>
        <v>-11.8</v>
      </c>
      <c r="E1342" s="22"/>
      <c r="F1342" s="22"/>
      <c r="G1342" s="22"/>
      <c r="R1342">
        <v>-11.757142857142856</v>
      </c>
    </row>
    <row r="1343" spans="1:18">
      <c r="A1343" s="21">
        <v>39759</v>
      </c>
      <c r="B1343" s="22">
        <v>-10.4</v>
      </c>
      <c r="C1343" s="22">
        <v>-23.3</v>
      </c>
      <c r="D1343" s="22">
        <f t="shared" si="20"/>
        <v>-15.2</v>
      </c>
      <c r="E1343" s="22"/>
      <c r="F1343" s="22"/>
      <c r="G1343" s="22"/>
      <c r="R1343">
        <v>-15.200000000000001</v>
      </c>
    </row>
    <row r="1344" spans="1:18">
      <c r="A1344" s="21">
        <v>39760</v>
      </c>
      <c r="B1344" s="22">
        <v>-10.4</v>
      </c>
      <c r="C1344" s="22">
        <v>-31.8</v>
      </c>
      <c r="D1344" s="22">
        <f t="shared" si="20"/>
        <v>-23.3</v>
      </c>
      <c r="E1344" s="22"/>
      <c r="F1344" s="22"/>
      <c r="G1344" s="22"/>
      <c r="R1344">
        <v>-23.274999999999999</v>
      </c>
    </row>
    <row r="1345" spans="1:18">
      <c r="A1345" s="21">
        <v>39761</v>
      </c>
      <c r="B1345" s="22">
        <v>-10.8</v>
      </c>
      <c r="C1345" s="22">
        <v>-28.1</v>
      </c>
      <c r="D1345" s="22">
        <f t="shared" ref="D1345:D1408" si="21">ROUND(R1345,1)</f>
        <v>-20.8</v>
      </c>
      <c r="E1345" s="22"/>
      <c r="F1345" s="22"/>
      <c r="G1345" s="22"/>
      <c r="R1345">
        <v>-20.771428571428572</v>
      </c>
    </row>
    <row r="1346" spans="1:18">
      <c r="A1346" s="21">
        <v>39762</v>
      </c>
      <c r="B1346" s="22">
        <v>-12.2</v>
      </c>
      <c r="C1346" s="22">
        <v>-26.5</v>
      </c>
      <c r="D1346" s="22">
        <f t="shared" si="21"/>
        <v>-19</v>
      </c>
      <c r="E1346" s="22"/>
      <c r="F1346" s="22"/>
      <c r="G1346" s="22"/>
      <c r="R1346">
        <v>-19.042857142857144</v>
      </c>
    </row>
    <row r="1347" spans="1:18">
      <c r="A1347" s="21">
        <v>39763</v>
      </c>
      <c r="B1347" s="22">
        <v>-2.5</v>
      </c>
      <c r="C1347" s="22">
        <v>-13.6</v>
      </c>
      <c r="D1347" s="22">
        <f t="shared" si="21"/>
        <v>-8.6999999999999993</v>
      </c>
      <c r="E1347" s="22"/>
      <c r="F1347" s="22"/>
      <c r="G1347" s="22"/>
      <c r="R1347">
        <v>-8.7249999999999996</v>
      </c>
    </row>
    <row r="1348" spans="1:18">
      <c r="A1348" s="21">
        <v>39764</v>
      </c>
      <c r="B1348" s="22">
        <v>-8.5</v>
      </c>
      <c r="C1348" s="22">
        <v>-20.9</v>
      </c>
      <c r="D1348" s="22">
        <f t="shared" si="21"/>
        <v>-13.4</v>
      </c>
      <c r="E1348" s="22"/>
      <c r="F1348" s="22"/>
      <c r="G1348" s="22"/>
      <c r="R1348">
        <v>-13.35</v>
      </c>
    </row>
    <row r="1349" spans="1:18">
      <c r="A1349" s="21">
        <v>39765</v>
      </c>
      <c r="B1349" s="22">
        <v>-17.899999999999999</v>
      </c>
      <c r="C1349" s="22">
        <v>-30.5</v>
      </c>
      <c r="D1349" s="22">
        <f t="shared" si="21"/>
        <v>-25.2</v>
      </c>
      <c r="E1349" s="22"/>
      <c r="F1349" s="22"/>
      <c r="G1349" s="22"/>
      <c r="R1349">
        <v>-25.24285714285714</v>
      </c>
    </row>
    <row r="1350" spans="1:18">
      <c r="A1350" s="21">
        <v>39766</v>
      </c>
      <c r="B1350" s="22">
        <v>-15.3</v>
      </c>
      <c r="C1350" s="22">
        <v>-26.4</v>
      </c>
      <c r="D1350" s="22">
        <f t="shared" si="21"/>
        <v>-20.9</v>
      </c>
      <c r="E1350" s="22"/>
      <c r="F1350" s="22"/>
      <c r="G1350" s="22"/>
      <c r="R1350">
        <v>-20.87142857142857</v>
      </c>
    </row>
    <row r="1351" spans="1:18">
      <c r="A1351" s="21">
        <v>39767</v>
      </c>
      <c r="B1351" s="22">
        <v>-11.8</v>
      </c>
      <c r="C1351" s="22">
        <v>-16.5</v>
      </c>
      <c r="D1351" s="22">
        <f t="shared" si="21"/>
        <v>-14.3</v>
      </c>
      <c r="E1351" s="22"/>
      <c r="F1351" s="22"/>
      <c r="G1351" s="22"/>
      <c r="R1351">
        <v>-14.3125</v>
      </c>
    </row>
    <row r="1352" spans="1:18">
      <c r="A1352" s="21">
        <v>39768</v>
      </c>
      <c r="B1352" s="22">
        <v>-14.2</v>
      </c>
      <c r="C1352" s="22">
        <v>-18.399999999999999</v>
      </c>
      <c r="D1352" s="22">
        <f t="shared" si="21"/>
        <v>-15.8</v>
      </c>
      <c r="E1352" s="22"/>
      <c r="F1352" s="22"/>
      <c r="G1352" s="22"/>
      <c r="R1352">
        <v>-15.8375</v>
      </c>
    </row>
    <row r="1353" spans="1:18">
      <c r="A1353" s="21">
        <v>39769</v>
      </c>
      <c r="B1353" s="22">
        <v>-16.2</v>
      </c>
      <c r="C1353" s="22">
        <v>-21.5</v>
      </c>
      <c r="D1353" s="22">
        <f t="shared" si="21"/>
        <v>-19.100000000000001</v>
      </c>
      <c r="E1353" s="22"/>
      <c r="F1353" s="22"/>
      <c r="G1353" s="22"/>
      <c r="R1353">
        <v>-19.087500000000002</v>
      </c>
    </row>
    <row r="1354" spans="1:18">
      <c r="A1354" s="21">
        <v>39770</v>
      </c>
      <c r="B1354" s="22">
        <v>-15.2</v>
      </c>
      <c r="C1354" s="22">
        <v>-20.6</v>
      </c>
      <c r="D1354" s="22">
        <f t="shared" si="21"/>
        <v>-18.100000000000001</v>
      </c>
      <c r="E1354" s="22"/>
      <c r="F1354" s="22"/>
      <c r="G1354" s="22"/>
      <c r="R1354">
        <v>-18.071428571428573</v>
      </c>
    </row>
    <row r="1355" spans="1:18">
      <c r="A1355" s="21">
        <v>39771</v>
      </c>
      <c r="B1355" s="22">
        <v>-16.600000000000001</v>
      </c>
      <c r="C1355" s="22">
        <v>-34</v>
      </c>
      <c r="D1355" s="22">
        <f t="shared" si="21"/>
        <v>-25.9</v>
      </c>
      <c r="E1355" s="22"/>
      <c r="F1355" s="22"/>
      <c r="G1355" s="22"/>
      <c r="R1355">
        <v>-25.900000000000002</v>
      </c>
    </row>
    <row r="1356" spans="1:18">
      <c r="A1356" s="21">
        <v>39772</v>
      </c>
      <c r="B1356" s="22">
        <v>-20</v>
      </c>
      <c r="C1356" s="22">
        <v>-35.5</v>
      </c>
      <c r="D1356" s="22">
        <f t="shared" si="21"/>
        <v>-28.8</v>
      </c>
      <c r="E1356" s="22"/>
      <c r="F1356" s="22"/>
      <c r="G1356" s="22"/>
      <c r="R1356">
        <v>-28.757142857142856</v>
      </c>
    </row>
    <row r="1357" spans="1:18">
      <c r="A1357" s="21">
        <v>39773</v>
      </c>
      <c r="B1357" s="22">
        <v>-16.5</v>
      </c>
      <c r="C1357" s="22">
        <v>-32.299999999999997</v>
      </c>
      <c r="D1357" s="22">
        <f t="shared" si="21"/>
        <v>-26.2</v>
      </c>
      <c r="E1357" s="22"/>
      <c r="F1357" s="22"/>
      <c r="G1357" s="22"/>
      <c r="R1357">
        <v>-26.242857142857144</v>
      </c>
    </row>
    <row r="1358" spans="1:18">
      <c r="A1358" s="21">
        <v>39774</v>
      </c>
      <c r="B1358" s="22">
        <v>-7.4</v>
      </c>
      <c r="C1358" s="22">
        <v>-22</v>
      </c>
      <c r="D1358" s="22">
        <f t="shared" si="21"/>
        <v>-16</v>
      </c>
      <c r="E1358" s="22"/>
      <c r="F1358" s="22"/>
      <c r="G1358" s="22"/>
      <c r="R1358">
        <v>-16.016666666666669</v>
      </c>
    </row>
    <row r="1359" spans="1:18">
      <c r="A1359" s="21">
        <v>39775</v>
      </c>
      <c r="B1359" s="22">
        <v>-16</v>
      </c>
      <c r="C1359" s="22">
        <v>-31.6</v>
      </c>
      <c r="D1359" s="22">
        <f t="shared" si="21"/>
        <v>-24.7</v>
      </c>
      <c r="E1359" s="22"/>
      <c r="F1359" s="22"/>
      <c r="G1359" s="22"/>
      <c r="R1359">
        <v>-24.737500000000001</v>
      </c>
    </row>
    <row r="1360" spans="1:18">
      <c r="A1360" s="21">
        <v>39776</v>
      </c>
      <c r="B1360" s="22">
        <v>-21</v>
      </c>
      <c r="C1360" s="22">
        <v>-32.799999999999997</v>
      </c>
      <c r="D1360" s="22">
        <f t="shared" si="21"/>
        <v>-28.5</v>
      </c>
      <c r="E1360" s="22"/>
      <c r="F1360" s="22"/>
      <c r="G1360" s="22"/>
      <c r="R1360">
        <v>-28.5</v>
      </c>
    </row>
    <row r="1361" spans="1:18">
      <c r="A1361" s="21">
        <v>39777</v>
      </c>
      <c r="B1361" s="22">
        <v>-16.5</v>
      </c>
      <c r="C1361" s="22">
        <v>-23.3</v>
      </c>
      <c r="D1361" s="22">
        <f t="shared" si="21"/>
        <v>-18.899999999999999</v>
      </c>
      <c r="E1361" s="22"/>
      <c r="F1361" s="22"/>
      <c r="G1361" s="22"/>
      <c r="R1361">
        <v>-18.9375</v>
      </c>
    </row>
    <row r="1362" spans="1:18">
      <c r="A1362" s="21">
        <v>39778</v>
      </c>
      <c r="B1362" s="22">
        <v>-10.6</v>
      </c>
      <c r="C1362" s="22">
        <v>-22.7</v>
      </c>
      <c r="D1362" s="22">
        <f t="shared" si="21"/>
        <v>-18</v>
      </c>
      <c r="E1362" s="22"/>
      <c r="F1362" s="22"/>
      <c r="G1362" s="22"/>
      <c r="R1362">
        <v>-18.037500000000001</v>
      </c>
    </row>
    <row r="1363" spans="1:18">
      <c r="A1363" s="21">
        <v>39779</v>
      </c>
      <c r="B1363" s="22">
        <v>-14.6</v>
      </c>
      <c r="C1363" s="22">
        <v>-28.8</v>
      </c>
      <c r="D1363" s="22">
        <f t="shared" si="21"/>
        <v>-22.8</v>
      </c>
      <c r="E1363" s="22"/>
      <c r="F1363" s="22"/>
      <c r="G1363" s="22"/>
      <c r="R1363">
        <v>-22.774999999999999</v>
      </c>
    </row>
    <row r="1364" spans="1:18">
      <c r="A1364" s="21">
        <v>39780</v>
      </c>
      <c r="B1364" s="22">
        <v>-14.5</v>
      </c>
      <c r="C1364" s="22">
        <v>-26.5</v>
      </c>
      <c r="D1364" s="22">
        <f t="shared" si="21"/>
        <v>-19.8</v>
      </c>
      <c r="E1364" s="22"/>
      <c r="F1364" s="22"/>
      <c r="G1364" s="22"/>
      <c r="R1364">
        <v>-19.8125</v>
      </c>
    </row>
    <row r="1365" spans="1:18">
      <c r="A1365" s="21">
        <v>39781</v>
      </c>
      <c r="B1365" s="22">
        <v>-22.4</v>
      </c>
      <c r="C1365" s="22">
        <v>-32.1</v>
      </c>
      <c r="D1365" s="22">
        <f t="shared" si="21"/>
        <v>-28.4</v>
      </c>
      <c r="E1365" s="22"/>
      <c r="F1365" s="22"/>
      <c r="G1365" s="22"/>
      <c r="R1365">
        <v>-28.4375</v>
      </c>
    </row>
    <row r="1366" spans="1:18">
      <c r="A1366" s="21">
        <v>39782</v>
      </c>
      <c r="B1366" s="22">
        <v>-17.3</v>
      </c>
      <c r="C1366" s="22">
        <v>-30.7</v>
      </c>
      <c r="D1366" s="22">
        <f t="shared" si="21"/>
        <v>-21.9</v>
      </c>
      <c r="E1366" s="22"/>
      <c r="F1366" s="22"/>
      <c r="G1366" s="22"/>
      <c r="R1366">
        <v>-21.912500000000001</v>
      </c>
    </row>
    <row r="1367" spans="1:18">
      <c r="A1367" s="21">
        <v>39783</v>
      </c>
      <c r="B1367" s="22">
        <v>-13.7</v>
      </c>
      <c r="C1367" s="22">
        <v>-20.5</v>
      </c>
      <c r="D1367" s="22">
        <f t="shared" si="21"/>
        <v>-17.2</v>
      </c>
      <c r="E1367" s="22"/>
      <c r="F1367" s="22"/>
      <c r="G1367" s="22"/>
      <c r="R1367">
        <v>-17.22</v>
      </c>
    </row>
    <row r="1368" spans="1:18">
      <c r="A1368" s="21">
        <v>39784</v>
      </c>
      <c r="B1368" s="22">
        <v>-21.4</v>
      </c>
      <c r="C1368" s="22">
        <v>-33.9</v>
      </c>
      <c r="D1368" s="22">
        <f t="shared" si="21"/>
        <v>-27.6</v>
      </c>
      <c r="E1368" s="22"/>
      <c r="F1368" s="22"/>
      <c r="G1368" s="22"/>
      <c r="R1368">
        <v>-27.642857142857142</v>
      </c>
    </row>
    <row r="1369" spans="1:18">
      <c r="A1369" s="21">
        <v>39785</v>
      </c>
      <c r="B1369" s="22">
        <v>-24</v>
      </c>
      <c r="C1369" s="22">
        <v>-33.6</v>
      </c>
      <c r="D1369" s="22">
        <f t="shared" si="21"/>
        <v>-29.3</v>
      </c>
      <c r="E1369" s="22"/>
      <c r="F1369" s="22"/>
      <c r="G1369" s="22"/>
      <c r="R1369">
        <v>-29.271428571428572</v>
      </c>
    </row>
    <row r="1370" spans="1:18">
      <c r="A1370" s="21">
        <v>39786</v>
      </c>
      <c r="B1370" s="22">
        <v>-19.899999999999999</v>
      </c>
      <c r="C1370" s="22">
        <v>-26.3</v>
      </c>
      <c r="D1370" s="22">
        <f t="shared" si="21"/>
        <v>-23.3</v>
      </c>
      <c r="E1370" s="22"/>
      <c r="F1370" s="22"/>
      <c r="G1370" s="22"/>
      <c r="R1370">
        <v>-23.337499999999999</v>
      </c>
    </row>
    <row r="1371" spans="1:18">
      <c r="A1371" s="21">
        <v>39787</v>
      </c>
      <c r="B1371" s="22">
        <v>-23.2</v>
      </c>
      <c r="C1371" s="22">
        <v>-36.299999999999997</v>
      </c>
      <c r="D1371" s="22">
        <f t="shared" si="21"/>
        <v>-30.2</v>
      </c>
      <c r="E1371" s="22"/>
      <c r="F1371" s="22"/>
      <c r="G1371" s="22"/>
      <c r="R1371">
        <v>-30.174999999999997</v>
      </c>
    </row>
    <row r="1372" spans="1:18">
      <c r="A1372" s="21">
        <v>39788</v>
      </c>
      <c r="B1372" s="22">
        <v>-25.1</v>
      </c>
      <c r="C1372" s="22">
        <v>-37.700000000000003</v>
      </c>
      <c r="D1372" s="22">
        <f t="shared" si="21"/>
        <v>-32.200000000000003</v>
      </c>
      <c r="E1372" s="22"/>
      <c r="F1372" s="22"/>
      <c r="G1372" s="22"/>
      <c r="R1372">
        <v>-32.214285714285715</v>
      </c>
    </row>
    <row r="1373" spans="1:18">
      <c r="A1373" s="21">
        <v>39789</v>
      </c>
      <c r="B1373" s="22">
        <v>-28.3</v>
      </c>
      <c r="C1373" s="22">
        <v>-37.1</v>
      </c>
      <c r="D1373" s="22">
        <f t="shared" si="21"/>
        <v>-32.799999999999997</v>
      </c>
      <c r="E1373" s="22"/>
      <c r="F1373" s="22"/>
      <c r="G1373" s="22"/>
      <c r="R1373">
        <v>-32.762500000000003</v>
      </c>
    </row>
    <row r="1374" spans="1:18">
      <c r="A1374" s="21">
        <v>39790</v>
      </c>
      <c r="B1374" s="22">
        <v>-30</v>
      </c>
      <c r="C1374" s="22">
        <v>-36.5</v>
      </c>
      <c r="D1374" s="22">
        <f t="shared" si="21"/>
        <v>-34.6</v>
      </c>
      <c r="E1374" s="22"/>
      <c r="F1374" s="22"/>
      <c r="G1374" s="22"/>
      <c r="R1374">
        <v>-34.557142857142864</v>
      </c>
    </row>
    <row r="1375" spans="1:18">
      <c r="A1375" s="21">
        <v>39791</v>
      </c>
      <c r="B1375" s="22">
        <v>-27.5</v>
      </c>
      <c r="C1375" s="22">
        <v>-42</v>
      </c>
      <c r="D1375" s="22">
        <f t="shared" si="21"/>
        <v>-36.799999999999997</v>
      </c>
      <c r="E1375" s="22"/>
      <c r="F1375" s="22"/>
      <c r="G1375" s="22"/>
      <c r="R1375">
        <v>-36.800000000000004</v>
      </c>
    </row>
    <row r="1376" spans="1:18">
      <c r="A1376" s="21">
        <v>39792</v>
      </c>
      <c r="B1376" s="22">
        <v>-27.8</v>
      </c>
      <c r="C1376" s="22">
        <v>-41.4</v>
      </c>
      <c r="D1376" s="22">
        <f t="shared" si="21"/>
        <v>-35.4</v>
      </c>
      <c r="E1376" s="22"/>
      <c r="F1376" s="22"/>
      <c r="G1376" s="22"/>
      <c r="R1376">
        <v>-35.412500000000001</v>
      </c>
    </row>
    <row r="1377" spans="1:18">
      <c r="A1377" s="21">
        <v>39793</v>
      </c>
      <c r="B1377" s="22">
        <v>-32</v>
      </c>
      <c r="C1377" s="22">
        <v>-42.6</v>
      </c>
      <c r="D1377" s="22">
        <f t="shared" si="21"/>
        <v>-37.1</v>
      </c>
      <c r="E1377" s="22"/>
      <c r="F1377" s="22"/>
      <c r="G1377" s="22"/>
      <c r="R1377">
        <v>-37.137499999999996</v>
      </c>
    </row>
    <row r="1378" spans="1:18">
      <c r="A1378" s="21">
        <v>39794</v>
      </c>
      <c r="B1378" s="22">
        <v>-30.6</v>
      </c>
      <c r="C1378" s="22">
        <v>-42</v>
      </c>
      <c r="D1378" s="22">
        <f t="shared" si="21"/>
        <v>-36.700000000000003</v>
      </c>
      <c r="E1378" s="22"/>
      <c r="F1378" s="22"/>
      <c r="G1378" s="22"/>
      <c r="R1378">
        <v>-36.737499999999997</v>
      </c>
    </row>
    <row r="1379" spans="1:18">
      <c r="A1379" s="21">
        <v>39795</v>
      </c>
      <c r="B1379" s="22">
        <v>-30.8</v>
      </c>
      <c r="C1379" s="22">
        <v>-37.9</v>
      </c>
      <c r="D1379" s="22">
        <f t="shared" si="21"/>
        <v>-35</v>
      </c>
      <c r="E1379" s="22"/>
      <c r="F1379" s="22"/>
      <c r="G1379" s="22"/>
      <c r="R1379">
        <v>-35.012499999999996</v>
      </c>
    </row>
    <row r="1380" spans="1:18">
      <c r="A1380" s="21">
        <v>39796</v>
      </c>
      <c r="B1380" s="22">
        <v>-30.1</v>
      </c>
      <c r="C1380" s="22">
        <v>-41.3</v>
      </c>
      <c r="D1380" s="22">
        <f t="shared" si="21"/>
        <v>-36</v>
      </c>
      <c r="E1380" s="22"/>
      <c r="F1380" s="22"/>
      <c r="G1380" s="22"/>
      <c r="R1380">
        <v>-36.037499999999994</v>
      </c>
    </row>
    <row r="1381" spans="1:18">
      <c r="A1381" s="21">
        <v>39797</v>
      </c>
      <c r="B1381" s="22">
        <v>-21.4</v>
      </c>
      <c r="C1381" s="22">
        <v>-30.1</v>
      </c>
      <c r="D1381" s="22">
        <f t="shared" si="21"/>
        <v>-25.9</v>
      </c>
      <c r="E1381" s="22"/>
      <c r="F1381" s="22"/>
      <c r="G1381" s="22"/>
      <c r="R1381">
        <v>-25.916666666666668</v>
      </c>
    </row>
    <row r="1382" spans="1:18">
      <c r="A1382" s="21">
        <v>39798</v>
      </c>
      <c r="B1382" s="22">
        <v>-22.3</v>
      </c>
      <c r="C1382" s="22">
        <v>-30.1</v>
      </c>
      <c r="D1382" s="22">
        <f t="shared" si="21"/>
        <v>-25.3</v>
      </c>
      <c r="E1382" s="22"/>
      <c r="F1382" s="22"/>
      <c r="G1382" s="22"/>
      <c r="R1382">
        <v>-25.25</v>
      </c>
    </row>
    <row r="1383" spans="1:18">
      <c r="A1383" s="21">
        <v>39799</v>
      </c>
      <c r="B1383" s="22">
        <v>-24.3</v>
      </c>
      <c r="C1383" s="22">
        <v>-37.5</v>
      </c>
      <c r="D1383" s="22">
        <f t="shared" si="21"/>
        <v>-31.7</v>
      </c>
      <c r="E1383" s="22"/>
      <c r="F1383" s="22"/>
      <c r="G1383" s="22"/>
      <c r="R1383">
        <v>-31.712500000000002</v>
      </c>
    </row>
    <row r="1384" spans="1:18">
      <c r="A1384" s="21">
        <v>39800</v>
      </c>
      <c r="B1384" s="22">
        <v>-32.6</v>
      </c>
      <c r="C1384" s="22">
        <v>-40.4</v>
      </c>
      <c r="D1384" s="22">
        <f t="shared" si="21"/>
        <v>-36.4</v>
      </c>
      <c r="E1384" s="22"/>
      <c r="F1384" s="22"/>
      <c r="G1384" s="22"/>
      <c r="R1384">
        <v>-36.425000000000004</v>
      </c>
    </row>
    <row r="1385" spans="1:18">
      <c r="A1385" s="21">
        <v>39801</v>
      </c>
      <c r="B1385" s="22">
        <v>-23.7</v>
      </c>
      <c r="C1385" s="22">
        <v>-30.6</v>
      </c>
      <c r="D1385" s="22">
        <f t="shared" si="21"/>
        <v>-26.9</v>
      </c>
      <c r="E1385" s="22"/>
      <c r="F1385" s="22"/>
      <c r="G1385" s="22"/>
      <c r="R1385">
        <v>-26.875</v>
      </c>
    </row>
    <row r="1386" spans="1:18">
      <c r="A1386" s="21">
        <v>39802</v>
      </c>
      <c r="B1386" s="22">
        <v>-26.3</v>
      </c>
      <c r="C1386" s="22">
        <v>-40.799999999999997</v>
      </c>
      <c r="D1386" s="22">
        <f t="shared" si="21"/>
        <v>-35</v>
      </c>
      <c r="E1386" s="22"/>
      <c r="F1386" s="22"/>
      <c r="G1386" s="22"/>
      <c r="R1386">
        <v>-34.950000000000003</v>
      </c>
    </row>
    <row r="1387" spans="1:18">
      <c r="A1387" s="21">
        <v>39803</v>
      </c>
      <c r="B1387" s="22">
        <v>-31</v>
      </c>
      <c r="C1387" s="22">
        <v>-42.2</v>
      </c>
      <c r="D1387" s="22">
        <f t="shared" si="21"/>
        <v>-37.299999999999997</v>
      </c>
      <c r="E1387" s="22"/>
      <c r="F1387" s="22"/>
      <c r="G1387" s="22"/>
      <c r="R1387">
        <v>-37.299999999999997</v>
      </c>
    </row>
    <row r="1388" spans="1:18">
      <c r="A1388" s="21">
        <v>39804</v>
      </c>
      <c r="B1388" s="22">
        <v>-28.8</v>
      </c>
      <c r="C1388" s="22">
        <v>-36.9</v>
      </c>
      <c r="D1388" s="22">
        <f t="shared" si="21"/>
        <v>-34.1</v>
      </c>
      <c r="E1388" s="22"/>
      <c r="F1388" s="22"/>
      <c r="G1388" s="22"/>
      <c r="R1388">
        <v>-34.087499999999999</v>
      </c>
    </row>
    <row r="1389" spans="1:18">
      <c r="A1389" s="21">
        <v>39805</v>
      </c>
      <c r="B1389" s="22">
        <v>-24.5</v>
      </c>
      <c r="C1389" s="22">
        <v>-32.6</v>
      </c>
      <c r="D1389" s="22">
        <f t="shared" si="21"/>
        <v>-29.7</v>
      </c>
      <c r="E1389" s="22"/>
      <c r="F1389" s="22"/>
      <c r="G1389" s="22"/>
      <c r="R1389">
        <v>-29.65</v>
      </c>
    </row>
    <row r="1390" spans="1:18">
      <c r="A1390" s="21">
        <v>39806</v>
      </c>
      <c r="B1390" s="22">
        <v>-23</v>
      </c>
      <c r="C1390" s="22">
        <v>-32.9</v>
      </c>
      <c r="D1390" s="22">
        <f t="shared" si="21"/>
        <v>-28.6</v>
      </c>
      <c r="E1390" s="22"/>
      <c r="F1390" s="22"/>
      <c r="G1390" s="22"/>
      <c r="R1390">
        <v>-28.637500000000003</v>
      </c>
    </row>
    <row r="1391" spans="1:18">
      <c r="A1391" s="21">
        <v>39807</v>
      </c>
      <c r="B1391" s="22">
        <v>-21.8</v>
      </c>
      <c r="C1391" s="22">
        <v>-28</v>
      </c>
      <c r="D1391" s="22">
        <f t="shared" si="21"/>
        <v>-24.8</v>
      </c>
      <c r="E1391" s="22"/>
      <c r="F1391" s="22"/>
      <c r="G1391" s="22"/>
      <c r="R1391">
        <v>-24.837500000000002</v>
      </c>
    </row>
    <row r="1392" spans="1:18">
      <c r="A1392" s="21">
        <v>39808</v>
      </c>
      <c r="B1392" s="22">
        <v>-24.5</v>
      </c>
      <c r="C1392" s="22">
        <v>-37.5</v>
      </c>
      <c r="D1392" s="22">
        <f t="shared" si="21"/>
        <v>-32.299999999999997</v>
      </c>
      <c r="E1392" s="22"/>
      <c r="F1392" s="22"/>
      <c r="G1392" s="22"/>
      <c r="R1392">
        <v>-32.3125</v>
      </c>
    </row>
    <row r="1393" spans="1:18">
      <c r="A1393" s="21">
        <v>39809</v>
      </c>
      <c r="B1393" s="22">
        <v>-24.1</v>
      </c>
      <c r="C1393" s="22">
        <v>-35.9</v>
      </c>
      <c r="D1393" s="22">
        <f t="shared" si="21"/>
        <v>-31.1</v>
      </c>
      <c r="E1393" s="22"/>
      <c r="F1393" s="22"/>
      <c r="G1393" s="22"/>
      <c r="R1393">
        <v>-31.099999999999994</v>
      </c>
    </row>
    <row r="1394" spans="1:18">
      <c r="A1394" s="21">
        <v>39810</v>
      </c>
      <c r="B1394" s="22">
        <v>-21.6</v>
      </c>
      <c r="C1394" s="22">
        <v>-34.299999999999997</v>
      </c>
      <c r="D1394" s="22">
        <f t="shared" si="21"/>
        <v>-28.2</v>
      </c>
      <c r="E1394" s="22"/>
      <c r="F1394" s="22"/>
      <c r="G1394" s="22"/>
      <c r="R1394">
        <v>-28.162500000000005</v>
      </c>
    </row>
    <row r="1395" spans="1:18">
      <c r="A1395" s="21">
        <v>39811</v>
      </c>
      <c r="B1395" s="22">
        <v>-20.399999999999999</v>
      </c>
      <c r="C1395" s="22">
        <v>-31.1</v>
      </c>
      <c r="D1395" s="22">
        <f t="shared" si="21"/>
        <v>-26.9</v>
      </c>
      <c r="E1395" s="22"/>
      <c r="F1395" s="22"/>
      <c r="G1395" s="22"/>
      <c r="R1395">
        <v>-26.925000000000004</v>
      </c>
    </row>
    <row r="1396" spans="1:18">
      <c r="A1396" s="21">
        <v>39812</v>
      </c>
      <c r="B1396" s="22">
        <v>-22.5</v>
      </c>
      <c r="C1396" s="22">
        <v>-34</v>
      </c>
      <c r="D1396" s="22">
        <f t="shared" si="21"/>
        <v>-29.9</v>
      </c>
      <c r="E1396" s="22"/>
      <c r="F1396" s="22"/>
      <c r="G1396" s="22"/>
      <c r="R1396">
        <v>-29.900000000000002</v>
      </c>
    </row>
    <row r="1397" spans="1:18">
      <c r="A1397" s="21">
        <v>39813</v>
      </c>
      <c r="B1397" s="22">
        <v>-23.7</v>
      </c>
      <c r="C1397" s="22">
        <v>-35.5</v>
      </c>
      <c r="D1397" s="22">
        <f t="shared" si="21"/>
        <v>-30.7</v>
      </c>
      <c r="E1397" s="22"/>
      <c r="F1397" s="22"/>
      <c r="G1397" s="22"/>
      <c r="R1397">
        <v>-30.671428571428571</v>
      </c>
    </row>
    <row r="1398" spans="1:18">
      <c r="A1398" s="21">
        <v>39814</v>
      </c>
      <c r="B1398" s="22">
        <v>-23.3</v>
      </c>
      <c r="C1398" s="22">
        <v>-37.299999999999997</v>
      </c>
      <c r="D1398" s="22">
        <f t="shared" si="21"/>
        <v>-31.8</v>
      </c>
      <c r="E1398" s="22"/>
      <c r="F1398" s="22"/>
      <c r="G1398" s="22"/>
      <c r="R1398">
        <v>-31.842857142857138</v>
      </c>
    </row>
    <row r="1399" spans="1:18">
      <c r="A1399" s="21">
        <v>39815</v>
      </c>
      <c r="B1399" s="22">
        <v>-19.8</v>
      </c>
      <c r="C1399" s="22">
        <v>-34.200000000000003</v>
      </c>
      <c r="D1399" s="22">
        <f t="shared" si="21"/>
        <v>-27.7</v>
      </c>
      <c r="E1399" s="22"/>
      <c r="F1399" s="22"/>
      <c r="G1399" s="22"/>
      <c r="R1399">
        <v>-27.700000000000003</v>
      </c>
    </row>
    <row r="1400" spans="1:18">
      <c r="A1400" s="21">
        <v>39816</v>
      </c>
      <c r="B1400" s="22">
        <v>-21.2</v>
      </c>
      <c r="C1400" s="22">
        <v>-28.5</v>
      </c>
      <c r="D1400" s="22">
        <f t="shared" si="21"/>
        <v>-24.6</v>
      </c>
      <c r="E1400" s="22"/>
      <c r="F1400" s="22"/>
      <c r="G1400" s="22"/>
      <c r="R1400">
        <v>-24.599999999999998</v>
      </c>
    </row>
    <row r="1401" spans="1:18">
      <c r="A1401" s="21">
        <v>39817</v>
      </c>
      <c r="B1401" s="22">
        <v>-16.399999999999999</v>
      </c>
      <c r="C1401" s="22">
        <v>-33.299999999999997</v>
      </c>
      <c r="D1401" s="22">
        <f t="shared" si="21"/>
        <v>-25.9</v>
      </c>
      <c r="E1401" s="22"/>
      <c r="F1401" s="22"/>
      <c r="G1401" s="22"/>
      <c r="R1401">
        <v>-25.928571428571427</v>
      </c>
    </row>
    <row r="1402" spans="1:18">
      <c r="A1402" s="21">
        <v>39818</v>
      </c>
      <c r="B1402" s="22">
        <v>-18.600000000000001</v>
      </c>
      <c r="C1402" s="22">
        <v>-23.6</v>
      </c>
      <c r="D1402" s="22">
        <f t="shared" si="21"/>
        <v>-21.7</v>
      </c>
      <c r="E1402" s="22"/>
      <c r="F1402" s="22"/>
      <c r="G1402" s="22"/>
      <c r="R1402">
        <v>-21.728571428571428</v>
      </c>
    </row>
    <row r="1403" spans="1:18">
      <c r="A1403" s="21">
        <v>39819</v>
      </c>
      <c r="B1403" s="22">
        <v>-19.8</v>
      </c>
      <c r="C1403" s="22">
        <v>-26.2</v>
      </c>
      <c r="D1403" s="22">
        <f t="shared" si="21"/>
        <v>-22.7</v>
      </c>
      <c r="E1403" s="22"/>
      <c r="F1403" s="22"/>
      <c r="G1403" s="22"/>
      <c r="R1403">
        <v>-22.7</v>
      </c>
    </row>
    <row r="1404" spans="1:18">
      <c r="A1404" s="21">
        <v>39820</v>
      </c>
      <c r="B1404" s="22">
        <v>-21.8</v>
      </c>
      <c r="C1404" s="22">
        <v>-35.4</v>
      </c>
      <c r="D1404" s="22">
        <f t="shared" si="21"/>
        <v>-29.2</v>
      </c>
      <c r="E1404" s="22"/>
      <c r="F1404" s="22"/>
      <c r="G1404" s="22"/>
      <c r="R1404">
        <v>-29.150000000000002</v>
      </c>
    </row>
    <row r="1405" spans="1:18">
      <c r="A1405" s="21">
        <v>39821</v>
      </c>
      <c r="B1405" s="22">
        <v>-19.600000000000001</v>
      </c>
      <c r="C1405" s="22">
        <v>-31</v>
      </c>
      <c r="D1405" s="22">
        <f t="shared" si="21"/>
        <v>-22.9</v>
      </c>
      <c r="E1405" s="22"/>
      <c r="F1405" s="22"/>
      <c r="G1405" s="22"/>
      <c r="R1405">
        <v>-22.9375</v>
      </c>
    </row>
    <row r="1406" spans="1:18">
      <c r="A1406" s="21">
        <v>39822</v>
      </c>
      <c r="B1406" s="22">
        <v>-26</v>
      </c>
      <c r="C1406" s="22">
        <v>-38.200000000000003</v>
      </c>
      <c r="D1406" s="22">
        <f t="shared" si="21"/>
        <v>-33.6</v>
      </c>
      <c r="E1406" s="22"/>
      <c r="F1406" s="22"/>
      <c r="G1406" s="22"/>
      <c r="R1406">
        <v>-33.637499999999996</v>
      </c>
    </row>
    <row r="1407" spans="1:18">
      <c r="A1407" s="21">
        <v>39823</v>
      </c>
      <c r="B1407" s="22">
        <v>-27.8</v>
      </c>
      <c r="C1407" s="22">
        <v>-39.299999999999997</v>
      </c>
      <c r="D1407" s="22">
        <f t="shared" si="21"/>
        <v>-34.4</v>
      </c>
      <c r="E1407" s="22"/>
      <c r="F1407" s="22"/>
      <c r="G1407" s="22"/>
      <c r="R1407">
        <v>-34.424999999999997</v>
      </c>
    </row>
    <row r="1408" spans="1:18">
      <c r="A1408" s="21">
        <v>39824</v>
      </c>
      <c r="B1408" s="22">
        <v>-22</v>
      </c>
      <c r="C1408" s="22">
        <v>-36.799999999999997</v>
      </c>
      <c r="D1408" s="22">
        <f t="shared" si="21"/>
        <v>-30.6</v>
      </c>
      <c r="E1408" s="22"/>
      <c r="F1408" s="22"/>
      <c r="G1408" s="22"/>
      <c r="R1408">
        <v>-30.55</v>
      </c>
    </row>
    <row r="1409" spans="1:18">
      <c r="A1409" s="21">
        <v>39825</v>
      </c>
      <c r="B1409" s="22">
        <v>-19.3</v>
      </c>
      <c r="C1409" s="22">
        <v>-33.700000000000003</v>
      </c>
      <c r="D1409" s="22">
        <f t="shared" ref="D1409:D1472" si="22">ROUND(R1409,1)</f>
        <v>-27</v>
      </c>
      <c r="E1409" s="22"/>
      <c r="F1409" s="22"/>
      <c r="G1409" s="22"/>
      <c r="R1409">
        <v>-27</v>
      </c>
    </row>
    <row r="1410" spans="1:18">
      <c r="A1410" s="21">
        <v>39826</v>
      </c>
      <c r="B1410" s="22">
        <v>-18.399999999999999</v>
      </c>
      <c r="C1410" s="22">
        <v>-32.4</v>
      </c>
      <c r="D1410" s="22">
        <f t="shared" si="22"/>
        <v>-27.9</v>
      </c>
      <c r="E1410" s="22"/>
      <c r="F1410" s="22"/>
      <c r="G1410" s="22"/>
      <c r="R1410">
        <v>-27.85</v>
      </c>
    </row>
    <row r="1411" spans="1:18">
      <c r="A1411" s="21">
        <v>39827</v>
      </c>
      <c r="B1411" s="22">
        <v>-22</v>
      </c>
      <c r="C1411" s="22">
        <v>-37.1</v>
      </c>
      <c r="D1411" s="22">
        <f t="shared" si="22"/>
        <v>-30.4</v>
      </c>
      <c r="E1411" s="22"/>
      <c r="F1411" s="22"/>
      <c r="G1411" s="22"/>
      <c r="R1411">
        <v>-30.362500000000001</v>
      </c>
    </row>
    <row r="1412" spans="1:18">
      <c r="A1412" s="21">
        <v>39828</v>
      </c>
      <c r="B1412" s="22">
        <v>-21.8</v>
      </c>
      <c r="C1412" s="22">
        <v>-35.799999999999997</v>
      </c>
      <c r="D1412" s="22">
        <f t="shared" si="22"/>
        <v>-29.4</v>
      </c>
      <c r="E1412" s="22"/>
      <c r="F1412" s="22"/>
      <c r="G1412" s="22"/>
      <c r="R1412">
        <v>-29.400000000000002</v>
      </c>
    </row>
    <row r="1413" spans="1:18">
      <c r="A1413" s="21">
        <v>39829</v>
      </c>
      <c r="B1413" s="22">
        <v>-22.1</v>
      </c>
      <c r="C1413" s="22">
        <v>-35.1</v>
      </c>
      <c r="D1413" s="22">
        <f t="shared" si="22"/>
        <v>-29.5</v>
      </c>
      <c r="E1413" s="22"/>
      <c r="F1413" s="22"/>
      <c r="G1413" s="22"/>
      <c r="R1413">
        <v>-29.485714285714288</v>
      </c>
    </row>
    <row r="1414" spans="1:18">
      <c r="A1414" s="21">
        <v>39830</v>
      </c>
      <c r="B1414" s="22">
        <v>-23.6</v>
      </c>
      <c r="C1414" s="22">
        <v>-34.4</v>
      </c>
      <c r="D1414" s="22">
        <f t="shared" si="22"/>
        <v>-30.2</v>
      </c>
      <c r="E1414" s="22"/>
      <c r="F1414" s="22"/>
      <c r="G1414" s="22"/>
      <c r="R1414">
        <v>-30.175000000000004</v>
      </c>
    </row>
    <row r="1415" spans="1:18">
      <c r="A1415" s="21">
        <v>39831</v>
      </c>
      <c r="B1415" s="22">
        <v>-22</v>
      </c>
      <c r="C1415" s="22">
        <v>-30.3</v>
      </c>
      <c r="D1415" s="22">
        <f t="shared" si="22"/>
        <v>-26.7</v>
      </c>
      <c r="E1415" s="22"/>
      <c r="F1415" s="22"/>
      <c r="G1415" s="22"/>
      <c r="R1415">
        <v>-26.737500000000004</v>
      </c>
    </row>
    <row r="1416" spans="1:18">
      <c r="A1416" s="21">
        <v>39832</v>
      </c>
      <c r="B1416" s="22">
        <v>-23.7</v>
      </c>
      <c r="C1416" s="22">
        <v>-31.6</v>
      </c>
      <c r="D1416" s="22">
        <f t="shared" si="22"/>
        <v>-28.8</v>
      </c>
      <c r="E1416" s="22"/>
      <c r="F1416" s="22"/>
      <c r="G1416" s="22"/>
      <c r="R1416">
        <v>-28.75714285714286</v>
      </c>
    </row>
    <row r="1417" spans="1:18">
      <c r="A1417" s="21">
        <v>39833</v>
      </c>
      <c r="B1417" s="22">
        <v>-26.7</v>
      </c>
      <c r="C1417" s="22">
        <v>-36.799999999999997</v>
      </c>
      <c r="D1417" s="22">
        <f t="shared" si="22"/>
        <v>-33</v>
      </c>
      <c r="E1417" s="22"/>
      <c r="F1417" s="22"/>
      <c r="G1417" s="22"/>
      <c r="R1417">
        <v>-32.950000000000003</v>
      </c>
    </row>
    <row r="1418" spans="1:18">
      <c r="A1418" s="21">
        <v>39834</v>
      </c>
      <c r="B1418" s="22">
        <v>-31.1</v>
      </c>
      <c r="C1418" s="22">
        <v>-42</v>
      </c>
      <c r="D1418" s="22">
        <f t="shared" si="22"/>
        <v>-36.700000000000003</v>
      </c>
      <c r="E1418" s="22"/>
      <c r="F1418" s="22"/>
      <c r="G1418" s="22"/>
      <c r="R1418">
        <v>-36.657142857142858</v>
      </c>
    </row>
    <row r="1419" spans="1:18">
      <c r="A1419" s="21">
        <v>39835</v>
      </c>
      <c r="B1419" s="22">
        <v>-22.2</v>
      </c>
      <c r="C1419" s="22">
        <v>-42.4</v>
      </c>
      <c r="D1419" s="22">
        <f t="shared" si="22"/>
        <v>-34.1</v>
      </c>
      <c r="E1419" s="22"/>
      <c r="F1419" s="22"/>
      <c r="G1419" s="22"/>
      <c r="R1419">
        <v>-34.112499999999997</v>
      </c>
    </row>
    <row r="1420" spans="1:18">
      <c r="A1420" s="21">
        <v>39836</v>
      </c>
      <c r="B1420" s="22">
        <v>-20.2</v>
      </c>
      <c r="C1420" s="22">
        <v>-35.5</v>
      </c>
      <c r="D1420" s="22">
        <f t="shared" si="22"/>
        <v>-27.2</v>
      </c>
      <c r="E1420" s="22"/>
      <c r="F1420" s="22"/>
      <c r="G1420" s="22"/>
      <c r="R1420">
        <v>-27.162499999999998</v>
      </c>
    </row>
    <row r="1421" spans="1:18">
      <c r="A1421" s="21">
        <v>39837</v>
      </c>
      <c r="B1421" s="22">
        <v>-19.899999999999999</v>
      </c>
      <c r="C1421" s="22">
        <v>-25.3</v>
      </c>
      <c r="D1421" s="22">
        <f t="shared" si="22"/>
        <v>-22.1</v>
      </c>
      <c r="E1421" s="22"/>
      <c r="F1421" s="22"/>
      <c r="G1421" s="22"/>
      <c r="R1421">
        <v>-22.0625</v>
      </c>
    </row>
    <row r="1422" spans="1:18">
      <c r="A1422" s="21">
        <v>39838</v>
      </c>
      <c r="B1422" s="22">
        <v>-16.3</v>
      </c>
      <c r="C1422" s="22">
        <v>-20.5</v>
      </c>
      <c r="D1422" s="22">
        <f t="shared" si="22"/>
        <v>-18.7</v>
      </c>
      <c r="E1422" s="22"/>
      <c r="F1422" s="22"/>
      <c r="G1422" s="22"/>
      <c r="R1422">
        <v>-18.724999999999998</v>
      </c>
    </row>
    <row r="1423" spans="1:18">
      <c r="A1423" s="21">
        <v>39839</v>
      </c>
      <c r="B1423" s="22">
        <v>-22</v>
      </c>
      <c r="C1423" s="22">
        <v>-37.299999999999997</v>
      </c>
      <c r="D1423" s="22">
        <f t="shared" si="22"/>
        <v>-29.2</v>
      </c>
      <c r="E1423" s="22"/>
      <c r="F1423" s="22"/>
      <c r="G1423" s="22"/>
      <c r="R1423">
        <v>-29.174999999999997</v>
      </c>
    </row>
    <row r="1424" spans="1:18">
      <c r="A1424" s="21">
        <v>39840</v>
      </c>
      <c r="B1424" s="22">
        <v>-25.5</v>
      </c>
      <c r="C1424" s="22">
        <v>-39.5</v>
      </c>
      <c r="D1424" s="22">
        <f t="shared" si="22"/>
        <v>-32.299999999999997</v>
      </c>
      <c r="E1424" s="22"/>
      <c r="F1424" s="22"/>
      <c r="G1424" s="22"/>
      <c r="R1424">
        <v>-32.337500000000006</v>
      </c>
    </row>
    <row r="1425" spans="1:18">
      <c r="A1425" s="21">
        <v>39841</v>
      </c>
      <c r="B1425" s="22">
        <v>-24.8</v>
      </c>
      <c r="C1425" s="22">
        <v>-36.9</v>
      </c>
      <c r="D1425" s="22">
        <f t="shared" si="22"/>
        <v>-29.2</v>
      </c>
      <c r="E1425" s="22"/>
      <c r="F1425" s="22"/>
      <c r="G1425" s="22"/>
      <c r="R1425">
        <v>-29.24285714285714</v>
      </c>
    </row>
    <row r="1426" spans="1:18">
      <c r="A1426" s="21">
        <v>39842</v>
      </c>
      <c r="B1426" s="22">
        <v>-25.1</v>
      </c>
      <c r="C1426" s="22">
        <v>-37.1</v>
      </c>
      <c r="D1426" s="22">
        <f t="shared" si="22"/>
        <v>-32</v>
      </c>
      <c r="E1426" s="22"/>
      <c r="F1426" s="22"/>
      <c r="G1426" s="22"/>
      <c r="R1426">
        <v>-32.024999999999999</v>
      </c>
    </row>
    <row r="1427" spans="1:18">
      <c r="A1427" s="21">
        <v>39843</v>
      </c>
      <c r="B1427" s="22">
        <v>-28.4</v>
      </c>
      <c r="C1427" s="22">
        <v>-41</v>
      </c>
      <c r="D1427" s="22">
        <f t="shared" si="22"/>
        <v>-35.4</v>
      </c>
      <c r="E1427" s="22"/>
      <c r="F1427" s="22"/>
      <c r="G1427" s="22"/>
      <c r="R1427">
        <v>-35.428571428571423</v>
      </c>
    </row>
    <row r="1428" spans="1:18">
      <c r="A1428" s="21">
        <v>39844</v>
      </c>
      <c r="B1428" s="22">
        <v>-29</v>
      </c>
      <c r="C1428" s="22">
        <v>-43.1</v>
      </c>
      <c r="D1428" s="22">
        <f t="shared" si="22"/>
        <v>-36.4</v>
      </c>
      <c r="E1428" s="22"/>
      <c r="F1428" s="22"/>
      <c r="G1428" s="22"/>
      <c r="R1428">
        <v>-36.375</v>
      </c>
    </row>
    <row r="1429" spans="1:18">
      <c r="A1429" s="21">
        <v>39845</v>
      </c>
      <c r="B1429" s="22">
        <v>-25.6</v>
      </c>
      <c r="C1429" s="22">
        <v>-38.200000000000003</v>
      </c>
      <c r="D1429" s="22">
        <f t="shared" si="22"/>
        <v>-32.4</v>
      </c>
      <c r="E1429" s="22"/>
      <c r="F1429" s="22"/>
      <c r="G1429" s="22"/>
      <c r="R1429">
        <v>-32.371428571428574</v>
      </c>
    </row>
    <row r="1430" spans="1:18">
      <c r="A1430" s="21">
        <v>39846</v>
      </c>
      <c r="B1430" s="22">
        <v>-19.8</v>
      </c>
      <c r="C1430" s="22">
        <v>-30</v>
      </c>
      <c r="D1430" s="22">
        <f t="shared" si="22"/>
        <v>-26.7</v>
      </c>
      <c r="E1430" s="22"/>
      <c r="F1430" s="22"/>
      <c r="G1430" s="22"/>
      <c r="R1430">
        <v>-26.674999999999997</v>
      </c>
    </row>
    <row r="1431" spans="1:18">
      <c r="A1431" s="21">
        <v>39847</v>
      </c>
      <c r="B1431" s="22">
        <v>-23.1</v>
      </c>
      <c r="C1431" s="22">
        <v>-38.9</v>
      </c>
      <c r="D1431" s="22">
        <f t="shared" si="22"/>
        <v>-31.7</v>
      </c>
      <c r="E1431" s="22"/>
      <c r="F1431" s="22"/>
      <c r="G1431" s="22"/>
      <c r="R1431">
        <v>-31.737499999999997</v>
      </c>
    </row>
    <row r="1432" spans="1:18">
      <c r="A1432" s="21">
        <v>39848</v>
      </c>
      <c r="B1432" s="22">
        <v>-18.5</v>
      </c>
      <c r="C1432" s="22">
        <v>-30.6</v>
      </c>
      <c r="D1432" s="22">
        <f t="shared" si="22"/>
        <v>-25.7</v>
      </c>
      <c r="E1432" s="22"/>
      <c r="F1432" s="22"/>
      <c r="G1432" s="22"/>
      <c r="R1432">
        <v>-25.650000000000002</v>
      </c>
    </row>
    <row r="1433" spans="1:18">
      <c r="A1433" s="21">
        <v>39849</v>
      </c>
      <c r="B1433" s="22">
        <v>-22</v>
      </c>
      <c r="C1433" s="22">
        <v>-37.4</v>
      </c>
      <c r="D1433" s="22">
        <f t="shared" si="22"/>
        <v>-30.6</v>
      </c>
      <c r="E1433" s="22"/>
      <c r="F1433" s="22"/>
      <c r="G1433" s="22"/>
      <c r="R1433">
        <v>-30.625</v>
      </c>
    </row>
    <row r="1434" spans="1:18">
      <c r="A1434" s="21">
        <v>39850</v>
      </c>
      <c r="B1434" s="22">
        <v>-19.8</v>
      </c>
      <c r="C1434" s="22">
        <v>-33.799999999999997</v>
      </c>
      <c r="D1434" s="22">
        <f t="shared" si="22"/>
        <v>-27.2</v>
      </c>
      <c r="E1434" s="22"/>
      <c r="F1434" s="22"/>
      <c r="G1434" s="22"/>
      <c r="R1434">
        <v>-27.200000000000003</v>
      </c>
    </row>
    <row r="1435" spans="1:18">
      <c r="A1435" s="21">
        <v>39851</v>
      </c>
      <c r="B1435" s="22">
        <v>-16.899999999999999</v>
      </c>
      <c r="C1435" s="22">
        <v>-32.200000000000003</v>
      </c>
      <c r="D1435" s="22">
        <f t="shared" si="22"/>
        <v>-23.4</v>
      </c>
      <c r="E1435" s="22"/>
      <c r="F1435" s="22"/>
      <c r="G1435" s="22"/>
      <c r="R1435">
        <v>-23.349999999999998</v>
      </c>
    </row>
    <row r="1436" spans="1:18">
      <c r="A1436" s="21">
        <v>39852</v>
      </c>
      <c r="B1436" s="22">
        <v>-15</v>
      </c>
      <c r="C1436" s="22">
        <v>-31.6</v>
      </c>
      <c r="D1436" s="22">
        <f t="shared" si="22"/>
        <v>-23.3</v>
      </c>
      <c r="E1436" s="22"/>
      <c r="F1436" s="22"/>
      <c r="G1436" s="22"/>
      <c r="R1436">
        <v>-23.324999999999999</v>
      </c>
    </row>
    <row r="1437" spans="1:18">
      <c r="A1437" s="21">
        <v>39853</v>
      </c>
      <c r="B1437" s="22">
        <v>-14.8</v>
      </c>
      <c r="C1437" s="22">
        <v>-35.700000000000003</v>
      </c>
      <c r="D1437" s="22">
        <f t="shared" si="22"/>
        <v>-25.5</v>
      </c>
      <c r="E1437" s="22"/>
      <c r="F1437" s="22"/>
      <c r="G1437" s="22"/>
      <c r="R1437">
        <v>-25.487500000000001</v>
      </c>
    </row>
    <row r="1438" spans="1:18">
      <c r="A1438" s="21">
        <v>39854</v>
      </c>
      <c r="B1438" s="22">
        <v>-20.100000000000001</v>
      </c>
      <c r="C1438" s="22">
        <v>-33.299999999999997</v>
      </c>
      <c r="D1438" s="22">
        <f t="shared" si="22"/>
        <v>-25.2</v>
      </c>
      <c r="E1438" s="22"/>
      <c r="F1438" s="22"/>
      <c r="G1438" s="22"/>
      <c r="R1438">
        <v>-25.237499999999997</v>
      </c>
    </row>
    <row r="1439" spans="1:18">
      <c r="A1439" s="21">
        <v>39855</v>
      </c>
      <c r="B1439" s="22">
        <v>-18.600000000000001</v>
      </c>
      <c r="C1439" s="22">
        <v>-34.1</v>
      </c>
      <c r="D1439" s="22">
        <f t="shared" si="22"/>
        <v>-25.2</v>
      </c>
      <c r="E1439" s="22"/>
      <c r="F1439" s="22"/>
      <c r="G1439" s="22"/>
      <c r="R1439">
        <v>-25.157142857142855</v>
      </c>
    </row>
    <row r="1440" spans="1:18">
      <c r="A1440" s="21">
        <v>39856</v>
      </c>
      <c r="B1440" s="22">
        <v>-21.3</v>
      </c>
      <c r="C1440" s="22">
        <v>-37.299999999999997</v>
      </c>
      <c r="D1440" s="22">
        <f t="shared" si="22"/>
        <v>-30</v>
      </c>
      <c r="E1440" s="22"/>
      <c r="F1440" s="22"/>
      <c r="G1440" s="22"/>
      <c r="R1440">
        <v>-30.028571428571428</v>
      </c>
    </row>
    <row r="1441" spans="1:18">
      <c r="A1441" s="21">
        <v>39857</v>
      </c>
      <c r="B1441" s="22">
        <v>-17.7</v>
      </c>
      <c r="C1441" s="22">
        <v>-31.9</v>
      </c>
      <c r="D1441" s="22">
        <f t="shared" si="22"/>
        <v>-26.6</v>
      </c>
      <c r="E1441" s="22"/>
      <c r="F1441" s="22"/>
      <c r="G1441" s="22"/>
      <c r="R1441">
        <v>-26.5625</v>
      </c>
    </row>
    <row r="1442" spans="1:18">
      <c r="A1442" s="21">
        <v>39858</v>
      </c>
      <c r="B1442" s="22">
        <v>-17.100000000000001</v>
      </c>
      <c r="C1442" s="22">
        <v>-35.9</v>
      </c>
      <c r="D1442" s="22">
        <f t="shared" si="22"/>
        <v>-26.8</v>
      </c>
      <c r="E1442" s="22"/>
      <c r="F1442" s="22"/>
      <c r="G1442" s="22"/>
      <c r="R1442">
        <v>-26.812499999999996</v>
      </c>
    </row>
    <row r="1443" spans="1:18">
      <c r="A1443" s="21">
        <v>39859</v>
      </c>
      <c r="B1443" s="22">
        <v>-16.600000000000001</v>
      </c>
      <c r="C1443" s="22">
        <v>-21</v>
      </c>
      <c r="D1443" s="22">
        <f t="shared" si="22"/>
        <v>-19.100000000000001</v>
      </c>
      <c r="E1443" s="22"/>
      <c r="F1443" s="22"/>
      <c r="G1443" s="22"/>
      <c r="R1443">
        <v>-19.049999999999997</v>
      </c>
    </row>
    <row r="1444" spans="1:18">
      <c r="A1444" s="21">
        <v>39860</v>
      </c>
      <c r="B1444" s="22">
        <v>-16.8</v>
      </c>
      <c r="C1444" s="22">
        <v>-32.299999999999997</v>
      </c>
      <c r="D1444" s="22">
        <f t="shared" si="22"/>
        <v>-25.6</v>
      </c>
      <c r="E1444" s="22"/>
      <c r="F1444" s="22"/>
      <c r="G1444" s="22"/>
      <c r="R1444">
        <v>-25.637499999999999</v>
      </c>
    </row>
    <row r="1445" spans="1:18">
      <c r="A1445" s="21">
        <v>39861</v>
      </c>
      <c r="B1445" s="22">
        <v>-16.600000000000001</v>
      </c>
      <c r="C1445" s="22">
        <v>-39.9</v>
      </c>
      <c r="D1445" s="22">
        <f t="shared" si="22"/>
        <v>-29.2</v>
      </c>
      <c r="E1445" s="22"/>
      <c r="F1445" s="22"/>
      <c r="G1445" s="22"/>
      <c r="R1445">
        <v>-29.224999999999998</v>
      </c>
    </row>
    <row r="1446" spans="1:18">
      <c r="A1446" s="21">
        <v>39862</v>
      </c>
      <c r="B1446" s="22">
        <v>-17.2</v>
      </c>
      <c r="C1446" s="22">
        <v>-40.5</v>
      </c>
      <c r="D1446" s="22">
        <f t="shared" si="22"/>
        <v>-30.4</v>
      </c>
      <c r="E1446" s="22"/>
      <c r="F1446" s="22"/>
      <c r="G1446" s="22"/>
      <c r="R1446">
        <v>-30.35</v>
      </c>
    </row>
    <row r="1447" spans="1:18">
      <c r="A1447" s="21">
        <v>39863</v>
      </c>
      <c r="B1447" s="22">
        <v>-19.5</v>
      </c>
      <c r="C1447" s="22">
        <v>-40.200000000000003</v>
      </c>
      <c r="D1447" s="22">
        <f t="shared" si="22"/>
        <v>-30.9</v>
      </c>
      <c r="E1447" s="22"/>
      <c r="F1447" s="22"/>
      <c r="G1447" s="22"/>
      <c r="R1447">
        <v>-30.849999999999998</v>
      </c>
    </row>
    <row r="1448" spans="1:18">
      <c r="A1448" s="21">
        <v>39864</v>
      </c>
      <c r="B1448" s="22">
        <v>-20.2</v>
      </c>
      <c r="C1448" s="22">
        <v>-40.9</v>
      </c>
      <c r="D1448" s="22">
        <f t="shared" si="22"/>
        <v>-31.3</v>
      </c>
      <c r="E1448" s="22"/>
      <c r="F1448" s="22"/>
      <c r="G1448" s="22"/>
      <c r="R1448">
        <v>-31.3125</v>
      </c>
    </row>
    <row r="1449" spans="1:18">
      <c r="A1449" s="21">
        <v>39865</v>
      </c>
      <c r="B1449" s="22">
        <v>-17.2</v>
      </c>
      <c r="C1449" s="22">
        <v>-30.1</v>
      </c>
      <c r="D1449" s="22">
        <f t="shared" si="22"/>
        <v>-25.6</v>
      </c>
      <c r="E1449" s="22"/>
      <c r="F1449" s="22"/>
      <c r="G1449" s="22"/>
      <c r="R1449">
        <v>-25.587500000000002</v>
      </c>
    </row>
    <row r="1450" spans="1:18">
      <c r="A1450" s="21">
        <v>39866</v>
      </c>
      <c r="B1450" s="22">
        <v>-18</v>
      </c>
      <c r="C1450" s="22">
        <v>-37.700000000000003</v>
      </c>
      <c r="D1450" s="22">
        <f t="shared" si="22"/>
        <v>-28.5</v>
      </c>
      <c r="E1450" s="22"/>
      <c r="F1450" s="22"/>
      <c r="G1450" s="22"/>
      <c r="R1450">
        <v>-28.462499999999999</v>
      </c>
    </row>
    <row r="1451" spans="1:18">
      <c r="A1451" s="21">
        <v>39867</v>
      </c>
      <c r="B1451" s="22">
        <v>-16.899999999999999</v>
      </c>
      <c r="C1451" s="22">
        <v>-32.4</v>
      </c>
      <c r="D1451" s="22">
        <f t="shared" si="22"/>
        <v>-25.2</v>
      </c>
      <c r="E1451" s="22"/>
      <c r="F1451" s="22"/>
      <c r="G1451" s="22"/>
      <c r="R1451">
        <v>-25.200000000000003</v>
      </c>
    </row>
    <row r="1452" spans="1:18">
      <c r="A1452" s="21">
        <v>39868</v>
      </c>
      <c r="B1452" s="22">
        <v>-15.4</v>
      </c>
      <c r="C1452" s="22">
        <v>-36.9</v>
      </c>
      <c r="D1452" s="22">
        <f t="shared" si="22"/>
        <v>-27.6</v>
      </c>
      <c r="E1452" s="22"/>
      <c r="F1452" s="22"/>
      <c r="G1452" s="22"/>
      <c r="R1452">
        <v>-27.587500000000002</v>
      </c>
    </row>
    <row r="1453" spans="1:18">
      <c r="A1453" s="21">
        <v>39869</v>
      </c>
      <c r="B1453" s="22">
        <v>-12.5</v>
      </c>
      <c r="C1453" s="22">
        <v>-34.799999999999997</v>
      </c>
      <c r="D1453" s="22">
        <f t="shared" si="22"/>
        <v>-25.5</v>
      </c>
      <c r="E1453" s="22"/>
      <c r="F1453" s="22"/>
      <c r="G1453" s="22"/>
      <c r="R1453">
        <v>-25.524999999999999</v>
      </c>
    </row>
    <row r="1454" spans="1:18">
      <c r="A1454" s="21">
        <v>39870</v>
      </c>
      <c r="B1454" s="22">
        <v>-13.2</v>
      </c>
      <c r="C1454" s="22">
        <v>-33.200000000000003</v>
      </c>
      <c r="D1454" s="22">
        <f t="shared" si="22"/>
        <v>-24.2</v>
      </c>
      <c r="E1454" s="22"/>
      <c r="F1454" s="22"/>
      <c r="G1454" s="22"/>
      <c r="R1454">
        <v>-24.224999999999998</v>
      </c>
    </row>
    <row r="1455" spans="1:18">
      <c r="A1455" s="21">
        <v>39871</v>
      </c>
      <c r="B1455" s="22">
        <v>-10.3</v>
      </c>
      <c r="C1455" s="22">
        <v>-33.700000000000003</v>
      </c>
      <c r="D1455" s="22">
        <f t="shared" si="22"/>
        <v>-23.4</v>
      </c>
      <c r="E1455" s="22"/>
      <c r="F1455" s="22"/>
      <c r="G1455" s="22"/>
      <c r="R1455">
        <v>-23.437499999999996</v>
      </c>
    </row>
    <row r="1456" spans="1:18">
      <c r="A1456" s="21">
        <v>39872</v>
      </c>
      <c r="B1456" s="22">
        <v>-10.3</v>
      </c>
      <c r="C1456" s="22">
        <v>-34.9</v>
      </c>
      <c r="D1456" s="22">
        <f t="shared" si="22"/>
        <v>-23.4</v>
      </c>
      <c r="E1456" s="22"/>
      <c r="F1456" s="22"/>
      <c r="G1456" s="22"/>
      <c r="R1456">
        <v>-23.387500000000003</v>
      </c>
    </row>
    <row r="1457" spans="1:18">
      <c r="A1457" s="21">
        <v>39873</v>
      </c>
      <c r="B1457" s="22">
        <v>-9.8000000000000007</v>
      </c>
      <c r="C1457" s="22">
        <v>-34.700000000000003</v>
      </c>
      <c r="D1457" s="22">
        <f t="shared" si="22"/>
        <v>-24.3</v>
      </c>
      <c r="E1457" s="22"/>
      <c r="F1457" s="22"/>
      <c r="G1457" s="22"/>
      <c r="R1457">
        <v>-24.275000000000002</v>
      </c>
    </row>
    <row r="1458" spans="1:18">
      <c r="A1458" s="21">
        <v>39874</v>
      </c>
      <c r="B1458" s="22">
        <v>-8.4</v>
      </c>
      <c r="C1458" s="22">
        <v>-31.5</v>
      </c>
      <c r="D1458" s="22">
        <f t="shared" si="22"/>
        <v>-21.1</v>
      </c>
      <c r="E1458" s="22"/>
      <c r="F1458" s="22"/>
      <c r="G1458" s="22"/>
      <c r="R1458">
        <v>-21.112499999999997</v>
      </c>
    </row>
    <row r="1459" spans="1:18">
      <c r="A1459" s="21">
        <v>39875</v>
      </c>
      <c r="B1459" s="22">
        <v>-6.1</v>
      </c>
      <c r="C1459" s="22">
        <v>-27.9</v>
      </c>
      <c r="D1459" s="22">
        <f t="shared" si="22"/>
        <v>-17.8</v>
      </c>
      <c r="E1459" s="22"/>
      <c r="F1459" s="22"/>
      <c r="G1459" s="22"/>
      <c r="R1459">
        <v>-17.824999999999999</v>
      </c>
    </row>
    <row r="1460" spans="1:18">
      <c r="A1460" s="21">
        <v>39876</v>
      </c>
      <c r="B1460" s="22">
        <v>-3.3</v>
      </c>
      <c r="C1460" s="22">
        <v>-25.2</v>
      </c>
      <c r="D1460" s="22">
        <f t="shared" si="22"/>
        <v>-15.7</v>
      </c>
      <c r="E1460" s="22"/>
      <c r="F1460" s="22"/>
      <c r="G1460" s="22"/>
      <c r="R1460">
        <v>-15.65</v>
      </c>
    </row>
    <row r="1461" spans="1:18">
      <c r="A1461" s="21">
        <v>39877</v>
      </c>
      <c r="B1461" s="22">
        <v>-8</v>
      </c>
      <c r="C1461" s="22">
        <v>-25.7</v>
      </c>
      <c r="D1461" s="22">
        <f t="shared" si="22"/>
        <v>-17.7</v>
      </c>
      <c r="E1461" s="22"/>
      <c r="F1461" s="22"/>
      <c r="G1461" s="22"/>
      <c r="R1461">
        <v>-17.675000000000001</v>
      </c>
    </row>
    <row r="1462" spans="1:18">
      <c r="A1462" s="21">
        <v>39878</v>
      </c>
      <c r="B1462" s="22">
        <v>-8.6999999999999993</v>
      </c>
      <c r="C1462" s="22">
        <v>-26</v>
      </c>
      <c r="D1462" s="22">
        <f t="shared" si="22"/>
        <v>-17.7</v>
      </c>
      <c r="E1462" s="22"/>
      <c r="F1462" s="22"/>
      <c r="G1462" s="22"/>
      <c r="R1462">
        <v>-17.737500000000001</v>
      </c>
    </row>
    <row r="1463" spans="1:18">
      <c r="A1463" s="21">
        <v>39879</v>
      </c>
      <c r="B1463" s="22">
        <v>-8.5</v>
      </c>
      <c r="C1463" s="22">
        <v>-31.5</v>
      </c>
      <c r="D1463" s="22">
        <f t="shared" si="22"/>
        <v>-20.100000000000001</v>
      </c>
      <c r="E1463" s="22"/>
      <c r="F1463" s="22"/>
      <c r="G1463" s="22"/>
      <c r="R1463">
        <v>-20.05</v>
      </c>
    </row>
    <row r="1464" spans="1:18">
      <c r="A1464" s="21">
        <v>39880</v>
      </c>
      <c r="B1464" s="22">
        <v>-9</v>
      </c>
      <c r="C1464" s="22">
        <v>-29.1</v>
      </c>
      <c r="D1464" s="22">
        <f t="shared" si="22"/>
        <v>-19.3</v>
      </c>
      <c r="E1464" s="22"/>
      <c r="F1464" s="22"/>
      <c r="G1464" s="22"/>
      <c r="R1464">
        <v>-19.262499999999999</v>
      </c>
    </row>
    <row r="1465" spans="1:18">
      <c r="A1465" s="21">
        <v>39881</v>
      </c>
      <c r="B1465" s="22">
        <v>-8</v>
      </c>
      <c r="C1465" s="22">
        <v>-17</v>
      </c>
      <c r="D1465" s="22">
        <f t="shared" si="22"/>
        <v>-13.4</v>
      </c>
      <c r="E1465" s="22"/>
      <c r="F1465" s="22"/>
      <c r="G1465" s="22"/>
      <c r="R1465">
        <v>-13.387499999999999</v>
      </c>
    </row>
    <row r="1466" spans="1:18">
      <c r="A1466" s="21">
        <v>39882</v>
      </c>
      <c r="B1466" s="22">
        <v>-9.1999999999999993</v>
      </c>
      <c r="C1466" s="22">
        <v>-32.6</v>
      </c>
      <c r="D1466" s="22">
        <f t="shared" si="22"/>
        <v>-21.4</v>
      </c>
      <c r="E1466" s="22"/>
      <c r="F1466" s="22"/>
      <c r="G1466" s="22"/>
      <c r="R1466">
        <v>-21.400000000000002</v>
      </c>
    </row>
    <row r="1467" spans="1:18">
      <c r="A1467" s="21">
        <v>39883</v>
      </c>
      <c r="B1467" s="22">
        <v>-6</v>
      </c>
      <c r="C1467" s="22">
        <v>-30.1</v>
      </c>
      <c r="D1467" s="22">
        <f t="shared" si="22"/>
        <v>-18.899999999999999</v>
      </c>
      <c r="E1467" s="22"/>
      <c r="F1467" s="22"/>
      <c r="G1467" s="22"/>
      <c r="R1467">
        <v>-18.887499999999999</v>
      </c>
    </row>
    <row r="1468" spans="1:18">
      <c r="A1468" s="21">
        <v>39884</v>
      </c>
      <c r="B1468" s="22">
        <v>-10</v>
      </c>
      <c r="C1468" s="22">
        <v>-13.9</v>
      </c>
      <c r="D1468" s="22">
        <f t="shared" si="22"/>
        <v>-11.9</v>
      </c>
      <c r="E1468" s="22"/>
      <c r="F1468" s="22"/>
      <c r="G1468" s="22"/>
      <c r="R1468">
        <v>-11.899999999999999</v>
      </c>
    </row>
    <row r="1469" spans="1:18">
      <c r="A1469" s="21">
        <v>39885</v>
      </c>
      <c r="B1469" s="22">
        <v>-5.6</v>
      </c>
      <c r="C1469" s="22">
        <v>-32.4</v>
      </c>
      <c r="D1469" s="22">
        <f t="shared" si="22"/>
        <v>-20.100000000000001</v>
      </c>
      <c r="E1469" s="22"/>
      <c r="F1469" s="22"/>
      <c r="G1469" s="22"/>
      <c r="R1469">
        <v>-20.087500000000002</v>
      </c>
    </row>
    <row r="1470" spans="1:18">
      <c r="A1470" s="21">
        <v>39886</v>
      </c>
      <c r="B1470" s="22">
        <v>-3.8</v>
      </c>
      <c r="C1470" s="22">
        <v>-26.5</v>
      </c>
      <c r="D1470" s="22">
        <f t="shared" si="22"/>
        <v>-15.8</v>
      </c>
      <c r="E1470" s="22"/>
      <c r="F1470" s="22"/>
      <c r="G1470" s="22"/>
      <c r="R1470">
        <v>-15.8125</v>
      </c>
    </row>
    <row r="1471" spans="1:18">
      <c r="A1471" s="21">
        <v>39887</v>
      </c>
      <c r="B1471" s="22">
        <v>-4.5999999999999996</v>
      </c>
      <c r="C1471" s="22">
        <v>-15.3</v>
      </c>
      <c r="D1471" s="22">
        <f t="shared" si="22"/>
        <v>-10.199999999999999</v>
      </c>
      <c r="E1471" s="22"/>
      <c r="F1471" s="22"/>
      <c r="G1471" s="22"/>
      <c r="R1471">
        <v>-10.175000000000001</v>
      </c>
    </row>
    <row r="1472" spans="1:18">
      <c r="A1472" s="21">
        <v>39888</v>
      </c>
      <c r="B1472" s="22">
        <v>-7.7</v>
      </c>
      <c r="C1472" s="22">
        <v>-25.1</v>
      </c>
      <c r="D1472" s="22">
        <f t="shared" si="22"/>
        <v>-16.8</v>
      </c>
      <c r="E1472" s="22"/>
      <c r="F1472" s="22"/>
      <c r="G1472" s="22"/>
      <c r="R1472">
        <v>-16.799999999999997</v>
      </c>
    </row>
    <row r="1473" spans="1:18">
      <c r="A1473" s="21">
        <v>39889</v>
      </c>
      <c r="B1473" s="22">
        <v>-11.7</v>
      </c>
      <c r="C1473" s="22">
        <v>-31.7</v>
      </c>
      <c r="D1473" s="22">
        <f t="shared" ref="D1473:D1536" si="23">ROUND(R1473,1)</f>
        <v>-22.5</v>
      </c>
      <c r="E1473" s="22"/>
      <c r="F1473" s="22"/>
      <c r="G1473" s="22"/>
      <c r="R1473">
        <v>-22.487500000000001</v>
      </c>
    </row>
    <row r="1474" spans="1:18">
      <c r="A1474" s="21">
        <v>39890</v>
      </c>
      <c r="B1474" s="22">
        <v>-9.6</v>
      </c>
      <c r="C1474" s="22">
        <v>-31.8</v>
      </c>
      <c r="D1474" s="22">
        <f t="shared" si="23"/>
        <v>-21</v>
      </c>
      <c r="E1474" s="22"/>
      <c r="F1474" s="22"/>
      <c r="G1474" s="22"/>
      <c r="R1474">
        <v>-20.95</v>
      </c>
    </row>
    <row r="1475" spans="1:18">
      <c r="A1475" s="21">
        <v>39891</v>
      </c>
      <c r="B1475" s="22">
        <v>-9.8000000000000007</v>
      </c>
      <c r="C1475" s="22">
        <v>-34.200000000000003</v>
      </c>
      <c r="D1475" s="22">
        <f t="shared" si="23"/>
        <v>-22.3</v>
      </c>
      <c r="E1475" s="22"/>
      <c r="F1475" s="22"/>
      <c r="G1475" s="22"/>
      <c r="R1475">
        <v>-22.3125</v>
      </c>
    </row>
    <row r="1476" spans="1:18">
      <c r="A1476" s="21">
        <v>39892</v>
      </c>
      <c r="B1476" s="22">
        <v>-6.2</v>
      </c>
      <c r="C1476" s="22">
        <v>-29</v>
      </c>
      <c r="D1476" s="22">
        <f t="shared" si="23"/>
        <v>-18</v>
      </c>
      <c r="E1476" s="22"/>
      <c r="F1476" s="22"/>
      <c r="G1476" s="22"/>
      <c r="R1476">
        <v>-17.975000000000001</v>
      </c>
    </row>
    <row r="1477" spans="1:18">
      <c r="A1477" s="21">
        <v>39893</v>
      </c>
      <c r="B1477" s="22">
        <v>-5</v>
      </c>
      <c r="C1477" s="22">
        <v>-27.7</v>
      </c>
      <c r="D1477" s="22">
        <f t="shared" si="23"/>
        <v>-16.100000000000001</v>
      </c>
      <c r="E1477" s="22"/>
      <c r="F1477" s="22"/>
      <c r="G1477" s="22"/>
      <c r="R1477">
        <v>-16.100000000000001</v>
      </c>
    </row>
    <row r="1478" spans="1:18">
      <c r="A1478" s="21">
        <v>39894</v>
      </c>
      <c r="B1478" s="22">
        <v>-9.6999999999999993</v>
      </c>
      <c r="C1478" s="22">
        <v>-29.3</v>
      </c>
      <c r="D1478" s="22">
        <f t="shared" si="23"/>
        <v>-17.7</v>
      </c>
      <c r="E1478" s="22"/>
      <c r="F1478" s="22"/>
      <c r="G1478" s="22"/>
      <c r="R1478">
        <v>-17.675000000000001</v>
      </c>
    </row>
    <row r="1479" spans="1:18">
      <c r="A1479" s="21">
        <v>39895</v>
      </c>
      <c r="B1479" s="22">
        <v>-10.1</v>
      </c>
      <c r="C1479" s="22">
        <v>-19.8</v>
      </c>
      <c r="D1479" s="22">
        <f t="shared" si="23"/>
        <v>-15.4</v>
      </c>
      <c r="E1479" s="22"/>
      <c r="F1479" s="22"/>
      <c r="G1479" s="22"/>
      <c r="R1479">
        <v>-15.437499999999998</v>
      </c>
    </row>
    <row r="1480" spans="1:18">
      <c r="A1480" s="21">
        <v>39896</v>
      </c>
      <c r="B1480" s="22">
        <v>-7.1</v>
      </c>
      <c r="C1480" s="22">
        <v>-25.9</v>
      </c>
      <c r="D1480" s="22">
        <f t="shared" si="23"/>
        <v>-15.7</v>
      </c>
      <c r="E1480" s="22"/>
      <c r="F1480" s="22"/>
      <c r="G1480" s="22"/>
      <c r="R1480">
        <v>-15.649999999999999</v>
      </c>
    </row>
    <row r="1481" spans="1:18">
      <c r="A1481" s="21">
        <v>39897</v>
      </c>
      <c r="B1481" s="22">
        <v>-2.8</v>
      </c>
      <c r="C1481" s="22">
        <v>-9</v>
      </c>
      <c r="D1481" s="22">
        <f t="shared" si="23"/>
        <v>-6.2</v>
      </c>
      <c r="E1481" s="22"/>
      <c r="F1481" s="22"/>
      <c r="G1481" s="22"/>
      <c r="R1481">
        <v>-6.1875</v>
      </c>
    </row>
    <row r="1482" spans="1:18">
      <c r="A1482" s="21">
        <v>39898</v>
      </c>
      <c r="B1482" s="22">
        <v>-3.2</v>
      </c>
      <c r="C1482" s="22">
        <v>-11</v>
      </c>
      <c r="D1482" s="22">
        <f t="shared" si="23"/>
        <v>-6.8</v>
      </c>
      <c r="E1482" s="22"/>
      <c r="F1482" s="22"/>
      <c r="G1482" s="22"/>
      <c r="R1482">
        <v>-6.8375000000000012</v>
      </c>
    </row>
    <row r="1483" spans="1:18">
      <c r="A1483" s="21">
        <v>39899</v>
      </c>
      <c r="B1483" s="22">
        <v>-0.4</v>
      </c>
      <c r="C1483" s="22">
        <v>-23.5</v>
      </c>
      <c r="D1483" s="22">
        <f t="shared" si="23"/>
        <v>-11.7</v>
      </c>
      <c r="E1483" s="22"/>
      <c r="F1483" s="22"/>
      <c r="G1483" s="22"/>
      <c r="R1483">
        <v>-11.65</v>
      </c>
    </row>
    <row r="1484" spans="1:18">
      <c r="A1484" s="21">
        <v>39900</v>
      </c>
      <c r="B1484" s="22">
        <v>1.2</v>
      </c>
      <c r="C1484" s="22">
        <v>-18.399999999999999</v>
      </c>
      <c r="D1484" s="22">
        <f t="shared" si="23"/>
        <v>-7.9</v>
      </c>
      <c r="E1484" s="22"/>
      <c r="F1484" s="22"/>
      <c r="G1484" s="22"/>
      <c r="R1484">
        <v>-7.875</v>
      </c>
    </row>
    <row r="1485" spans="1:18">
      <c r="A1485" s="21">
        <v>39901</v>
      </c>
      <c r="B1485" s="22">
        <v>3.4</v>
      </c>
      <c r="C1485" s="22">
        <v>-15.3</v>
      </c>
      <c r="D1485" s="22">
        <f t="shared" si="23"/>
        <v>-5.4</v>
      </c>
      <c r="E1485" s="22"/>
      <c r="F1485" s="22"/>
      <c r="G1485" s="22"/>
      <c r="R1485">
        <v>-5.3625000000000007</v>
      </c>
    </row>
    <row r="1486" spans="1:18">
      <c r="A1486" s="21">
        <v>39902</v>
      </c>
      <c r="B1486" s="22">
        <v>7.2</v>
      </c>
      <c r="C1486" s="22">
        <v>-17.100000000000001</v>
      </c>
      <c r="D1486" s="22">
        <f t="shared" si="23"/>
        <v>-5.4</v>
      </c>
      <c r="E1486" s="22"/>
      <c r="F1486" s="22"/>
      <c r="G1486" s="22"/>
      <c r="R1486">
        <v>-5.4124999999999996</v>
      </c>
    </row>
    <row r="1487" spans="1:18">
      <c r="A1487" s="21">
        <v>39903</v>
      </c>
      <c r="B1487" s="22">
        <v>6.7</v>
      </c>
      <c r="C1487" s="22">
        <v>-14.8</v>
      </c>
      <c r="D1487" s="22">
        <f t="shared" si="23"/>
        <v>-3.6</v>
      </c>
      <c r="E1487" s="22"/>
      <c r="F1487" s="22"/>
      <c r="G1487" s="22"/>
      <c r="R1487">
        <v>-3.5625</v>
      </c>
    </row>
    <row r="1488" spans="1:18">
      <c r="A1488" s="21">
        <v>39904</v>
      </c>
      <c r="B1488" s="22">
        <v>8.8000000000000007</v>
      </c>
      <c r="C1488" s="22">
        <v>-5</v>
      </c>
      <c r="D1488" s="22">
        <f t="shared" si="23"/>
        <v>2.2999999999999998</v>
      </c>
      <c r="E1488" s="22"/>
      <c r="F1488" s="22"/>
      <c r="G1488" s="22"/>
      <c r="R1488">
        <v>2.2749999999999999</v>
      </c>
    </row>
    <row r="1489" spans="1:18">
      <c r="A1489" s="21">
        <v>39905</v>
      </c>
      <c r="B1489" s="22">
        <v>9</v>
      </c>
      <c r="C1489" s="22">
        <v>-11.3</v>
      </c>
      <c r="D1489" s="22">
        <f t="shared" si="23"/>
        <v>-1.4</v>
      </c>
      <c r="E1489" s="22"/>
      <c r="F1489" s="22"/>
      <c r="G1489" s="22"/>
      <c r="R1489">
        <v>-1.3624999999999998</v>
      </c>
    </row>
    <row r="1490" spans="1:18">
      <c r="A1490" s="21">
        <v>39906</v>
      </c>
      <c r="B1490" s="22">
        <v>5.9</v>
      </c>
      <c r="C1490" s="22">
        <v>-1</v>
      </c>
      <c r="D1490" s="22">
        <f t="shared" si="23"/>
        <v>1.5</v>
      </c>
      <c r="E1490" s="22"/>
      <c r="F1490" s="22"/>
      <c r="G1490" s="22"/>
      <c r="R1490">
        <v>1.5249999999999999</v>
      </c>
    </row>
    <row r="1491" spans="1:18">
      <c r="A1491" s="21">
        <v>39907</v>
      </c>
      <c r="B1491" s="22">
        <v>7.6</v>
      </c>
      <c r="C1491" s="22">
        <v>-6.9</v>
      </c>
      <c r="D1491" s="22">
        <f t="shared" si="23"/>
        <v>1.2</v>
      </c>
      <c r="E1491" s="22"/>
      <c r="F1491" s="22"/>
      <c r="G1491" s="22"/>
      <c r="R1491">
        <v>1.2</v>
      </c>
    </row>
    <row r="1492" spans="1:18">
      <c r="A1492" s="21">
        <v>39908</v>
      </c>
      <c r="B1492" s="22">
        <v>4.5999999999999996</v>
      </c>
      <c r="C1492" s="22">
        <v>-1.7</v>
      </c>
      <c r="D1492" s="22">
        <f t="shared" si="23"/>
        <v>0.9</v>
      </c>
      <c r="E1492" s="22"/>
      <c r="F1492" s="22"/>
      <c r="G1492" s="22"/>
      <c r="R1492">
        <v>0.84999999999999987</v>
      </c>
    </row>
    <row r="1493" spans="1:18">
      <c r="A1493" s="21">
        <v>39909</v>
      </c>
      <c r="B1493" s="22">
        <v>8.6</v>
      </c>
      <c r="C1493" s="22">
        <v>-7.6</v>
      </c>
      <c r="D1493" s="22">
        <f t="shared" si="23"/>
        <v>0.5</v>
      </c>
      <c r="E1493" s="22"/>
      <c r="F1493" s="22"/>
      <c r="G1493" s="22"/>
      <c r="R1493">
        <v>0.52500000000000013</v>
      </c>
    </row>
    <row r="1494" spans="1:18">
      <c r="A1494" s="21">
        <v>39910</v>
      </c>
      <c r="B1494" s="22">
        <v>9.3000000000000007</v>
      </c>
      <c r="C1494" s="22">
        <v>-3.2</v>
      </c>
      <c r="D1494" s="22">
        <f t="shared" si="23"/>
        <v>3.1</v>
      </c>
      <c r="E1494" s="22"/>
      <c r="F1494" s="22"/>
      <c r="G1494" s="22"/>
      <c r="R1494">
        <v>3.0500000000000007</v>
      </c>
    </row>
    <row r="1495" spans="1:18">
      <c r="A1495" s="21">
        <v>39911</v>
      </c>
      <c r="B1495" s="22">
        <v>15.1</v>
      </c>
      <c r="C1495" s="22">
        <v>-4.7</v>
      </c>
      <c r="D1495" s="22">
        <f t="shared" si="23"/>
        <v>3.3</v>
      </c>
      <c r="E1495" s="22"/>
      <c r="F1495" s="22"/>
      <c r="G1495" s="22"/>
      <c r="R1495">
        <v>3.2625000000000002</v>
      </c>
    </row>
    <row r="1496" spans="1:18">
      <c r="A1496" s="21">
        <v>39912</v>
      </c>
      <c r="B1496" s="22">
        <v>4.8</v>
      </c>
      <c r="C1496" s="22">
        <v>-0.5</v>
      </c>
      <c r="D1496" s="22">
        <f t="shared" si="23"/>
        <v>3.2</v>
      </c>
      <c r="E1496" s="22">
        <v>1</v>
      </c>
      <c r="F1496" s="22"/>
      <c r="G1496" s="22"/>
      <c r="R1496">
        <v>3.1624999999999996</v>
      </c>
    </row>
    <row r="1497" spans="1:18">
      <c r="A1497" s="21">
        <v>39913</v>
      </c>
      <c r="B1497" s="22">
        <v>6.9</v>
      </c>
      <c r="C1497" s="22">
        <v>-9.8000000000000007</v>
      </c>
      <c r="D1497" s="22">
        <f t="shared" si="23"/>
        <v>-1.3</v>
      </c>
      <c r="E1497" s="22"/>
      <c r="F1497" s="22"/>
      <c r="G1497" s="22"/>
      <c r="R1497">
        <v>-1.3374999999999999</v>
      </c>
    </row>
    <row r="1498" spans="1:18">
      <c r="A1498" s="21">
        <v>39914</v>
      </c>
      <c r="B1498" s="22">
        <v>11.8</v>
      </c>
      <c r="C1498" s="22">
        <v>-7.7</v>
      </c>
      <c r="D1498" s="22">
        <f t="shared" si="23"/>
        <v>1.2</v>
      </c>
      <c r="E1498" s="22">
        <v>1</v>
      </c>
      <c r="F1498" s="22"/>
      <c r="G1498" s="22"/>
      <c r="R1498">
        <v>1.2250000000000001</v>
      </c>
    </row>
    <row r="1499" spans="1:18">
      <c r="A1499" s="21">
        <v>39915</v>
      </c>
      <c r="B1499" s="22">
        <v>5.3</v>
      </c>
      <c r="C1499" s="22">
        <v>-0.6</v>
      </c>
      <c r="D1499" s="22">
        <f t="shared" si="23"/>
        <v>2</v>
      </c>
      <c r="E1499" s="22">
        <v>1</v>
      </c>
      <c r="F1499" s="22"/>
      <c r="G1499" s="22"/>
      <c r="R1499">
        <v>2.0375000000000001</v>
      </c>
    </row>
    <row r="1500" spans="1:18">
      <c r="A1500" s="21">
        <v>39916</v>
      </c>
      <c r="B1500" s="22">
        <v>0.1</v>
      </c>
      <c r="C1500" s="22">
        <v>-7.2</v>
      </c>
      <c r="D1500" s="22">
        <f t="shared" si="23"/>
        <v>-3.1</v>
      </c>
      <c r="E1500" s="22"/>
      <c r="F1500" s="22"/>
      <c r="G1500" s="22"/>
      <c r="R1500">
        <v>-3.05</v>
      </c>
    </row>
    <row r="1501" spans="1:18">
      <c r="A1501" s="21">
        <v>39917</v>
      </c>
      <c r="B1501" s="22">
        <v>-2.5</v>
      </c>
      <c r="C1501" s="22">
        <v>-6.6</v>
      </c>
      <c r="D1501" s="22">
        <f t="shared" si="23"/>
        <v>-3.9</v>
      </c>
      <c r="E1501" s="22">
        <v>1</v>
      </c>
      <c r="F1501" s="22"/>
      <c r="G1501" s="22"/>
      <c r="R1501">
        <v>-3.9374999999999996</v>
      </c>
    </row>
    <row r="1502" spans="1:18">
      <c r="A1502" s="21">
        <v>39918</v>
      </c>
      <c r="B1502" s="22">
        <v>-0.8</v>
      </c>
      <c r="C1502" s="22">
        <v>-13.8</v>
      </c>
      <c r="D1502" s="22">
        <f t="shared" si="23"/>
        <v>-7.1</v>
      </c>
      <c r="E1502" s="22">
        <v>2</v>
      </c>
      <c r="F1502" s="22"/>
      <c r="G1502" s="22"/>
      <c r="R1502">
        <v>-7.0750000000000011</v>
      </c>
    </row>
    <row r="1503" spans="1:18">
      <c r="A1503" s="21">
        <v>39919</v>
      </c>
      <c r="B1503" s="22">
        <v>5.0999999999999996</v>
      </c>
      <c r="C1503" s="22">
        <v>-12.9</v>
      </c>
      <c r="D1503" s="22">
        <f t="shared" si="23"/>
        <v>-3.4</v>
      </c>
      <c r="E1503" s="22">
        <v>2</v>
      </c>
      <c r="F1503" s="22"/>
      <c r="G1503" s="22"/>
      <c r="R1503">
        <v>-3.375</v>
      </c>
    </row>
    <row r="1504" spans="1:18">
      <c r="A1504" s="21">
        <v>39920</v>
      </c>
      <c r="B1504" s="22">
        <v>8.9</v>
      </c>
      <c r="C1504" s="22">
        <v>-8.5</v>
      </c>
      <c r="D1504" s="22">
        <f t="shared" si="23"/>
        <v>0.3</v>
      </c>
      <c r="E1504" s="22">
        <v>4</v>
      </c>
      <c r="F1504" s="22"/>
      <c r="G1504" s="22"/>
      <c r="R1504">
        <v>0.28750000000000053</v>
      </c>
    </row>
    <row r="1505" spans="1:18">
      <c r="A1505" s="21">
        <v>39921</v>
      </c>
      <c r="B1505" s="22">
        <v>11.9</v>
      </c>
      <c r="C1505" s="22">
        <v>-5</v>
      </c>
      <c r="D1505" s="22">
        <f t="shared" si="23"/>
        <v>3.2</v>
      </c>
      <c r="E1505" s="22">
        <v>4</v>
      </c>
      <c r="F1505" s="22"/>
      <c r="G1505" s="22"/>
      <c r="R1505">
        <v>3.2124999999999995</v>
      </c>
    </row>
    <row r="1506" spans="1:18">
      <c r="A1506" s="21">
        <v>39922</v>
      </c>
      <c r="B1506" s="22">
        <v>11.4</v>
      </c>
      <c r="C1506" s="22">
        <v>-4.5999999999999996</v>
      </c>
      <c r="D1506" s="22">
        <f t="shared" si="23"/>
        <v>2.9</v>
      </c>
      <c r="E1506" s="22">
        <v>1</v>
      </c>
      <c r="F1506" s="22"/>
      <c r="G1506" s="22"/>
      <c r="R1506">
        <v>2.8999999999999995</v>
      </c>
    </row>
    <row r="1507" spans="1:18">
      <c r="A1507" s="21">
        <v>39923</v>
      </c>
      <c r="B1507" s="22">
        <v>11.3</v>
      </c>
      <c r="C1507" s="22">
        <v>-6.4</v>
      </c>
      <c r="D1507" s="22">
        <f t="shared" si="23"/>
        <v>2.8</v>
      </c>
      <c r="E1507" s="22">
        <v>7</v>
      </c>
      <c r="F1507" s="22"/>
      <c r="G1507" s="22"/>
      <c r="R1507">
        <v>2.8000000000000003</v>
      </c>
    </row>
    <row r="1508" spans="1:18">
      <c r="A1508" s="21">
        <v>39924</v>
      </c>
      <c r="B1508" s="22">
        <v>10.1</v>
      </c>
      <c r="C1508" s="22">
        <v>-3.6</v>
      </c>
      <c r="D1508" s="22">
        <f t="shared" si="23"/>
        <v>3.8</v>
      </c>
      <c r="E1508" s="22">
        <v>4</v>
      </c>
      <c r="F1508" s="22"/>
      <c r="G1508" s="22"/>
      <c r="R1508">
        <v>3.7625000000000002</v>
      </c>
    </row>
    <row r="1509" spans="1:18">
      <c r="A1509" s="21">
        <v>39925</v>
      </c>
      <c r="B1509" s="22">
        <v>12.2</v>
      </c>
      <c r="C1509" s="22">
        <v>-6.6</v>
      </c>
      <c r="D1509" s="22">
        <f t="shared" si="23"/>
        <v>2.8</v>
      </c>
      <c r="E1509" s="22">
        <v>4</v>
      </c>
      <c r="F1509" s="22"/>
      <c r="G1509" s="22"/>
      <c r="R1509">
        <v>2.7874999999999996</v>
      </c>
    </row>
    <row r="1510" spans="1:18">
      <c r="A1510" s="21">
        <v>39926</v>
      </c>
      <c r="B1510" s="22">
        <v>10.5</v>
      </c>
      <c r="C1510" s="22">
        <v>-5.9</v>
      </c>
      <c r="D1510" s="22">
        <f t="shared" si="23"/>
        <v>3.4</v>
      </c>
      <c r="E1510" s="22">
        <v>1</v>
      </c>
      <c r="F1510" s="22"/>
      <c r="G1510" s="22"/>
      <c r="R1510">
        <v>3.3750000000000009</v>
      </c>
    </row>
    <row r="1511" spans="1:18">
      <c r="A1511" s="21">
        <v>39927</v>
      </c>
      <c r="B1511" s="22">
        <v>13.9</v>
      </c>
      <c r="C1511" s="22">
        <v>-5.7</v>
      </c>
      <c r="D1511" s="22">
        <f t="shared" si="23"/>
        <v>4.4000000000000004</v>
      </c>
      <c r="E1511" s="22">
        <v>1</v>
      </c>
      <c r="F1511" s="22"/>
      <c r="G1511" s="22"/>
      <c r="R1511">
        <v>4.3999999999999995</v>
      </c>
    </row>
    <row r="1512" spans="1:18">
      <c r="A1512" s="21">
        <v>39928</v>
      </c>
      <c r="B1512" s="22">
        <v>16</v>
      </c>
      <c r="C1512" s="22">
        <v>-5</v>
      </c>
      <c r="D1512" s="22">
        <f t="shared" si="23"/>
        <v>5.7</v>
      </c>
      <c r="E1512" s="22">
        <v>9</v>
      </c>
      <c r="F1512" s="22"/>
      <c r="G1512" s="22"/>
      <c r="R1512">
        <v>5.6625000000000005</v>
      </c>
    </row>
    <row r="1513" spans="1:18">
      <c r="A1513" s="21">
        <v>39929</v>
      </c>
      <c r="B1513" s="22">
        <v>15.9</v>
      </c>
      <c r="C1513" s="22">
        <v>-13</v>
      </c>
      <c r="D1513" s="22">
        <f t="shared" si="23"/>
        <v>1.7</v>
      </c>
      <c r="E1513" s="22">
        <v>2</v>
      </c>
      <c r="F1513" s="22"/>
      <c r="G1513" s="22"/>
      <c r="R1513">
        <v>1.6999999999999993</v>
      </c>
    </row>
    <row r="1514" spans="1:18">
      <c r="A1514" s="21">
        <v>39930</v>
      </c>
      <c r="B1514" s="22">
        <v>18.100000000000001</v>
      </c>
      <c r="C1514" s="22">
        <v>-4.8</v>
      </c>
      <c r="D1514" s="22">
        <f t="shared" si="23"/>
        <v>6.7</v>
      </c>
      <c r="E1514" s="22"/>
      <c r="F1514" s="22"/>
      <c r="G1514" s="22"/>
      <c r="R1514">
        <v>6.6875000000000009</v>
      </c>
    </row>
    <row r="1515" spans="1:18">
      <c r="A1515" s="21">
        <v>39931</v>
      </c>
      <c r="B1515" s="22">
        <v>21.6</v>
      </c>
      <c r="C1515" s="22">
        <v>-1.6</v>
      </c>
      <c r="D1515" s="22">
        <f t="shared" si="23"/>
        <v>8.4</v>
      </c>
      <c r="E1515" s="22"/>
      <c r="F1515" s="22"/>
      <c r="G1515" s="22"/>
      <c r="R1515">
        <v>8.35</v>
      </c>
    </row>
    <row r="1516" spans="1:18">
      <c r="A1516" s="21">
        <v>39932</v>
      </c>
      <c r="B1516" s="22">
        <v>21.3</v>
      </c>
      <c r="C1516" s="22">
        <v>4.2</v>
      </c>
      <c r="D1516" s="22">
        <f t="shared" si="23"/>
        <v>11.8</v>
      </c>
      <c r="E1516" s="22"/>
      <c r="F1516" s="22"/>
      <c r="G1516" s="22"/>
      <c r="R1516">
        <v>11.7875</v>
      </c>
    </row>
    <row r="1517" spans="1:18">
      <c r="A1517" s="21">
        <v>39933</v>
      </c>
      <c r="B1517" s="22">
        <v>15.8</v>
      </c>
      <c r="C1517" s="22">
        <v>-1.3</v>
      </c>
      <c r="D1517" s="22">
        <f t="shared" si="23"/>
        <v>9.6999999999999993</v>
      </c>
      <c r="E1517" s="22">
        <v>2</v>
      </c>
      <c r="F1517" s="22"/>
      <c r="G1517" s="22"/>
      <c r="R1517">
        <v>9.6875</v>
      </c>
    </row>
    <row r="1518" spans="1:18">
      <c r="A1518" s="21">
        <v>39934</v>
      </c>
      <c r="B1518" s="22">
        <v>11.1</v>
      </c>
      <c r="C1518" s="22">
        <v>5.0999999999999996</v>
      </c>
      <c r="D1518" s="22">
        <f t="shared" si="23"/>
        <v>7.4</v>
      </c>
      <c r="E1518" s="22">
        <v>1</v>
      </c>
      <c r="F1518" s="22"/>
      <c r="G1518" s="22"/>
      <c r="R1518">
        <v>7.4124999999999996</v>
      </c>
    </row>
    <row r="1519" spans="1:18">
      <c r="A1519" s="21">
        <v>39935</v>
      </c>
      <c r="B1519" s="22">
        <v>10.5</v>
      </c>
      <c r="C1519" s="22">
        <v>-2.6</v>
      </c>
      <c r="D1519" s="22">
        <f t="shared" si="23"/>
        <v>3.5</v>
      </c>
      <c r="E1519" s="22"/>
      <c r="F1519" s="22"/>
      <c r="G1519" s="22"/>
      <c r="R1519">
        <v>3.4750000000000001</v>
      </c>
    </row>
    <row r="1520" spans="1:18">
      <c r="A1520" s="21">
        <v>39936</v>
      </c>
      <c r="B1520" s="22">
        <v>9.9</v>
      </c>
      <c r="C1520" s="22">
        <v>4.8</v>
      </c>
      <c r="D1520" s="22">
        <f t="shared" si="23"/>
        <v>7.1</v>
      </c>
      <c r="E1520" s="22"/>
      <c r="F1520" s="22"/>
      <c r="G1520" s="22"/>
      <c r="R1520">
        <v>7.0750000000000002</v>
      </c>
    </row>
    <row r="1521" spans="1:18">
      <c r="A1521" s="21">
        <v>39937</v>
      </c>
      <c r="B1521" s="22">
        <v>13.9</v>
      </c>
      <c r="C1521" s="22">
        <v>-5.3</v>
      </c>
      <c r="D1521" s="22">
        <f t="shared" si="23"/>
        <v>4.4000000000000004</v>
      </c>
      <c r="E1521" s="22"/>
      <c r="F1521" s="22"/>
      <c r="G1521" s="22"/>
      <c r="R1521">
        <v>4.4375</v>
      </c>
    </row>
    <row r="1522" spans="1:18">
      <c r="A1522" s="21">
        <v>39938</v>
      </c>
      <c r="B1522" s="22">
        <v>22.7</v>
      </c>
      <c r="C1522" s="22">
        <v>-1.8</v>
      </c>
      <c r="D1522" s="22">
        <f t="shared" si="23"/>
        <v>10</v>
      </c>
      <c r="E1522" s="22"/>
      <c r="F1522" s="22"/>
      <c r="G1522" s="22"/>
      <c r="R1522">
        <v>10.0375</v>
      </c>
    </row>
    <row r="1523" spans="1:18">
      <c r="A1523" s="21">
        <v>39939</v>
      </c>
      <c r="B1523" s="22">
        <v>17.3</v>
      </c>
      <c r="C1523" s="22">
        <v>3.1</v>
      </c>
      <c r="D1523" s="22">
        <f t="shared" si="23"/>
        <v>11.5</v>
      </c>
      <c r="E1523" s="22"/>
      <c r="F1523" s="22"/>
      <c r="G1523" s="22"/>
      <c r="R1523">
        <v>11.512499999999998</v>
      </c>
    </row>
    <row r="1524" spans="1:18">
      <c r="A1524" s="21">
        <v>39940</v>
      </c>
      <c r="B1524" s="22">
        <v>13.3</v>
      </c>
      <c r="C1524" s="22">
        <v>1.1000000000000001</v>
      </c>
      <c r="D1524" s="22">
        <f t="shared" si="23"/>
        <v>7</v>
      </c>
      <c r="E1524" s="22"/>
      <c r="F1524" s="22"/>
      <c r="G1524" s="22"/>
      <c r="R1524">
        <v>6.9750000000000014</v>
      </c>
    </row>
    <row r="1525" spans="1:18">
      <c r="A1525" s="21">
        <v>39941</v>
      </c>
      <c r="B1525" s="22">
        <v>9.1999999999999993</v>
      </c>
      <c r="C1525" s="22">
        <v>0.7</v>
      </c>
      <c r="D1525" s="22">
        <f t="shared" si="23"/>
        <v>4.5999999999999996</v>
      </c>
      <c r="E1525" s="22"/>
      <c r="F1525" s="22"/>
      <c r="G1525" s="22"/>
      <c r="R1525">
        <v>4.5875000000000004</v>
      </c>
    </row>
    <row r="1526" spans="1:18">
      <c r="A1526" s="21">
        <v>39942</v>
      </c>
      <c r="B1526" s="22">
        <v>13.3</v>
      </c>
      <c r="C1526" s="22">
        <v>-3.2</v>
      </c>
      <c r="D1526" s="22">
        <f t="shared" si="23"/>
        <v>5</v>
      </c>
      <c r="E1526" s="22">
        <v>2</v>
      </c>
      <c r="F1526" s="22"/>
      <c r="G1526" s="22"/>
      <c r="R1526">
        <v>5.0000000000000009</v>
      </c>
    </row>
    <row r="1527" spans="1:18">
      <c r="A1527" s="21">
        <v>39943</v>
      </c>
      <c r="B1527" s="22">
        <v>18.5</v>
      </c>
      <c r="C1527" s="22">
        <v>-2.9</v>
      </c>
      <c r="D1527" s="22">
        <f t="shared" si="23"/>
        <v>10</v>
      </c>
      <c r="E1527" s="22">
        <v>3</v>
      </c>
      <c r="F1527" s="22"/>
      <c r="G1527" s="22"/>
      <c r="R1527">
        <v>9.9714285714285698</v>
      </c>
    </row>
    <row r="1528" spans="1:18">
      <c r="A1528" s="21">
        <v>39944</v>
      </c>
      <c r="B1528" s="22">
        <v>12.6</v>
      </c>
      <c r="C1528" s="22">
        <v>4.3</v>
      </c>
      <c r="D1528" s="22">
        <f t="shared" si="23"/>
        <v>8.1999999999999993</v>
      </c>
      <c r="E1528" s="22">
        <v>1</v>
      </c>
      <c r="F1528" s="22"/>
      <c r="G1528" s="22"/>
      <c r="R1528">
        <v>8.1571428571428566</v>
      </c>
    </row>
    <row r="1529" spans="1:18">
      <c r="A1529" s="21">
        <v>39945</v>
      </c>
      <c r="B1529" s="22">
        <v>8</v>
      </c>
      <c r="C1529" s="22">
        <v>3.5</v>
      </c>
      <c r="D1529" s="22">
        <f t="shared" si="23"/>
        <v>5.8</v>
      </c>
      <c r="E1529" s="22"/>
      <c r="F1529" s="22"/>
      <c r="G1529" s="22"/>
      <c r="R1529">
        <v>5.8250000000000002</v>
      </c>
    </row>
    <row r="1530" spans="1:18">
      <c r="A1530" s="21">
        <v>39946</v>
      </c>
      <c r="B1530" s="22">
        <v>16.3</v>
      </c>
      <c r="C1530" s="22">
        <v>-1.1000000000000001</v>
      </c>
      <c r="D1530" s="22">
        <f t="shared" si="23"/>
        <v>6.8</v>
      </c>
      <c r="E1530" s="22"/>
      <c r="F1530" s="22"/>
      <c r="G1530" s="22"/>
      <c r="R1530">
        <v>6.8375000000000004</v>
      </c>
    </row>
    <row r="1531" spans="1:18">
      <c r="A1531" s="21">
        <v>39947</v>
      </c>
      <c r="B1531" s="22">
        <v>23.9</v>
      </c>
      <c r="C1531" s="22">
        <v>2.6</v>
      </c>
      <c r="D1531" s="22">
        <f t="shared" si="23"/>
        <v>12.8</v>
      </c>
      <c r="E1531" s="22"/>
      <c r="F1531" s="22"/>
      <c r="G1531" s="22"/>
      <c r="R1531">
        <v>12.799999999999997</v>
      </c>
    </row>
    <row r="1532" spans="1:18">
      <c r="A1532" s="21">
        <v>39948</v>
      </c>
      <c r="B1532" s="22">
        <v>27</v>
      </c>
      <c r="C1532" s="22">
        <v>4.5999999999999996</v>
      </c>
      <c r="D1532" s="22">
        <f t="shared" si="23"/>
        <v>16.2</v>
      </c>
      <c r="E1532" s="22">
        <v>2</v>
      </c>
      <c r="F1532" s="22"/>
      <c r="G1532" s="22"/>
      <c r="R1532">
        <v>16.228571428571428</v>
      </c>
    </row>
    <row r="1533" spans="1:18">
      <c r="A1533" s="21">
        <v>39949</v>
      </c>
      <c r="B1533" s="22">
        <v>22</v>
      </c>
      <c r="C1533" s="22">
        <v>9.9</v>
      </c>
      <c r="D1533" s="22">
        <f t="shared" si="23"/>
        <v>16.100000000000001</v>
      </c>
      <c r="E1533" s="22"/>
      <c r="F1533" s="22"/>
      <c r="G1533" s="22"/>
      <c r="R1533">
        <v>16.100000000000001</v>
      </c>
    </row>
    <row r="1534" spans="1:18">
      <c r="A1534" s="21">
        <v>39950</v>
      </c>
      <c r="B1534" s="22">
        <v>12.9</v>
      </c>
      <c r="C1534" s="22">
        <v>0.5</v>
      </c>
      <c r="D1534" s="22">
        <f t="shared" si="23"/>
        <v>7.3</v>
      </c>
      <c r="E1534" s="22"/>
      <c r="F1534" s="22"/>
      <c r="G1534" s="22"/>
      <c r="R1534">
        <v>7.3125</v>
      </c>
    </row>
    <row r="1535" spans="1:18">
      <c r="A1535" s="21">
        <v>39951</v>
      </c>
      <c r="B1535" s="22">
        <v>15.4</v>
      </c>
      <c r="C1535" s="22">
        <v>5.8</v>
      </c>
      <c r="D1535" s="22">
        <f t="shared" si="23"/>
        <v>9.1</v>
      </c>
      <c r="E1535" s="22">
        <v>1</v>
      </c>
      <c r="F1535" s="22"/>
      <c r="G1535" s="22"/>
      <c r="R1535">
        <v>9.1166666666666654</v>
      </c>
    </row>
    <row r="1536" spans="1:18">
      <c r="A1536" s="21">
        <v>39952</v>
      </c>
      <c r="B1536" s="22">
        <v>19.8</v>
      </c>
      <c r="C1536" s="22">
        <v>-1.7</v>
      </c>
      <c r="D1536" s="22">
        <f t="shared" si="23"/>
        <v>9.4</v>
      </c>
      <c r="E1536" s="22"/>
      <c r="F1536" s="22"/>
      <c r="G1536" s="22"/>
      <c r="R1536">
        <v>9.4285714285714288</v>
      </c>
    </row>
    <row r="1537" spans="1:18">
      <c r="A1537" s="21">
        <v>39953</v>
      </c>
      <c r="B1537" s="22">
        <v>18.100000000000001</v>
      </c>
      <c r="C1537" s="22">
        <v>7.9</v>
      </c>
      <c r="D1537" s="22">
        <f t="shared" ref="D1537:D1600" si="24">ROUND(R1537,1)</f>
        <v>11.7</v>
      </c>
      <c r="E1537" s="22"/>
      <c r="F1537" s="22"/>
      <c r="G1537" s="22"/>
      <c r="R1537">
        <v>11.657142857142858</v>
      </c>
    </row>
    <row r="1538" spans="1:18">
      <c r="A1538" s="21">
        <v>39954</v>
      </c>
      <c r="B1538" s="22">
        <v>20.8</v>
      </c>
      <c r="C1538" s="22">
        <v>-2.2999999999999998</v>
      </c>
      <c r="D1538" s="22">
        <f t="shared" si="24"/>
        <v>10.6</v>
      </c>
      <c r="E1538" s="22">
        <v>2</v>
      </c>
      <c r="F1538" s="22"/>
      <c r="G1538" s="22"/>
      <c r="R1538">
        <v>10.6</v>
      </c>
    </row>
    <row r="1539" spans="1:18">
      <c r="A1539" s="21">
        <v>39955</v>
      </c>
      <c r="B1539" s="22">
        <v>26.2</v>
      </c>
      <c r="C1539" s="22">
        <v>4.5999999999999996</v>
      </c>
      <c r="D1539" s="22">
        <f t="shared" si="24"/>
        <v>18.8</v>
      </c>
      <c r="E1539" s="22">
        <v>1</v>
      </c>
      <c r="F1539" s="22"/>
      <c r="G1539" s="22"/>
      <c r="R1539">
        <v>18.774999999999999</v>
      </c>
    </row>
    <row r="1540" spans="1:18">
      <c r="A1540" s="21">
        <v>39956</v>
      </c>
      <c r="B1540" s="22">
        <v>20.5</v>
      </c>
      <c r="C1540" s="22">
        <v>8.5</v>
      </c>
      <c r="D1540" s="22">
        <f t="shared" si="24"/>
        <v>14</v>
      </c>
      <c r="E1540" s="22"/>
      <c r="F1540" s="22"/>
      <c r="G1540" s="22"/>
      <c r="R1540">
        <v>13.950000000000001</v>
      </c>
    </row>
    <row r="1541" spans="1:18">
      <c r="A1541" s="21">
        <v>39957</v>
      </c>
      <c r="B1541" s="22">
        <v>21.3</v>
      </c>
      <c r="C1541" s="22">
        <v>3.4</v>
      </c>
      <c r="D1541" s="22">
        <f t="shared" si="24"/>
        <v>12.5</v>
      </c>
      <c r="E1541" s="22">
        <v>1</v>
      </c>
      <c r="F1541" s="22"/>
      <c r="G1541" s="22"/>
      <c r="R1541">
        <v>12.5</v>
      </c>
    </row>
    <row r="1542" spans="1:18">
      <c r="A1542" s="21">
        <v>39958</v>
      </c>
      <c r="B1542" s="22">
        <v>18.7</v>
      </c>
      <c r="C1542" s="22">
        <v>7.7</v>
      </c>
      <c r="D1542" s="22">
        <f t="shared" si="24"/>
        <v>12.1</v>
      </c>
      <c r="E1542" s="22"/>
      <c r="F1542" s="22"/>
      <c r="G1542" s="22"/>
      <c r="R1542">
        <v>12.142857142857142</v>
      </c>
    </row>
    <row r="1543" spans="1:18">
      <c r="A1543" s="21">
        <v>39959</v>
      </c>
      <c r="B1543" s="22">
        <v>23.1</v>
      </c>
      <c r="C1543" s="22">
        <v>-2.8</v>
      </c>
      <c r="D1543" s="22">
        <f t="shared" si="24"/>
        <v>10.4</v>
      </c>
      <c r="E1543" s="22"/>
      <c r="F1543" s="22"/>
      <c r="G1543" s="22"/>
      <c r="R1543">
        <v>10.400000000000002</v>
      </c>
    </row>
    <row r="1544" spans="1:18">
      <c r="A1544" s="21">
        <v>39960</v>
      </c>
      <c r="B1544" s="22">
        <v>26.5</v>
      </c>
      <c r="C1544" s="22">
        <v>11.3</v>
      </c>
      <c r="D1544" s="22">
        <f t="shared" si="24"/>
        <v>17.7</v>
      </c>
      <c r="E1544" s="22"/>
      <c r="F1544" s="22"/>
      <c r="G1544" s="22"/>
      <c r="R1544">
        <v>17.675000000000001</v>
      </c>
    </row>
    <row r="1545" spans="1:18">
      <c r="A1545" s="21">
        <v>39961</v>
      </c>
      <c r="B1545" s="22">
        <v>18.5</v>
      </c>
      <c r="C1545" s="22">
        <v>15.7</v>
      </c>
      <c r="D1545" s="22">
        <f t="shared" si="24"/>
        <v>16.8</v>
      </c>
      <c r="E1545" s="22"/>
      <c r="F1545" s="22"/>
      <c r="G1545" s="22"/>
      <c r="R1545">
        <v>16.771428571428576</v>
      </c>
    </row>
    <row r="1546" spans="1:18">
      <c r="A1546" s="21">
        <v>39962</v>
      </c>
      <c r="B1546" s="22">
        <v>13</v>
      </c>
      <c r="C1546" s="22">
        <v>7.5</v>
      </c>
      <c r="D1546" s="22">
        <f t="shared" si="24"/>
        <v>10.1</v>
      </c>
      <c r="E1546" s="22"/>
      <c r="F1546" s="22"/>
      <c r="G1546" s="22"/>
      <c r="R1546">
        <v>10.133333333333333</v>
      </c>
    </row>
    <row r="1547" spans="1:18">
      <c r="A1547" s="21">
        <v>39963</v>
      </c>
      <c r="B1547" s="22">
        <v>15.3</v>
      </c>
      <c r="C1547" s="22">
        <v>-1.5</v>
      </c>
      <c r="D1547" s="22">
        <f t="shared" si="24"/>
        <v>7.3</v>
      </c>
      <c r="E1547" s="22"/>
      <c r="F1547" s="22"/>
      <c r="G1547" s="22"/>
      <c r="R1547">
        <v>7.3375000000000004</v>
      </c>
    </row>
    <row r="1548" spans="1:18">
      <c r="A1548" s="21">
        <v>39964</v>
      </c>
      <c r="B1548" s="22">
        <v>17.899999999999999</v>
      </c>
      <c r="C1548" s="22">
        <v>0.9</v>
      </c>
      <c r="D1548" s="22">
        <f t="shared" si="24"/>
        <v>9.4</v>
      </c>
      <c r="E1548" s="22"/>
      <c r="F1548" s="22"/>
      <c r="G1548" s="22"/>
      <c r="R1548">
        <v>9.4125000000000014</v>
      </c>
    </row>
    <row r="1549" spans="1:18">
      <c r="A1549" s="21">
        <v>39965</v>
      </c>
      <c r="B1549" s="22">
        <v>14.4</v>
      </c>
      <c r="C1549" s="22">
        <v>1</v>
      </c>
      <c r="D1549" s="22">
        <f t="shared" si="24"/>
        <v>9.1</v>
      </c>
      <c r="E1549" s="22"/>
      <c r="F1549" s="22"/>
      <c r="G1549" s="22"/>
      <c r="R1549">
        <v>9.1125000000000007</v>
      </c>
    </row>
    <row r="1550" spans="1:18">
      <c r="A1550" s="21">
        <v>39966</v>
      </c>
      <c r="B1550" s="22">
        <v>19.2</v>
      </c>
      <c r="C1550" s="22">
        <v>10.3</v>
      </c>
      <c r="D1550" s="22">
        <f t="shared" si="24"/>
        <v>13.6</v>
      </c>
      <c r="E1550" s="22"/>
      <c r="F1550" s="22"/>
      <c r="G1550" s="22"/>
      <c r="R1550">
        <v>13.571428571428569</v>
      </c>
    </row>
    <row r="1551" spans="1:18">
      <c r="A1551" s="21">
        <v>39967</v>
      </c>
      <c r="B1551" s="22">
        <v>18.3</v>
      </c>
      <c r="C1551" s="22">
        <v>9.9</v>
      </c>
      <c r="D1551" s="22">
        <f t="shared" si="24"/>
        <v>13.7</v>
      </c>
      <c r="E1551" s="22"/>
      <c r="F1551" s="22"/>
      <c r="G1551" s="22"/>
      <c r="R1551">
        <v>13.712500000000002</v>
      </c>
    </row>
    <row r="1552" spans="1:18">
      <c r="A1552" s="21">
        <v>39968</v>
      </c>
      <c r="B1552" s="22">
        <v>18.100000000000001</v>
      </c>
      <c r="C1552" s="22">
        <v>6</v>
      </c>
      <c r="D1552" s="22">
        <f t="shared" si="24"/>
        <v>12.2</v>
      </c>
      <c r="E1552" s="22"/>
      <c r="F1552" s="22"/>
      <c r="G1552" s="22"/>
      <c r="R1552">
        <v>12.233333333333334</v>
      </c>
    </row>
    <row r="1553" spans="1:18">
      <c r="A1553" s="21">
        <v>39969</v>
      </c>
      <c r="B1553" s="22">
        <v>21.9</v>
      </c>
      <c r="C1553" s="22">
        <v>8.6999999999999993</v>
      </c>
      <c r="D1553" s="22">
        <f t="shared" si="24"/>
        <v>13.9</v>
      </c>
      <c r="E1553" s="22"/>
      <c r="F1553" s="22"/>
      <c r="G1553" s="22"/>
      <c r="R1553">
        <v>13.9</v>
      </c>
    </row>
    <row r="1554" spans="1:18">
      <c r="A1554" s="21">
        <v>39970</v>
      </c>
      <c r="B1554" s="22">
        <v>16.3</v>
      </c>
      <c r="C1554" s="22">
        <v>11.5</v>
      </c>
      <c r="D1554" s="22">
        <f t="shared" si="24"/>
        <v>13.7</v>
      </c>
      <c r="E1554" s="22"/>
      <c r="F1554" s="22"/>
      <c r="G1554" s="22"/>
      <c r="R1554">
        <v>13.74</v>
      </c>
    </row>
    <row r="1555" spans="1:18">
      <c r="A1555" s="21">
        <v>39971</v>
      </c>
      <c r="B1555" s="22">
        <v>18.5</v>
      </c>
      <c r="C1555" s="22">
        <v>9.4</v>
      </c>
      <c r="D1555" s="22">
        <f t="shared" si="24"/>
        <v>14.5</v>
      </c>
      <c r="E1555" s="22"/>
      <c r="F1555" s="22"/>
      <c r="G1555" s="22"/>
      <c r="R1555">
        <v>14.450000000000001</v>
      </c>
    </row>
    <row r="1556" spans="1:18">
      <c r="A1556" s="21">
        <v>39972</v>
      </c>
      <c r="B1556" s="22">
        <v>23.9</v>
      </c>
      <c r="C1556" s="22">
        <v>7.5</v>
      </c>
      <c r="D1556" s="22">
        <f t="shared" si="24"/>
        <v>13.2</v>
      </c>
      <c r="E1556" s="22"/>
      <c r="F1556" s="22"/>
      <c r="G1556" s="22"/>
      <c r="R1556">
        <v>13.15</v>
      </c>
    </row>
    <row r="1557" spans="1:18">
      <c r="A1557" s="21">
        <v>39973</v>
      </c>
      <c r="B1557" s="22">
        <v>15</v>
      </c>
      <c r="C1557" s="22">
        <v>7.9</v>
      </c>
      <c r="D1557" s="22">
        <f t="shared" si="24"/>
        <v>11.2</v>
      </c>
      <c r="E1557" s="22"/>
      <c r="F1557" s="22"/>
      <c r="G1557" s="22"/>
      <c r="R1557">
        <v>11.228571428571428</v>
      </c>
    </row>
    <row r="1558" spans="1:18">
      <c r="A1558" s="21">
        <v>39974</v>
      </c>
      <c r="B1558" s="22">
        <v>10.9</v>
      </c>
      <c r="C1558" s="22">
        <v>5.4</v>
      </c>
      <c r="D1558" s="22">
        <f t="shared" si="24"/>
        <v>8.1999999999999993</v>
      </c>
      <c r="E1558" s="22"/>
      <c r="F1558" s="22"/>
      <c r="G1558" s="22"/>
      <c r="R1558">
        <v>8.2166666666666668</v>
      </c>
    </row>
    <row r="1559" spans="1:18">
      <c r="A1559" s="21">
        <v>39975</v>
      </c>
      <c r="B1559" s="22">
        <v>21.3</v>
      </c>
      <c r="C1559" s="22">
        <v>7.2</v>
      </c>
      <c r="D1559" s="22">
        <f t="shared" si="24"/>
        <v>12.7</v>
      </c>
      <c r="E1559" s="22"/>
      <c r="F1559" s="22"/>
      <c r="G1559" s="22"/>
      <c r="R1559">
        <v>12.683333333333335</v>
      </c>
    </row>
    <row r="1560" spans="1:18">
      <c r="A1560" s="21">
        <v>39976</v>
      </c>
      <c r="B1560" s="22">
        <v>21.3</v>
      </c>
      <c r="C1560" s="22">
        <v>7.4</v>
      </c>
      <c r="D1560" s="22">
        <f t="shared" si="24"/>
        <v>13.3</v>
      </c>
      <c r="E1560" s="22"/>
      <c r="F1560" s="22"/>
      <c r="G1560" s="22"/>
      <c r="R1560">
        <v>13.333333333333334</v>
      </c>
    </row>
    <row r="1561" spans="1:18">
      <c r="A1561" s="21">
        <v>39977</v>
      </c>
      <c r="B1561" s="22">
        <v>23.5</v>
      </c>
      <c r="C1561" s="22">
        <v>9.3000000000000007</v>
      </c>
      <c r="D1561" s="22">
        <f t="shared" si="24"/>
        <v>17.5</v>
      </c>
      <c r="E1561" s="22"/>
      <c r="F1561" s="22"/>
      <c r="G1561" s="22"/>
      <c r="R1561">
        <v>17.537500000000001</v>
      </c>
    </row>
    <row r="1562" spans="1:18">
      <c r="A1562" s="21">
        <v>39978</v>
      </c>
      <c r="B1562" s="22">
        <v>23</v>
      </c>
      <c r="C1562" s="22">
        <v>7.2</v>
      </c>
      <c r="D1562" s="22">
        <f t="shared" si="24"/>
        <v>15.6</v>
      </c>
      <c r="E1562" s="22"/>
      <c r="F1562" s="22"/>
      <c r="G1562" s="22"/>
      <c r="R1562">
        <v>15.571428571428571</v>
      </c>
    </row>
    <row r="1563" spans="1:18">
      <c r="A1563" s="21">
        <v>39979</v>
      </c>
      <c r="B1563" s="22">
        <v>26.6</v>
      </c>
      <c r="C1563" s="22">
        <v>5.5</v>
      </c>
      <c r="D1563" s="22">
        <f t="shared" si="24"/>
        <v>16.8</v>
      </c>
      <c r="E1563" s="22"/>
      <c r="F1563" s="22"/>
      <c r="G1563" s="22"/>
      <c r="R1563">
        <v>16.825000000000003</v>
      </c>
    </row>
    <row r="1564" spans="1:18">
      <c r="A1564" s="21">
        <v>39980</v>
      </c>
      <c r="B1564" s="22">
        <v>26.5</v>
      </c>
      <c r="C1564" s="22">
        <v>8.6999999999999993</v>
      </c>
      <c r="D1564" s="22">
        <f t="shared" si="24"/>
        <v>16.3</v>
      </c>
      <c r="E1564" s="22"/>
      <c r="F1564" s="22"/>
      <c r="G1564" s="22"/>
      <c r="R1564">
        <v>16.299999999999997</v>
      </c>
    </row>
    <row r="1565" spans="1:18">
      <c r="A1565" s="21">
        <v>39981</v>
      </c>
      <c r="B1565" s="22">
        <v>21.5</v>
      </c>
      <c r="C1565" s="22">
        <v>9.1</v>
      </c>
      <c r="D1565" s="22">
        <f t="shared" si="24"/>
        <v>16.100000000000001</v>
      </c>
      <c r="E1565" s="22"/>
      <c r="F1565" s="22"/>
      <c r="G1565" s="22"/>
      <c r="R1565">
        <v>16.112499999999997</v>
      </c>
    </row>
    <row r="1566" spans="1:18">
      <c r="A1566" s="21">
        <v>39982</v>
      </c>
      <c r="B1566" s="22">
        <v>18.7</v>
      </c>
      <c r="C1566" s="22">
        <v>9</v>
      </c>
      <c r="D1566" s="22">
        <f t="shared" si="24"/>
        <v>13.7</v>
      </c>
      <c r="E1566" s="22"/>
      <c r="F1566" s="22"/>
      <c r="G1566" s="22"/>
      <c r="R1566">
        <v>13.74</v>
      </c>
    </row>
    <row r="1567" spans="1:18">
      <c r="A1567" s="21">
        <v>39983</v>
      </c>
      <c r="B1567" s="22">
        <v>21.2</v>
      </c>
      <c r="C1567" s="22">
        <v>6.1</v>
      </c>
      <c r="D1567" s="22">
        <f t="shared" si="24"/>
        <v>14.2</v>
      </c>
      <c r="E1567" s="22"/>
      <c r="F1567" s="22"/>
      <c r="G1567" s="22"/>
      <c r="R1567">
        <v>14.174999999999997</v>
      </c>
    </row>
    <row r="1568" spans="1:18">
      <c r="A1568" s="21">
        <v>39984</v>
      </c>
      <c r="B1568" s="22">
        <v>15.6</v>
      </c>
      <c r="C1568" s="22">
        <v>10.8</v>
      </c>
      <c r="D1568" s="22">
        <f t="shared" si="24"/>
        <v>13.5</v>
      </c>
      <c r="E1568" s="22"/>
      <c r="F1568" s="22"/>
      <c r="G1568" s="22"/>
      <c r="R1568">
        <v>13.485714285714284</v>
      </c>
    </row>
    <row r="1569" spans="1:18">
      <c r="A1569" s="21">
        <v>39985</v>
      </c>
      <c r="B1569" s="22">
        <v>21.5</v>
      </c>
      <c r="C1569" s="22">
        <v>10.3</v>
      </c>
      <c r="D1569" s="22">
        <f t="shared" si="24"/>
        <v>15.4</v>
      </c>
      <c r="E1569" s="22"/>
      <c r="F1569" s="22"/>
      <c r="G1569" s="22"/>
      <c r="R1569">
        <v>15.362500000000001</v>
      </c>
    </row>
    <row r="1570" spans="1:18">
      <c r="A1570" s="21">
        <v>39986</v>
      </c>
      <c r="B1570" s="22">
        <v>19.899999999999999</v>
      </c>
      <c r="C1570" s="22">
        <v>12.5</v>
      </c>
      <c r="D1570" s="22">
        <f t="shared" si="24"/>
        <v>15.8</v>
      </c>
      <c r="E1570" s="22"/>
      <c r="F1570" s="22"/>
      <c r="G1570" s="22"/>
      <c r="R1570">
        <v>15.757142857142856</v>
      </c>
    </row>
    <row r="1571" spans="1:18">
      <c r="A1571" s="21">
        <v>39987</v>
      </c>
      <c r="B1571" s="22">
        <v>21.8</v>
      </c>
      <c r="C1571" s="22">
        <v>13.3</v>
      </c>
      <c r="D1571" s="22">
        <f t="shared" si="24"/>
        <v>16.399999999999999</v>
      </c>
      <c r="E1571" s="22"/>
      <c r="F1571" s="22"/>
      <c r="G1571" s="22"/>
      <c r="R1571">
        <v>16.428571428571427</v>
      </c>
    </row>
    <row r="1572" spans="1:18">
      <c r="A1572" s="21">
        <v>39988</v>
      </c>
      <c r="B1572" s="22">
        <v>18.8</v>
      </c>
      <c r="C1572" s="22">
        <v>8.9</v>
      </c>
      <c r="D1572" s="22">
        <f t="shared" si="24"/>
        <v>14.1</v>
      </c>
      <c r="E1572" s="22"/>
      <c r="F1572" s="22"/>
      <c r="G1572" s="22"/>
      <c r="R1572">
        <v>14.05</v>
      </c>
    </row>
    <row r="1573" spans="1:18">
      <c r="A1573" s="21">
        <v>39989</v>
      </c>
      <c r="B1573" s="22">
        <v>19</v>
      </c>
      <c r="C1573" s="22">
        <v>11.5</v>
      </c>
      <c r="D1573" s="22">
        <f t="shared" si="24"/>
        <v>15.2</v>
      </c>
      <c r="E1573" s="22"/>
      <c r="F1573" s="22"/>
      <c r="G1573" s="22"/>
      <c r="R1573">
        <v>15.1875</v>
      </c>
    </row>
    <row r="1574" spans="1:18">
      <c r="A1574" s="21">
        <v>39990</v>
      </c>
      <c r="B1574" s="22">
        <v>22.6</v>
      </c>
      <c r="C1574" s="22">
        <v>13.5</v>
      </c>
      <c r="D1574" s="22">
        <f t="shared" si="24"/>
        <v>18.8</v>
      </c>
      <c r="E1574" s="22"/>
      <c r="F1574" s="22"/>
      <c r="G1574" s="22"/>
      <c r="R1574">
        <v>18.8</v>
      </c>
    </row>
    <row r="1575" spans="1:18">
      <c r="A1575" s="21">
        <v>39991</v>
      </c>
      <c r="B1575" s="22">
        <v>23.9</v>
      </c>
      <c r="C1575" s="22">
        <v>8.1</v>
      </c>
      <c r="D1575" s="22">
        <f t="shared" si="24"/>
        <v>15.7</v>
      </c>
      <c r="E1575" s="22"/>
      <c r="F1575" s="22"/>
      <c r="G1575" s="22"/>
      <c r="R1575">
        <v>15.685714285714283</v>
      </c>
    </row>
    <row r="1576" spans="1:18">
      <c r="A1576" s="21">
        <v>39992</v>
      </c>
      <c r="B1576" s="22">
        <v>21.5</v>
      </c>
      <c r="C1576" s="22">
        <v>8.3000000000000007</v>
      </c>
      <c r="D1576" s="22">
        <f t="shared" si="24"/>
        <v>15.2</v>
      </c>
      <c r="E1576" s="22"/>
      <c r="F1576" s="22"/>
      <c r="G1576" s="22"/>
      <c r="R1576">
        <v>15.157142857142858</v>
      </c>
    </row>
    <row r="1577" spans="1:18">
      <c r="A1577" s="21">
        <v>39993</v>
      </c>
      <c r="B1577" s="22">
        <v>24.3</v>
      </c>
      <c r="C1577" s="22">
        <v>8.6999999999999993</v>
      </c>
      <c r="D1577" s="22">
        <f t="shared" si="24"/>
        <v>16.899999999999999</v>
      </c>
      <c r="E1577" s="22"/>
      <c r="F1577" s="22"/>
      <c r="G1577" s="22"/>
      <c r="R1577">
        <v>16.925000000000001</v>
      </c>
    </row>
    <row r="1578" spans="1:18">
      <c r="A1578" s="21">
        <v>39994</v>
      </c>
      <c r="B1578" s="22">
        <v>18.899999999999999</v>
      </c>
      <c r="C1578" s="22">
        <v>13.5</v>
      </c>
      <c r="D1578" s="22">
        <f t="shared" si="24"/>
        <v>16.3</v>
      </c>
      <c r="E1578" s="22"/>
      <c r="F1578" s="22"/>
      <c r="G1578" s="22"/>
      <c r="R1578">
        <v>16.337500000000002</v>
      </c>
    </row>
    <row r="1579" spans="1:18">
      <c r="A1579" s="21">
        <v>39995</v>
      </c>
      <c r="B1579" s="22">
        <v>27.4</v>
      </c>
      <c r="C1579" s="22">
        <v>12</v>
      </c>
      <c r="D1579" s="22">
        <f t="shared" si="24"/>
        <v>18.100000000000001</v>
      </c>
      <c r="E1579" s="22"/>
      <c r="F1579" s="22"/>
      <c r="G1579" s="22"/>
      <c r="R1579">
        <v>18.114285714285717</v>
      </c>
    </row>
    <row r="1580" spans="1:18">
      <c r="A1580" s="21">
        <v>39996</v>
      </c>
      <c r="B1580" s="22">
        <v>22.9</v>
      </c>
      <c r="C1580" s="22">
        <v>12.2</v>
      </c>
      <c r="D1580" s="22">
        <f t="shared" si="24"/>
        <v>16.8</v>
      </c>
      <c r="E1580" s="22"/>
      <c r="F1580" s="22"/>
      <c r="G1580" s="22"/>
      <c r="R1580">
        <v>16.757142857142856</v>
      </c>
    </row>
    <row r="1581" spans="1:18">
      <c r="A1581" s="21">
        <v>39997</v>
      </c>
      <c r="B1581" s="22">
        <v>23.8</v>
      </c>
      <c r="C1581" s="22">
        <v>5.2</v>
      </c>
      <c r="D1581" s="22">
        <f t="shared" si="24"/>
        <v>14.5</v>
      </c>
      <c r="E1581" s="22"/>
      <c r="F1581" s="22"/>
      <c r="G1581" s="22"/>
      <c r="R1581">
        <v>14.485714285714284</v>
      </c>
    </row>
    <row r="1582" spans="1:18">
      <c r="A1582" s="21">
        <v>39998</v>
      </c>
      <c r="B1582" s="22">
        <v>28.7</v>
      </c>
      <c r="C1582" s="22">
        <v>7.9</v>
      </c>
      <c r="D1582" s="22">
        <f t="shared" si="24"/>
        <v>18.600000000000001</v>
      </c>
      <c r="E1582" s="22"/>
      <c r="F1582" s="22"/>
      <c r="G1582" s="22"/>
      <c r="R1582">
        <v>18.600000000000001</v>
      </c>
    </row>
    <row r="1583" spans="1:18">
      <c r="A1583" s="21">
        <v>39999</v>
      </c>
      <c r="B1583" s="22">
        <v>27.1</v>
      </c>
      <c r="C1583" s="22">
        <v>12.3</v>
      </c>
      <c r="D1583" s="22">
        <f t="shared" si="24"/>
        <v>19.3</v>
      </c>
      <c r="E1583" s="22"/>
      <c r="F1583" s="22"/>
      <c r="G1583" s="22"/>
      <c r="R1583">
        <v>19.257142857142856</v>
      </c>
    </row>
    <row r="1584" spans="1:18">
      <c r="A1584" s="21">
        <v>40000</v>
      </c>
      <c r="B1584" s="22">
        <v>21.3</v>
      </c>
      <c r="C1584" s="22">
        <v>15.1</v>
      </c>
      <c r="D1584" s="22">
        <f t="shared" si="24"/>
        <v>17.899999999999999</v>
      </c>
      <c r="E1584" s="22"/>
      <c r="F1584" s="22"/>
      <c r="G1584" s="22"/>
      <c r="R1584">
        <v>17.928571428571427</v>
      </c>
    </row>
    <row r="1585" spans="1:18">
      <c r="A1585" s="21">
        <v>40001</v>
      </c>
      <c r="B1585" s="22">
        <v>19</v>
      </c>
      <c r="C1585" s="22">
        <v>15.3</v>
      </c>
      <c r="D1585" s="22">
        <f t="shared" si="24"/>
        <v>16.8</v>
      </c>
      <c r="E1585" s="22"/>
      <c r="F1585" s="22"/>
      <c r="G1585" s="22"/>
      <c r="R1585">
        <v>16.814285714285717</v>
      </c>
    </row>
    <row r="1586" spans="1:18">
      <c r="A1586" s="21">
        <v>40002</v>
      </c>
      <c r="B1586" s="22">
        <v>21.9</v>
      </c>
      <c r="C1586" s="22">
        <v>14.5</v>
      </c>
      <c r="D1586" s="22">
        <f t="shared" si="24"/>
        <v>17.100000000000001</v>
      </c>
      <c r="E1586" s="22"/>
      <c r="F1586" s="22"/>
      <c r="G1586" s="22"/>
      <c r="R1586">
        <v>17.116666666666664</v>
      </c>
    </row>
    <row r="1587" spans="1:18">
      <c r="A1587" s="21">
        <v>40003</v>
      </c>
      <c r="B1587" s="22">
        <v>22.9</v>
      </c>
      <c r="C1587" s="22">
        <v>13.3</v>
      </c>
      <c r="D1587" s="22">
        <f t="shared" si="24"/>
        <v>16.600000000000001</v>
      </c>
      <c r="E1587" s="22"/>
      <c r="F1587" s="22"/>
      <c r="G1587" s="22"/>
      <c r="R1587">
        <v>16.5625</v>
      </c>
    </row>
    <row r="1588" spans="1:18">
      <c r="A1588" s="21">
        <v>40004</v>
      </c>
      <c r="B1588" s="22">
        <v>25.4</v>
      </c>
      <c r="C1588" s="22">
        <v>15.1</v>
      </c>
      <c r="D1588" s="22">
        <f t="shared" si="24"/>
        <v>18.3</v>
      </c>
      <c r="E1588" s="22"/>
      <c r="F1588" s="22"/>
      <c r="G1588" s="22"/>
      <c r="R1588">
        <v>18.333333333333332</v>
      </c>
    </row>
    <row r="1589" spans="1:18">
      <c r="A1589" s="21">
        <v>40005</v>
      </c>
      <c r="B1589" s="22">
        <v>20.3</v>
      </c>
      <c r="C1589" s="22">
        <v>7</v>
      </c>
      <c r="D1589" s="22">
        <f t="shared" si="24"/>
        <v>14</v>
      </c>
      <c r="E1589" s="22"/>
      <c r="F1589" s="22"/>
      <c r="G1589" s="22"/>
      <c r="R1589">
        <v>13.985714285714286</v>
      </c>
    </row>
    <row r="1590" spans="1:18">
      <c r="A1590" s="21">
        <v>40006</v>
      </c>
      <c r="B1590" s="22">
        <v>16.100000000000001</v>
      </c>
      <c r="C1590" s="22">
        <v>12.7</v>
      </c>
      <c r="D1590" s="22">
        <f t="shared" si="24"/>
        <v>14.3</v>
      </c>
      <c r="E1590" s="22"/>
      <c r="F1590" s="22"/>
      <c r="G1590" s="22"/>
      <c r="R1590">
        <v>14.328571428571427</v>
      </c>
    </row>
    <row r="1591" spans="1:18">
      <c r="A1591" s="21">
        <v>40007</v>
      </c>
      <c r="B1591" s="22">
        <v>19.8</v>
      </c>
      <c r="C1591" s="22">
        <v>14.6</v>
      </c>
      <c r="D1591" s="22">
        <f t="shared" si="24"/>
        <v>17.2</v>
      </c>
      <c r="E1591" s="22"/>
      <c r="F1591" s="22"/>
      <c r="G1591" s="22"/>
      <c r="R1591">
        <v>17.175000000000001</v>
      </c>
    </row>
    <row r="1592" spans="1:18">
      <c r="A1592" s="21">
        <v>40008</v>
      </c>
      <c r="B1592" s="22">
        <v>16.5</v>
      </c>
      <c r="C1592" s="22">
        <v>14.7</v>
      </c>
      <c r="D1592" s="22">
        <f t="shared" si="24"/>
        <v>15.6</v>
      </c>
      <c r="E1592" s="22"/>
      <c r="F1592" s="22"/>
      <c r="G1592" s="22"/>
      <c r="R1592">
        <v>15.614285714285716</v>
      </c>
    </row>
    <row r="1593" spans="1:18">
      <c r="A1593" s="21">
        <v>40009</v>
      </c>
      <c r="B1593" s="22">
        <v>19.899999999999999</v>
      </c>
      <c r="C1593" s="22">
        <v>10.3</v>
      </c>
      <c r="D1593" s="22">
        <f t="shared" si="24"/>
        <v>15</v>
      </c>
      <c r="E1593" s="22"/>
      <c r="F1593" s="22"/>
      <c r="G1593" s="22"/>
      <c r="R1593">
        <v>15.012499999999999</v>
      </c>
    </row>
    <row r="1594" spans="1:18">
      <c r="A1594" s="21">
        <v>40010</v>
      </c>
      <c r="B1594" s="22">
        <v>20.100000000000001</v>
      </c>
      <c r="C1594" s="22">
        <v>11.5</v>
      </c>
      <c r="D1594" s="22">
        <f t="shared" si="24"/>
        <v>14.6</v>
      </c>
      <c r="E1594" s="22"/>
      <c r="F1594" s="22"/>
      <c r="G1594" s="22"/>
      <c r="R1594">
        <v>14.549999999999999</v>
      </c>
    </row>
    <row r="1595" spans="1:18">
      <c r="A1595" s="21">
        <v>40011</v>
      </c>
      <c r="B1595" s="22">
        <v>19.899999999999999</v>
      </c>
      <c r="C1595" s="22">
        <v>11.5</v>
      </c>
      <c r="D1595" s="22">
        <f t="shared" si="24"/>
        <v>15</v>
      </c>
      <c r="E1595" s="22"/>
      <c r="F1595" s="22"/>
      <c r="G1595" s="22"/>
      <c r="R1595">
        <v>15</v>
      </c>
    </row>
    <row r="1596" spans="1:18">
      <c r="A1596" s="21">
        <v>40012</v>
      </c>
      <c r="B1596" s="22">
        <v>20.8</v>
      </c>
      <c r="C1596" s="22">
        <v>10.6</v>
      </c>
      <c r="D1596" s="22">
        <f t="shared" si="24"/>
        <v>14.1</v>
      </c>
      <c r="E1596" s="22"/>
      <c r="F1596" s="22"/>
      <c r="G1596" s="22"/>
      <c r="R1596">
        <v>14.085714285714285</v>
      </c>
    </row>
    <row r="1597" spans="1:18">
      <c r="A1597" s="21">
        <v>40013</v>
      </c>
      <c r="B1597" s="22">
        <v>21.2</v>
      </c>
      <c r="C1597" s="22">
        <v>10.9</v>
      </c>
      <c r="D1597" s="22">
        <f t="shared" si="24"/>
        <v>14.7</v>
      </c>
      <c r="E1597" s="22"/>
      <c r="F1597" s="22"/>
      <c r="G1597" s="22"/>
      <c r="R1597">
        <v>14.685714285714285</v>
      </c>
    </row>
    <row r="1598" spans="1:18">
      <c r="A1598" s="21">
        <v>40014</v>
      </c>
      <c r="B1598" s="22">
        <v>18.100000000000001</v>
      </c>
      <c r="C1598" s="22">
        <v>9.8000000000000007</v>
      </c>
      <c r="D1598" s="22">
        <f t="shared" si="24"/>
        <v>12.3</v>
      </c>
      <c r="E1598" s="22"/>
      <c r="F1598" s="22"/>
      <c r="G1598" s="22"/>
      <c r="R1598">
        <v>12.319999999999999</v>
      </c>
    </row>
    <row r="1599" spans="1:18">
      <c r="A1599" s="21">
        <v>40015</v>
      </c>
      <c r="B1599" s="22">
        <v>20.5</v>
      </c>
      <c r="C1599" s="22">
        <v>12</v>
      </c>
      <c r="D1599" s="22">
        <f t="shared" si="24"/>
        <v>16.8</v>
      </c>
      <c r="E1599" s="22"/>
      <c r="F1599" s="22"/>
      <c r="G1599" s="22"/>
      <c r="R1599">
        <v>16.75714285714286</v>
      </c>
    </row>
    <row r="1600" spans="1:18">
      <c r="A1600" s="21">
        <v>40016</v>
      </c>
      <c r="B1600" s="22">
        <v>23.4</v>
      </c>
      <c r="C1600" s="22">
        <v>10.1</v>
      </c>
      <c r="D1600" s="22">
        <f t="shared" si="24"/>
        <v>16.600000000000001</v>
      </c>
      <c r="E1600" s="22"/>
      <c r="F1600" s="22"/>
      <c r="G1600" s="22"/>
      <c r="R1600">
        <v>16.616666666666667</v>
      </c>
    </row>
    <row r="1601" spans="1:18">
      <c r="A1601" s="21">
        <v>40017</v>
      </c>
      <c r="B1601" s="22">
        <v>28</v>
      </c>
      <c r="C1601" s="22">
        <v>10.5</v>
      </c>
      <c r="D1601" s="22">
        <f t="shared" ref="D1601:D1664" si="25">ROUND(R1601,1)</f>
        <v>16.7</v>
      </c>
      <c r="E1601" s="22"/>
      <c r="F1601" s="22"/>
      <c r="G1601" s="22"/>
      <c r="R1601">
        <v>16.671428571428571</v>
      </c>
    </row>
    <row r="1602" spans="1:18">
      <c r="A1602" s="21">
        <v>40018</v>
      </c>
      <c r="B1602" s="22">
        <v>19.3</v>
      </c>
      <c r="C1602" s="22">
        <v>16.100000000000001</v>
      </c>
      <c r="D1602" s="22">
        <f t="shared" si="25"/>
        <v>17.7</v>
      </c>
      <c r="E1602" s="22"/>
      <c r="F1602" s="22"/>
      <c r="G1602" s="22"/>
      <c r="R1602">
        <v>17.650000000000002</v>
      </c>
    </row>
    <row r="1603" spans="1:18">
      <c r="A1603" s="21">
        <v>40019</v>
      </c>
      <c r="B1603" s="22">
        <v>27.5</v>
      </c>
      <c r="C1603" s="22">
        <v>16.5</v>
      </c>
      <c r="D1603" s="22">
        <f t="shared" si="25"/>
        <v>20.399999999999999</v>
      </c>
      <c r="E1603" s="22"/>
      <c r="F1603" s="22"/>
      <c r="G1603" s="22"/>
      <c r="R1603">
        <v>20.37142857142857</v>
      </c>
    </row>
    <row r="1604" spans="1:18">
      <c r="A1604" s="21">
        <v>40020</v>
      </c>
      <c r="B1604" s="22">
        <v>26.8</v>
      </c>
      <c r="C1604" s="22">
        <v>11.5</v>
      </c>
      <c r="D1604" s="22">
        <f t="shared" si="25"/>
        <v>18.600000000000001</v>
      </c>
      <c r="E1604" s="22"/>
      <c r="F1604" s="22"/>
      <c r="G1604" s="22"/>
      <c r="R1604">
        <v>18.614285714285717</v>
      </c>
    </row>
    <row r="1605" spans="1:18">
      <c r="A1605" s="21">
        <v>40021</v>
      </c>
      <c r="B1605" s="22">
        <v>30.2</v>
      </c>
      <c r="C1605" s="22">
        <v>14.1</v>
      </c>
      <c r="D1605" s="22">
        <f t="shared" si="25"/>
        <v>21.9</v>
      </c>
      <c r="E1605" s="22"/>
      <c r="F1605" s="22"/>
      <c r="G1605" s="22"/>
      <c r="R1605">
        <v>21.912500000000001</v>
      </c>
    </row>
    <row r="1606" spans="1:18">
      <c r="A1606" s="21">
        <v>40022</v>
      </c>
      <c r="B1606" s="22">
        <v>30.1</v>
      </c>
      <c r="C1606" s="22">
        <v>14.7</v>
      </c>
      <c r="D1606" s="22">
        <f t="shared" si="25"/>
        <v>23.1</v>
      </c>
      <c r="E1606" s="22"/>
      <c r="F1606" s="22"/>
      <c r="G1606" s="22"/>
      <c r="R1606">
        <v>23.124999999999996</v>
      </c>
    </row>
    <row r="1607" spans="1:18">
      <c r="A1607" s="21">
        <v>40023</v>
      </c>
      <c r="B1607" s="22">
        <v>30.2</v>
      </c>
      <c r="C1607" s="22">
        <v>12.7</v>
      </c>
      <c r="D1607" s="22">
        <f t="shared" si="25"/>
        <v>22</v>
      </c>
      <c r="E1607" s="22"/>
      <c r="F1607" s="22"/>
      <c r="G1607" s="22"/>
      <c r="R1607">
        <v>22</v>
      </c>
    </row>
    <row r="1608" spans="1:18">
      <c r="A1608" s="21">
        <v>40024</v>
      </c>
      <c r="B1608" s="22">
        <v>27.8</v>
      </c>
      <c r="C1608" s="22">
        <v>15.3</v>
      </c>
      <c r="D1608" s="22">
        <f t="shared" si="25"/>
        <v>20.5</v>
      </c>
      <c r="E1608" s="22"/>
      <c r="F1608" s="22"/>
      <c r="G1608" s="22"/>
      <c r="R1608">
        <v>20.533333333333335</v>
      </c>
    </row>
    <row r="1609" spans="1:18">
      <c r="A1609" s="21">
        <v>40025</v>
      </c>
      <c r="B1609" s="22">
        <v>26</v>
      </c>
      <c r="C1609" s="22">
        <v>11.8</v>
      </c>
      <c r="D1609" s="22">
        <f t="shared" si="25"/>
        <v>18</v>
      </c>
      <c r="E1609" s="22"/>
      <c r="F1609" s="22"/>
      <c r="G1609" s="22"/>
      <c r="R1609">
        <v>17.979999999999997</v>
      </c>
    </row>
    <row r="1610" spans="1:18">
      <c r="A1610" s="21">
        <v>40026</v>
      </c>
      <c r="B1610" s="22">
        <v>19.399999999999999</v>
      </c>
      <c r="C1610" s="22">
        <v>15.4</v>
      </c>
      <c r="D1610" s="22">
        <f t="shared" si="25"/>
        <v>17.399999999999999</v>
      </c>
      <c r="E1610" s="22"/>
      <c r="F1610" s="22"/>
      <c r="G1610" s="22"/>
      <c r="R1610">
        <v>17.399999999999999</v>
      </c>
    </row>
    <row r="1611" spans="1:18">
      <c r="A1611" s="21">
        <v>40027</v>
      </c>
      <c r="B1611" s="22">
        <v>26.5</v>
      </c>
      <c r="C1611" s="22">
        <v>14.7</v>
      </c>
      <c r="D1611" s="22">
        <f t="shared" si="25"/>
        <v>17.3</v>
      </c>
      <c r="E1611" s="22"/>
      <c r="F1611" s="22"/>
      <c r="G1611" s="22"/>
      <c r="R1611">
        <v>17.3</v>
      </c>
    </row>
    <row r="1612" spans="1:18">
      <c r="A1612" s="21">
        <v>40028</v>
      </c>
      <c r="B1612" s="22">
        <v>22.7</v>
      </c>
      <c r="C1612" s="22">
        <v>13.1</v>
      </c>
      <c r="D1612" s="22">
        <f t="shared" si="25"/>
        <v>18</v>
      </c>
      <c r="E1612" s="22"/>
      <c r="F1612" s="22"/>
      <c r="G1612" s="22"/>
      <c r="R1612">
        <v>17.971428571428568</v>
      </c>
    </row>
    <row r="1613" spans="1:18">
      <c r="A1613" s="21">
        <v>40029</v>
      </c>
      <c r="B1613" s="22">
        <v>15.3</v>
      </c>
      <c r="C1613" s="22">
        <v>11.9</v>
      </c>
      <c r="D1613" s="22">
        <f t="shared" si="25"/>
        <v>13.5</v>
      </c>
      <c r="E1613" s="22"/>
      <c r="F1613" s="22"/>
      <c r="G1613" s="22"/>
      <c r="R1613">
        <v>13.459999999999999</v>
      </c>
    </row>
    <row r="1614" spans="1:18">
      <c r="A1614" s="21">
        <v>40030</v>
      </c>
      <c r="B1614" s="22">
        <v>24.7</v>
      </c>
      <c r="C1614" s="22">
        <v>10.7</v>
      </c>
      <c r="D1614" s="22">
        <f t="shared" si="25"/>
        <v>15.8</v>
      </c>
      <c r="E1614" s="22"/>
      <c r="F1614" s="22"/>
      <c r="G1614" s="22"/>
      <c r="R1614">
        <v>15.774999999999999</v>
      </c>
    </row>
    <row r="1615" spans="1:18">
      <c r="A1615" s="21">
        <v>40031</v>
      </c>
      <c r="B1615" s="22">
        <v>25.9</v>
      </c>
      <c r="C1615" s="22">
        <v>9.6999999999999993</v>
      </c>
      <c r="D1615" s="22">
        <f t="shared" si="25"/>
        <v>16.899999999999999</v>
      </c>
      <c r="E1615" s="22">
        <v>1</v>
      </c>
      <c r="F1615" s="22"/>
      <c r="G1615" s="22"/>
      <c r="R1615">
        <v>16.875</v>
      </c>
    </row>
    <row r="1616" spans="1:18">
      <c r="A1616" s="21">
        <v>40032</v>
      </c>
      <c r="B1616" s="22">
        <v>21.6</v>
      </c>
      <c r="C1616" s="22">
        <v>16.899999999999999</v>
      </c>
      <c r="D1616" s="22">
        <f t="shared" si="25"/>
        <v>19</v>
      </c>
      <c r="E1616" s="22"/>
      <c r="F1616" s="22"/>
      <c r="G1616" s="22"/>
      <c r="R1616">
        <v>19.037500000000001</v>
      </c>
    </row>
    <row r="1617" spans="1:18">
      <c r="A1617" s="21">
        <v>40033</v>
      </c>
      <c r="B1617" s="22">
        <v>24.3</v>
      </c>
      <c r="C1617" s="22">
        <v>15.5</v>
      </c>
      <c r="D1617" s="22">
        <f t="shared" si="25"/>
        <v>18.399999999999999</v>
      </c>
      <c r="E1617" s="22"/>
      <c r="F1617" s="22"/>
      <c r="G1617" s="22"/>
      <c r="R1617">
        <v>18.425000000000001</v>
      </c>
    </row>
    <row r="1618" spans="1:18">
      <c r="A1618" s="21">
        <v>40034</v>
      </c>
      <c r="B1618" s="22">
        <v>27.3</v>
      </c>
      <c r="C1618" s="22">
        <v>15.7</v>
      </c>
      <c r="D1618" s="22">
        <f t="shared" si="25"/>
        <v>20</v>
      </c>
      <c r="E1618" s="22"/>
      <c r="F1618" s="22"/>
      <c r="G1618" s="22"/>
      <c r="R1618">
        <v>20.04</v>
      </c>
    </row>
    <row r="1619" spans="1:18">
      <c r="A1619" s="21">
        <v>40035</v>
      </c>
      <c r="B1619" s="22">
        <v>29.3</v>
      </c>
      <c r="C1619" s="22">
        <v>16.8</v>
      </c>
      <c r="D1619" s="22">
        <f t="shared" si="25"/>
        <v>22.3</v>
      </c>
      <c r="E1619" s="22"/>
      <c r="F1619" s="22"/>
      <c r="G1619" s="22"/>
      <c r="R1619">
        <v>22.314285714285717</v>
      </c>
    </row>
    <row r="1620" spans="1:18">
      <c r="A1620" s="21">
        <v>40036</v>
      </c>
      <c r="B1620" s="22">
        <v>19.7</v>
      </c>
      <c r="C1620" s="22">
        <v>15.9</v>
      </c>
      <c r="D1620" s="22">
        <f t="shared" si="25"/>
        <v>17.899999999999999</v>
      </c>
      <c r="E1620" s="22"/>
      <c r="F1620" s="22"/>
      <c r="G1620" s="22"/>
      <c r="R1620">
        <v>17.866666666666671</v>
      </c>
    </row>
    <row r="1621" spans="1:18">
      <c r="A1621" s="21">
        <v>40037</v>
      </c>
      <c r="B1621" s="22">
        <v>19</v>
      </c>
      <c r="C1621" s="22">
        <v>15.9</v>
      </c>
      <c r="D1621" s="22">
        <f t="shared" si="25"/>
        <v>17.600000000000001</v>
      </c>
      <c r="E1621" s="22"/>
      <c r="F1621" s="22"/>
      <c r="G1621" s="22"/>
      <c r="R1621">
        <v>17.612500000000001</v>
      </c>
    </row>
    <row r="1622" spans="1:18">
      <c r="A1622" s="21">
        <v>40038</v>
      </c>
      <c r="B1622" s="22">
        <v>21.5</v>
      </c>
      <c r="C1622" s="22">
        <v>12.7</v>
      </c>
      <c r="D1622" s="22">
        <f t="shared" si="25"/>
        <v>16.5</v>
      </c>
      <c r="E1622" s="22"/>
      <c r="F1622" s="22"/>
      <c r="G1622" s="22"/>
      <c r="R1622">
        <v>16.487500000000001</v>
      </c>
    </row>
    <row r="1623" spans="1:18">
      <c r="A1623" s="21">
        <v>40039</v>
      </c>
      <c r="B1623" s="22">
        <v>23.3</v>
      </c>
      <c r="C1623" s="22">
        <v>13.1</v>
      </c>
      <c r="D1623" s="22">
        <f t="shared" si="25"/>
        <v>17.399999999999999</v>
      </c>
      <c r="E1623" s="22"/>
      <c r="F1623" s="22"/>
      <c r="G1623" s="22"/>
      <c r="R1623">
        <v>17.399999999999999</v>
      </c>
    </row>
    <row r="1624" spans="1:18">
      <c r="A1624" s="21">
        <v>40040</v>
      </c>
      <c r="B1624" s="22">
        <v>22.6</v>
      </c>
      <c r="C1624" s="22">
        <v>10.199999999999999</v>
      </c>
      <c r="D1624" s="22">
        <f t="shared" si="25"/>
        <v>14.5</v>
      </c>
      <c r="E1624" s="22"/>
      <c r="F1624" s="22"/>
      <c r="G1624" s="22"/>
      <c r="R1624">
        <v>14.483333333333334</v>
      </c>
    </row>
    <row r="1625" spans="1:18">
      <c r="A1625" s="21">
        <v>40041</v>
      </c>
      <c r="B1625" s="22">
        <v>23.5</v>
      </c>
      <c r="C1625" s="22">
        <v>9.6</v>
      </c>
      <c r="D1625" s="22">
        <f t="shared" si="25"/>
        <v>16</v>
      </c>
      <c r="E1625" s="22"/>
      <c r="F1625" s="22"/>
      <c r="G1625" s="22"/>
      <c r="R1625">
        <v>15.950000000000001</v>
      </c>
    </row>
    <row r="1626" spans="1:18">
      <c r="A1626" s="21">
        <v>40042</v>
      </c>
      <c r="B1626" s="22">
        <v>21.1</v>
      </c>
      <c r="C1626" s="22">
        <v>11.1</v>
      </c>
      <c r="D1626" s="22">
        <f t="shared" si="25"/>
        <v>17</v>
      </c>
      <c r="E1626" s="22"/>
      <c r="F1626" s="22"/>
      <c r="G1626" s="22"/>
      <c r="R1626">
        <v>17.014285714285712</v>
      </c>
    </row>
    <row r="1627" spans="1:18">
      <c r="A1627" s="21">
        <v>40043</v>
      </c>
      <c r="B1627" s="22">
        <v>17.399999999999999</v>
      </c>
      <c r="C1627" s="22">
        <v>14.1</v>
      </c>
      <c r="D1627" s="22">
        <f t="shared" si="25"/>
        <v>16.2</v>
      </c>
      <c r="E1627" s="22"/>
      <c r="F1627" s="22"/>
      <c r="G1627" s="22"/>
      <c r="R1627">
        <v>16.225000000000001</v>
      </c>
    </row>
    <row r="1628" spans="1:18">
      <c r="A1628" s="21">
        <v>40044</v>
      </c>
      <c r="B1628" s="22">
        <v>23.6</v>
      </c>
      <c r="C1628" s="22">
        <v>14.7</v>
      </c>
      <c r="D1628" s="22">
        <f t="shared" si="25"/>
        <v>17.600000000000001</v>
      </c>
      <c r="E1628" s="22"/>
      <c r="F1628" s="22"/>
      <c r="G1628" s="22"/>
      <c r="R1628">
        <v>17.600000000000001</v>
      </c>
    </row>
    <row r="1629" spans="1:18">
      <c r="A1629" s="21">
        <v>40045</v>
      </c>
      <c r="B1629" s="22">
        <v>18.3</v>
      </c>
      <c r="C1629" s="22">
        <v>12.3</v>
      </c>
      <c r="D1629" s="22">
        <f t="shared" si="25"/>
        <v>15</v>
      </c>
      <c r="E1629" s="22"/>
      <c r="F1629" s="22"/>
      <c r="G1629" s="22"/>
      <c r="R1629">
        <v>15.0375</v>
      </c>
    </row>
    <row r="1630" spans="1:18">
      <c r="A1630" s="21">
        <v>40046</v>
      </c>
      <c r="B1630" s="22">
        <v>18.600000000000001</v>
      </c>
      <c r="C1630" s="22">
        <v>13</v>
      </c>
      <c r="D1630" s="22">
        <f t="shared" si="25"/>
        <v>16</v>
      </c>
      <c r="E1630" s="22"/>
      <c r="F1630" s="22"/>
      <c r="G1630" s="22"/>
      <c r="R1630">
        <v>16.037499999999998</v>
      </c>
    </row>
    <row r="1631" spans="1:18">
      <c r="A1631" s="21">
        <v>40047</v>
      </c>
      <c r="B1631" s="22">
        <v>22</v>
      </c>
      <c r="C1631" s="22">
        <v>14.1</v>
      </c>
      <c r="D1631" s="22">
        <f t="shared" si="25"/>
        <v>17</v>
      </c>
      <c r="E1631" s="22"/>
      <c r="F1631" s="22"/>
      <c r="G1631" s="22"/>
      <c r="R1631">
        <v>16.95</v>
      </c>
    </row>
    <row r="1632" spans="1:18">
      <c r="A1632" s="21">
        <v>40048</v>
      </c>
      <c r="B1632" s="22">
        <v>21.5</v>
      </c>
      <c r="C1632" s="22">
        <v>10.1</v>
      </c>
      <c r="D1632" s="22">
        <f t="shared" si="25"/>
        <v>14.7</v>
      </c>
      <c r="E1632" s="22"/>
      <c r="F1632" s="22"/>
      <c r="G1632" s="22"/>
      <c r="R1632">
        <v>14.666666666666664</v>
      </c>
    </row>
    <row r="1633" spans="1:18">
      <c r="A1633" s="21">
        <v>40049</v>
      </c>
      <c r="B1633" s="22">
        <v>21</v>
      </c>
      <c r="C1633" s="22">
        <v>10.1</v>
      </c>
      <c r="D1633" s="22">
        <f t="shared" si="25"/>
        <v>14.8</v>
      </c>
      <c r="E1633" s="22"/>
      <c r="F1633" s="22"/>
      <c r="G1633" s="22"/>
      <c r="R1633">
        <v>14.8</v>
      </c>
    </row>
    <row r="1634" spans="1:18">
      <c r="A1634" s="21">
        <v>40050</v>
      </c>
      <c r="B1634" s="22">
        <v>18.2</v>
      </c>
      <c r="C1634" s="22">
        <v>13.4</v>
      </c>
      <c r="D1634" s="22">
        <f t="shared" si="25"/>
        <v>15.4</v>
      </c>
      <c r="E1634" s="22"/>
      <c r="F1634" s="22"/>
      <c r="G1634" s="22"/>
      <c r="R1634">
        <v>15.350000000000001</v>
      </c>
    </row>
    <row r="1635" spans="1:18">
      <c r="A1635" s="21">
        <v>40051</v>
      </c>
      <c r="B1635" s="22">
        <v>17.3</v>
      </c>
      <c r="C1635" s="22">
        <v>11.7</v>
      </c>
      <c r="D1635" s="22">
        <f t="shared" si="25"/>
        <v>14.7</v>
      </c>
      <c r="E1635" s="22"/>
      <c r="F1635" s="22"/>
      <c r="G1635" s="22"/>
      <c r="R1635">
        <v>14.7</v>
      </c>
    </row>
    <row r="1636" spans="1:18">
      <c r="A1636" s="21">
        <v>40052</v>
      </c>
      <c r="B1636" s="22">
        <v>13.7</v>
      </c>
      <c r="C1636" s="22">
        <v>2.2999999999999998</v>
      </c>
      <c r="D1636" s="22">
        <f t="shared" si="25"/>
        <v>9</v>
      </c>
      <c r="E1636" s="22"/>
      <c r="F1636" s="22"/>
      <c r="G1636" s="22"/>
      <c r="R1636">
        <v>9.0250000000000021</v>
      </c>
    </row>
    <row r="1637" spans="1:18">
      <c r="A1637" s="21">
        <v>40053</v>
      </c>
      <c r="B1637" s="22">
        <v>17.100000000000001</v>
      </c>
      <c r="C1637" s="22">
        <v>2.6</v>
      </c>
      <c r="D1637" s="22">
        <f t="shared" si="25"/>
        <v>9.8000000000000007</v>
      </c>
      <c r="E1637" s="22"/>
      <c r="F1637" s="22"/>
      <c r="G1637" s="22"/>
      <c r="R1637">
        <v>9.8125</v>
      </c>
    </row>
    <row r="1638" spans="1:18">
      <c r="A1638" s="21">
        <v>40054</v>
      </c>
      <c r="B1638" s="22">
        <v>18.7</v>
      </c>
      <c r="C1638" s="22">
        <v>2.6</v>
      </c>
      <c r="D1638" s="22">
        <f t="shared" si="25"/>
        <v>11.5</v>
      </c>
      <c r="E1638" s="22"/>
      <c r="F1638" s="22"/>
      <c r="G1638" s="22"/>
      <c r="R1638">
        <v>11.542857142857143</v>
      </c>
    </row>
    <row r="1639" spans="1:18">
      <c r="A1639" s="21">
        <v>40055</v>
      </c>
      <c r="B1639" s="22">
        <v>22.7</v>
      </c>
      <c r="C1639" s="22">
        <v>3.2</v>
      </c>
      <c r="D1639" s="22">
        <f t="shared" si="25"/>
        <v>12.7</v>
      </c>
      <c r="E1639" s="22"/>
      <c r="F1639" s="22"/>
      <c r="G1639" s="22"/>
      <c r="R1639">
        <v>12.650000000000002</v>
      </c>
    </row>
    <row r="1640" spans="1:18">
      <c r="A1640" s="21">
        <v>40056</v>
      </c>
      <c r="B1640" s="22">
        <v>21.1</v>
      </c>
      <c r="C1640" s="22">
        <v>4.9000000000000004</v>
      </c>
      <c r="D1640" s="22">
        <f t="shared" si="25"/>
        <v>11.2</v>
      </c>
      <c r="E1640" s="22"/>
      <c r="F1640" s="22"/>
      <c r="G1640" s="22"/>
      <c r="R1640">
        <v>11.225000000000003</v>
      </c>
    </row>
    <row r="1641" spans="1:18">
      <c r="A1641" s="21">
        <v>40057</v>
      </c>
      <c r="B1641" s="22">
        <v>19.100000000000001</v>
      </c>
      <c r="C1641" s="22">
        <v>7.7</v>
      </c>
      <c r="D1641" s="22">
        <f t="shared" si="25"/>
        <v>13.8</v>
      </c>
      <c r="E1641" s="22"/>
      <c r="F1641" s="22"/>
      <c r="G1641" s="22"/>
      <c r="R1641">
        <v>13.8</v>
      </c>
    </row>
    <row r="1642" spans="1:18">
      <c r="A1642" s="21">
        <v>40058</v>
      </c>
      <c r="B1642" s="22">
        <v>15.9</v>
      </c>
      <c r="C1642" s="22">
        <v>14</v>
      </c>
      <c r="D1642" s="22">
        <f t="shared" si="25"/>
        <v>14.6</v>
      </c>
      <c r="E1642" s="22"/>
      <c r="F1642" s="22"/>
      <c r="G1642" s="22"/>
      <c r="R1642">
        <v>14.566666666666668</v>
      </c>
    </row>
    <row r="1643" spans="1:18">
      <c r="A1643" s="21">
        <v>40059</v>
      </c>
      <c r="B1643" s="22">
        <v>22.3</v>
      </c>
      <c r="C1643" s="22">
        <v>12.7</v>
      </c>
      <c r="D1643" s="22">
        <f t="shared" si="25"/>
        <v>15.7</v>
      </c>
      <c r="E1643" s="22"/>
      <c r="F1643" s="22"/>
      <c r="G1643" s="22"/>
      <c r="R1643">
        <v>15.728571428571428</v>
      </c>
    </row>
    <row r="1644" spans="1:18">
      <c r="A1644" s="21">
        <v>40060</v>
      </c>
      <c r="B1644" s="22">
        <v>24.6</v>
      </c>
      <c r="C1644" s="22">
        <v>8.5</v>
      </c>
      <c r="D1644" s="22">
        <f t="shared" si="25"/>
        <v>15</v>
      </c>
      <c r="E1644" s="22"/>
      <c r="F1644" s="22"/>
      <c r="G1644" s="22"/>
      <c r="R1644">
        <v>15.014285714285718</v>
      </c>
    </row>
    <row r="1645" spans="1:18">
      <c r="A1645" s="21">
        <v>40061</v>
      </c>
      <c r="B1645" s="22">
        <v>16.899999999999999</v>
      </c>
      <c r="C1645" s="22">
        <v>10</v>
      </c>
      <c r="D1645" s="22">
        <f t="shared" si="25"/>
        <v>13.2</v>
      </c>
      <c r="E1645" s="22"/>
      <c r="F1645" s="22"/>
      <c r="G1645" s="22"/>
      <c r="R1645">
        <v>13.157142857142857</v>
      </c>
    </row>
    <row r="1646" spans="1:18">
      <c r="A1646" s="21">
        <v>40062</v>
      </c>
      <c r="B1646" s="22">
        <v>13.3</v>
      </c>
      <c r="C1646" s="22">
        <v>3.8</v>
      </c>
      <c r="D1646" s="22">
        <f t="shared" si="25"/>
        <v>8.1</v>
      </c>
      <c r="E1646" s="22"/>
      <c r="F1646" s="22"/>
      <c r="G1646" s="22"/>
      <c r="R1646">
        <v>8.0749999999999993</v>
      </c>
    </row>
    <row r="1647" spans="1:18">
      <c r="A1647" s="21">
        <v>40063</v>
      </c>
      <c r="B1647" s="22">
        <v>14.5</v>
      </c>
      <c r="C1647" s="22">
        <v>3.8</v>
      </c>
      <c r="D1647" s="22">
        <f t="shared" si="25"/>
        <v>9.6999999999999993</v>
      </c>
      <c r="E1647" s="22"/>
      <c r="F1647" s="22"/>
      <c r="G1647" s="22"/>
      <c r="R1647">
        <v>9.7124999999999986</v>
      </c>
    </row>
    <row r="1648" spans="1:18">
      <c r="A1648" s="21">
        <v>40064</v>
      </c>
      <c r="B1648" s="22">
        <v>17.399999999999999</v>
      </c>
      <c r="C1648" s="22">
        <v>10</v>
      </c>
      <c r="D1648" s="22">
        <f t="shared" si="25"/>
        <v>13</v>
      </c>
      <c r="E1648" s="22"/>
      <c r="F1648" s="22"/>
      <c r="G1648" s="22"/>
      <c r="R1648">
        <v>13.000000000000002</v>
      </c>
    </row>
    <row r="1649" spans="1:18">
      <c r="A1649" s="21">
        <v>40065</v>
      </c>
      <c r="B1649" s="22">
        <v>19.7</v>
      </c>
      <c r="C1649" s="22">
        <v>4.2</v>
      </c>
      <c r="D1649" s="22">
        <f t="shared" si="25"/>
        <v>11.1</v>
      </c>
      <c r="E1649" s="22"/>
      <c r="F1649" s="22"/>
      <c r="G1649" s="22"/>
      <c r="R1649">
        <v>11.125</v>
      </c>
    </row>
    <row r="1650" spans="1:18">
      <c r="A1650" s="21">
        <v>40066</v>
      </c>
      <c r="B1650" s="22">
        <v>16.399999999999999</v>
      </c>
      <c r="C1650" s="22">
        <v>1.8</v>
      </c>
      <c r="D1650" s="22">
        <f t="shared" si="25"/>
        <v>7.7</v>
      </c>
      <c r="E1650" s="22"/>
      <c r="F1650" s="22"/>
      <c r="G1650" s="22"/>
      <c r="R1650">
        <v>7.6625000000000005</v>
      </c>
    </row>
    <row r="1651" spans="1:18">
      <c r="A1651" s="21">
        <v>40067</v>
      </c>
      <c r="B1651" s="22">
        <v>19.100000000000001</v>
      </c>
      <c r="C1651" s="22">
        <v>0.1</v>
      </c>
      <c r="D1651" s="22">
        <f t="shared" si="25"/>
        <v>9</v>
      </c>
      <c r="E1651" s="22"/>
      <c r="F1651" s="22"/>
      <c r="G1651" s="22"/>
      <c r="R1651">
        <v>9.0249999999999986</v>
      </c>
    </row>
    <row r="1652" spans="1:18">
      <c r="A1652" s="21">
        <v>40068</v>
      </c>
      <c r="B1652" s="22">
        <v>20.3</v>
      </c>
      <c r="C1652" s="22">
        <v>1.3</v>
      </c>
      <c r="D1652" s="22">
        <f t="shared" si="25"/>
        <v>10</v>
      </c>
      <c r="E1652" s="22"/>
      <c r="F1652" s="22"/>
      <c r="G1652" s="22"/>
      <c r="R1652">
        <v>9.9749999999999996</v>
      </c>
    </row>
    <row r="1653" spans="1:18">
      <c r="A1653" s="21">
        <v>40069</v>
      </c>
      <c r="B1653" s="22">
        <v>21.2</v>
      </c>
      <c r="C1653" s="22">
        <v>1.6</v>
      </c>
      <c r="D1653" s="22">
        <f t="shared" si="25"/>
        <v>10.1</v>
      </c>
      <c r="E1653" s="22"/>
      <c r="F1653" s="22"/>
      <c r="G1653" s="22"/>
      <c r="R1653">
        <v>10.125</v>
      </c>
    </row>
    <row r="1654" spans="1:18">
      <c r="A1654" s="21">
        <v>40070</v>
      </c>
      <c r="B1654" s="22">
        <v>16.399999999999999</v>
      </c>
      <c r="C1654" s="22">
        <v>7.1</v>
      </c>
      <c r="D1654" s="22">
        <f t="shared" si="25"/>
        <v>11.5</v>
      </c>
      <c r="E1654" s="22"/>
      <c r="F1654" s="22"/>
      <c r="G1654" s="22"/>
      <c r="R1654">
        <v>11.512499999999999</v>
      </c>
    </row>
    <row r="1655" spans="1:18">
      <c r="A1655" s="21">
        <v>40071</v>
      </c>
      <c r="B1655" s="22">
        <v>11.3</v>
      </c>
      <c r="C1655" s="22">
        <v>4</v>
      </c>
      <c r="D1655" s="22">
        <f t="shared" si="25"/>
        <v>8.6</v>
      </c>
      <c r="E1655" s="22"/>
      <c r="F1655" s="22"/>
      <c r="G1655" s="22"/>
      <c r="R1655">
        <v>8.6285714285714281</v>
      </c>
    </row>
    <row r="1656" spans="1:18">
      <c r="A1656" s="21">
        <v>40072</v>
      </c>
      <c r="B1656" s="22">
        <v>13.4</v>
      </c>
      <c r="C1656" s="22">
        <v>-2.4</v>
      </c>
      <c r="D1656" s="22">
        <f t="shared" si="25"/>
        <v>4.7</v>
      </c>
      <c r="E1656" s="22"/>
      <c r="F1656" s="22"/>
      <c r="G1656" s="22"/>
      <c r="R1656">
        <v>4.7</v>
      </c>
    </row>
    <row r="1657" spans="1:18">
      <c r="A1657" s="21">
        <v>40073</v>
      </c>
      <c r="B1657" s="22">
        <v>13</v>
      </c>
      <c r="C1657" s="22">
        <v>-4</v>
      </c>
      <c r="D1657" s="22">
        <f t="shared" si="25"/>
        <v>4.0999999999999996</v>
      </c>
      <c r="E1657" s="22"/>
      <c r="F1657" s="22"/>
      <c r="G1657" s="22"/>
      <c r="R1657">
        <v>4.1375000000000002</v>
      </c>
    </row>
    <row r="1658" spans="1:18">
      <c r="A1658" s="21">
        <v>40074</v>
      </c>
      <c r="B1658" s="22">
        <v>14.5</v>
      </c>
      <c r="C1658" s="22">
        <v>-5.4</v>
      </c>
      <c r="D1658" s="22">
        <f t="shared" si="25"/>
        <v>3.5</v>
      </c>
      <c r="E1658" s="22"/>
      <c r="F1658" s="22"/>
      <c r="G1658" s="22"/>
      <c r="R1658">
        <v>3.4874999999999998</v>
      </c>
    </row>
    <row r="1659" spans="1:18">
      <c r="A1659" s="21">
        <v>40075</v>
      </c>
      <c r="B1659" s="22">
        <v>14.6</v>
      </c>
      <c r="C1659" s="22">
        <v>4</v>
      </c>
      <c r="D1659" s="22">
        <f t="shared" si="25"/>
        <v>8.6999999999999993</v>
      </c>
      <c r="E1659" s="22"/>
      <c r="F1659" s="22"/>
      <c r="G1659" s="22"/>
      <c r="R1659">
        <v>8.7000000000000011</v>
      </c>
    </row>
    <row r="1660" spans="1:18">
      <c r="A1660" s="21">
        <v>40076</v>
      </c>
      <c r="B1660" s="22">
        <v>8.1999999999999993</v>
      </c>
      <c r="C1660" s="22">
        <v>4.5999999999999996</v>
      </c>
      <c r="D1660" s="22">
        <f t="shared" si="25"/>
        <v>6.6</v>
      </c>
      <c r="E1660" s="22"/>
      <c r="F1660" s="22"/>
      <c r="G1660" s="22"/>
      <c r="R1660">
        <v>6.5874999999999995</v>
      </c>
    </row>
    <row r="1661" spans="1:18">
      <c r="A1661" s="21">
        <v>40077</v>
      </c>
      <c r="B1661" s="22">
        <v>6.2</v>
      </c>
      <c r="C1661" s="22">
        <v>4.5</v>
      </c>
      <c r="D1661" s="22">
        <f t="shared" si="25"/>
        <v>5.3</v>
      </c>
      <c r="E1661" s="22"/>
      <c r="F1661" s="22"/>
      <c r="G1661" s="22"/>
      <c r="R1661">
        <v>5.25</v>
      </c>
    </row>
    <row r="1662" spans="1:18">
      <c r="A1662" s="21">
        <v>40078</v>
      </c>
      <c r="B1662" s="22">
        <v>11.3</v>
      </c>
      <c r="C1662" s="22">
        <v>2</v>
      </c>
      <c r="D1662" s="22">
        <f t="shared" si="25"/>
        <v>5.6</v>
      </c>
      <c r="E1662" s="22"/>
      <c r="F1662" s="22"/>
      <c r="G1662" s="22"/>
      <c r="R1662">
        <v>5.6</v>
      </c>
    </row>
    <row r="1663" spans="1:18">
      <c r="A1663" s="21">
        <v>40079</v>
      </c>
      <c r="B1663" s="22">
        <v>4.3</v>
      </c>
      <c r="C1663" s="22">
        <v>3</v>
      </c>
      <c r="D1663" s="22">
        <f t="shared" si="25"/>
        <v>3.8</v>
      </c>
      <c r="E1663" s="22"/>
      <c r="F1663" s="22"/>
      <c r="G1663" s="22"/>
      <c r="R1663">
        <v>3.7857142857142856</v>
      </c>
    </row>
    <row r="1664" spans="1:18">
      <c r="A1664" s="21">
        <v>40080</v>
      </c>
      <c r="B1664" s="22">
        <v>11.4</v>
      </c>
      <c r="C1664" s="22">
        <v>1.9</v>
      </c>
      <c r="D1664" s="22">
        <f t="shared" si="25"/>
        <v>5.5</v>
      </c>
      <c r="E1664" s="22"/>
      <c r="F1664" s="22"/>
      <c r="G1664" s="22"/>
      <c r="R1664">
        <v>5.4749999999999996</v>
      </c>
    </row>
    <row r="1665" spans="1:18">
      <c r="A1665" s="21">
        <v>40081</v>
      </c>
      <c r="B1665" s="22">
        <v>14.3</v>
      </c>
      <c r="C1665" s="22">
        <v>4.8</v>
      </c>
      <c r="D1665" s="22">
        <f t="shared" ref="D1665:D1728" si="26">ROUND(R1665,1)</f>
        <v>9.1</v>
      </c>
      <c r="E1665" s="22"/>
      <c r="F1665" s="22"/>
      <c r="G1665" s="22"/>
      <c r="R1665">
        <v>9.0500000000000007</v>
      </c>
    </row>
    <row r="1666" spans="1:18">
      <c r="A1666" s="21">
        <v>40082</v>
      </c>
      <c r="B1666" s="22">
        <v>16.399999999999999</v>
      </c>
      <c r="C1666" s="22">
        <v>-0.6</v>
      </c>
      <c r="D1666" s="22">
        <f t="shared" si="26"/>
        <v>5.2</v>
      </c>
      <c r="E1666" s="22"/>
      <c r="F1666" s="22"/>
      <c r="G1666" s="22"/>
      <c r="R1666">
        <v>5.2249999999999996</v>
      </c>
    </row>
    <row r="1667" spans="1:18">
      <c r="A1667" s="21">
        <v>40083</v>
      </c>
      <c r="B1667" s="22">
        <v>10.8</v>
      </c>
      <c r="C1667" s="22">
        <v>0.3</v>
      </c>
      <c r="D1667" s="22">
        <f t="shared" si="26"/>
        <v>4.7</v>
      </c>
      <c r="E1667" s="22"/>
      <c r="F1667" s="22"/>
      <c r="G1667" s="22"/>
      <c r="R1667">
        <v>4.7374999999999998</v>
      </c>
    </row>
    <row r="1668" spans="1:18">
      <c r="A1668" s="21">
        <v>40084</v>
      </c>
      <c r="B1668" s="22">
        <v>11.3</v>
      </c>
      <c r="C1668" s="22">
        <v>0.4</v>
      </c>
      <c r="D1668" s="22">
        <f t="shared" si="26"/>
        <v>4.5999999999999996</v>
      </c>
      <c r="E1668" s="22"/>
      <c r="F1668" s="22"/>
      <c r="G1668" s="22"/>
      <c r="R1668">
        <v>4.6124999999999998</v>
      </c>
    </row>
    <row r="1669" spans="1:18">
      <c r="A1669" s="21">
        <v>40085</v>
      </c>
      <c r="B1669" s="22">
        <v>17.3</v>
      </c>
      <c r="C1669" s="22">
        <v>-2.1</v>
      </c>
      <c r="D1669" s="22">
        <f t="shared" si="26"/>
        <v>7</v>
      </c>
      <c r="E1669" s="22"/>
      <c r="F1669" s="22"/>
      <c r="G1669" s="22"/>
      <c r="R1669">
        <v>6.95</v>
      </c>
    </row>
    <row r="1670" spans="1:18">
      <c r="A1670" s="21">
        <v>40086</v>
      </c>
      <c r="B1670" s="22">
        <v>10</v>
      </c>
      <c r="C1670" s="22">
        <v>-1.6</v>
      </c>
      <c r="D1670" s="22">
        <f t="shared" si="26"/>
        <v>4.0999999999999996</v>
      </c>
      <c r="E1670" s="22"/>
      <c r="F1670" s="22"/>
      <c r="G1670" s="22"/>
      <c r="R1670">
        <v>4.1142857142857139</v>
      </c>
    </row>
    <row r="1671" spans="1:18">
      <c r="A1671" s="21">
        <v>40087</v>
      </c>
      <c r="B1671" s="22">
        <v>10.4</v>
      </c>
      <c r="C1671" s="22">
        <v>5.4</v>
      </c>
      <c r="D1671" s="22">
        <f t="shared" si="26"/>
        <v>8.1999999999999993</v>
      </c>
      <c r="E1671" s="22"/>
      <c r="F1671" s="22"/>
      <c r="G1671" s="22"/>
      <c r="R1671">
        <v>8.2249999999999996</v>
      </c>
    </row>
    <row r="1672" spans="1:18">
      <c r="A1672" s="21">
        <v>40088</v>
      </c>
      <c r="B1672" s="22">
        <v>8.5</v>
      </c>
      <c r="C1672" s="22">
        <v>5.4</v>
      </c>
      <c r="D1672" s="22">
        <f t="shared" si="26"/>
        <v>7.1</v>
      </c>
      <c r="E1672" s="22"/>
      <c r="F1672" s="22"/>
      <c r="G1672" s="22"/>
      <c r="R1672">
        <v>7.0750000000000002</v>
      </c>
    </row>
    <row r="1673" spans="1:18">
      <c r="A1673" s="21">
        <v>40089</v>
      </c>
      <c r="B1673" s="22">
        <v>8.6999999999999993</v>
      </c>
      <c r="C1673" s="22">
        <v>5</v>
      </c>
      <c r="D1673" s="22">
        <f t="shared" si="26"/>
        <v>6.8</v>
      </c>
      <c r="E1673" s="22"/>
      <c r="F1673" s="22"/>
      <c r="G1673" s="22"/>
      <c r="R1673">
        <v>6.8250000000000002</v>
      </c>
    </row>
    <row r="1674" spans="1:18">
      <c r="A1674" s="21">
        <v>40090</v>
      </c>
      <c r="B1674" s="22">
        <v>7.1</v>
      </c>
      <c r="C1674" s="22">
        <v>1.4</v>
      </c>
      <c r="D1674" s="22">
        <f t="shared" si="26"/>
        <v>4.4000000000000004</v>
      </c>
      <c r="E1674" s="22"/>
      <c r="F1674" s="22"/>
      <c r="G1674" s="22"/>
      <c r="R1674">
        <v>4.4249999999999998</v>
      </c>
    </row>
    <row r="1675" spans="1:18">
      <c r="A1675" s="21">
        <v>40091</v>
      </c>
      <c r="B1675" s="22">
        <v>9.1</v>
      </c>
      <c r="C1675" s="22">
        <v>4.0999999999999996</v>
      </c>
      <c r="D1675" s="22">
        <f t="shared" si="26"/>
        <v>6.1</v>
      </c>
      <c r="E1675" s="22"/>
      <c r="F1675" s="22"/>
      <c r="G1675" s="22"/>
      <c r="R1675">
        <v>6.1375000000000002</v>
      </c>
    </row>
    <row r="1676" spans="1:18">
      <c r="A1676" s="21">
        <v>40092</v>
      </c>
      <c r="B1676" s="22">
        <v>10.6</v>
      </c>
      <c r="C1676" s="22">
        <v>-5.8</v>
      </c>
      <c r="D1676" s="22">
        <f t="shared" si="26"/>
        <v>2.2999999999999998</v>
      </c>
      <c r="E1676" s="22"/>
      <c r="F1676" s="22"/>
      <c r="G1676" s="22"/>
      <c r="R1676">
        <v>2.2875000000000001</v>
      </c>
    </row>
    <row r="1677" spans="1:18">
      <c r="A1677" s="21">
        <v>40093</v>
      </c>
      <c r="B1677" s="22">
        <v>13.5</v>
      </c>
      <c r="C1677" s="22">
        <v>-7</v>
      </c>
      <c r="D1677" s="22">
        <f t="shared" si="26"/>
        <v>2</v>
      </c>
      <c r="E1677" s="22"/>
      <c r="F1677" s="22"/>
      <c r="G1677" s="22"/>
      <c r="R1677">
        <v>1.9749999999999994</v>
      </c>
    </row>
    <row r="1678" spans="1:18">
      <c r="A1678" s="21">
        <v>40094</v>
      </c>
      <c r="B1678" s="22">
        <v>15.1</v>
      </c>
      <c r="C1678" s="22">
        <v>-6.7</v>
      </c>
      <c r="D1678" s="22">
        <f t="shared" si="26"/>
        <v>2.6</v>
      </c>
      <c r="E1678" s="22"/>
      <c r="F1678" s="22"/>
      <c r="G1678" s="22"/>
      <c r="R1678">
        <v>2.5750000000000002</v>
      </c>
    </row>
    <row r="1679" spans="1:18">
      <c r="A1679" s="21">
        <v>40095</v>
      </c>
      <c r="B1679" s="22">
        <v>11.7</v>
      </c>
      <c r="C1679" s="22">
        <v>-4.4000000000000004</v>
      </c>
      <c r="D1679" s="22">
        <f t="shared" si="26"/>
        <v>2.7</v>
      </c>
      <c r="E1679" s="22"/>
      <c r="F1679" s="22"/>
      <c r="G1679" s="22"/>
      <c r="R1679">
        <v>2.6875000000000004</v>
      </c>
    </row>
    <row r="1680" spans="1:18">
      <c r="A1680" s="21">
        <v>40096</v>
      </c>
      <c r="B1680" s="22">
        <v>11.9</v>
      </c>
      <c r="C1680" s="22">
        <v>-5.8</v>
      </c>
      <c r="D1680" s="22">
        <f t="shared" si="26"/>
        <v>1.5</v>
      </c>
      <c r="E1680" s="22">
        <v>1</v>
      </c>
      <c r="F1680" s="22"/>
      <c r="G1680" s="22"/>
      <c r="R1680">
        <v>1.4624999999999999</v>
      </c>
    </row>
    <row r="1681" spans="1:18">
      <c r="A1681" s="21">
        <v>40097</v>
      </c>
      <c r="B1681" s="22">
        <v>14.1</v>
      </c>
      <c r="C1681" s="22">
        <v>-6.6</v>
      </c>
      <c r="D1681" s="22">
        <f t="shared" si="26"/>
        <v>2.2000000000000002</v>
      </c>
      <c r="E1681" s="22"/>
      <c r="F1681" s="22"/>
      <c r="G1681" s="22"/>
      <c r="R1681">
        <v>2.2374999999999998</v>
      </c>
    </row>
    <row r="1682" spans="1:18">
      <c r="A1682" s="21">
        <v>40098</v>
      </c>
      <c r="B1682" s="22">
        <v>22.1</v>
      </c>
      <c r="C1682" s="22">
        <v>-2.7</v>
      </c>
      <c r="D1682" s="22">
        <f t="shared" si="26"/>
        <v>6.2</v>
      </c>
      <c r="E1682" s="22"/>
      <c r="F1682" s="22"/>
      <c r="G1682" s="22"/>
      <c r="R1682">
        <v>6.2374999999999998</v>
      </c>
    </row>
    <row r="1683" spans="1:18">
      <c r="A1683" s="21">
        <v>40099</v>
      </c>
      <c r="B1683" s="22">
        <v>14.5</v>
      </c>
      <c r="C1683" s="22">
        <v>0.5</v>
      </c>
      <c r="D1683" s="22">
        <f t="shared" si="26"/>
        <v>5.4</v>
      </c>
      <c r="E1683" s="22"/>
      <c r="F1683" s="22"/>
      <c r="G1683" s="22"/>
      <c r="R1683">
        <v>5.3857142857142861</v>
      </c>
    </row>
    <row r="1684" spans="1:18">
      <c r="A1684" s="21">
        <v>40100</v>
      </c>
      <c r="B1684" s="22">
        <v>14.4</v>
      </c>
      <c r="C1684" s="22">
        <v>-5.9</v>
      </c>
      <c r="D1684" s="22">
        <f t="shared" si="26"/>
        <v>2.2999999999999998</v>
      </c>
      <c r="E1684" s="22"/>
      <c r="F1684" s="22"/>
      <c r="G1684" s="22"/>
      <c r="R1684">
        <v>2.3124999999999996</v>
      </c>
    </row>
    <row r="1685" spans="1:18">
      <c r="A1685" s="21">
        <v>40101</v>
      </c>
      <c r="B1685" s="22">
        <v>11.1</v>
      </c>
      <c r="C1685" s="22">
        <v>-6.6</v>
      </c>
      <c r="D1685" s="22">
        <f t="shared" si="26"/>
        <v>0.5</v>
      </c>
      <c r="E1685" s="22"/>
      <c r="F1685" s="22"/>
      <c r="G1685" s="22"/>
      <c r="R1685">
        <v>0.47499999999999987</v>
      </c>
    </row>
    <row r="1686" spans="1:18">
      <c r="A1686" s="21">
        <v>40102</v>
      </c>
      <c r="B1686" s="22">
        <v>5.4</v>
      </c>
      <c r="C1686" s="22">
        <v>-2.5</v>
      </c>
      <c r="D1686" s="22">
        <f t="shared" si="26"/>
        <v>1</v>
      </c>
      <c r="E1686" s="22"/>
      <c r="F1686" s="22"/>
      <c r="G1686" s="22"/>
      <c r="R1686">
        <v>1</v>
      </c>
    </row>
    <row r="1687" spans="1:18">
      <c r="A1687" s="21">
        <v>40103</v>
      </c>
      <c r="B1687" s="22">
        <v>3</v>
      </c>
      <c r="C1687" s="22">
        <v>-3.1</v>
      </c>
      <c r="D1687" s="22">
        <f t="shared" si="26"/>
        <v>0.3</v>
      </c>
      <c r="E1687" s="22"/>
      <c r="F1687" s="22"/>
      <c r="G1687" s="22"/>
      <c r="R1687">
        <v>0.26249999999999996</v>
      </c>
    </row>
    <row r="1688" spans="1:18">
      <c r="A1688" s="21">
        <v>40104</v>
      </c>
      <c r="B1688" s="22">
        <v>1.8</v>
      </c>
      <c r="C1688" s="22">
        <v>-7</v>
      </c>
      <c r="D1688" s="22">
        <f t="shared" si="26"/>
        <v>-2.6</v>
      </c>
      <c r="E1688" s="22"/>
      <c r="F1688" s="22"/>
      <c r="G1688" s="22"/>
      <c r="R1688">
        <v>-2.625</v>
      </c>
    </row>
    <row r="1689" spans="1:18">
      <c r="A1689" s="21">
        <v>40105</v>
      </c>
      <c r="B1689" s="22">
        <v>2.2999999999999998</v>
      </c>
      <c r="C1689" s="22">
        <v>-7.3</v>
      </c>
      <c r="D1689" s="22">
        <f t="shared" si="26"/>
        <v>-1.9</v>
      </c>
      <c r="E1689" s="22"/>
      <c r="F1689" s="22"/>
      <c r="G1689" s="22"/>
      <c r="R1689">
        <v>-1.8625</v>
      </c>
    </row>
    <row r="1690" spans="1:18">
      <c r="A1690" s="21">
        <v>40106</v>
      </c>
      <c r="B1690" s="22">
        <v>2.6</v>
      </c>
      <c r="C1690" s="22">
        <v>-14.8</v>
      </c>
      <c r="D1690" s="22">
        <f t="shared" si="26"/>
        <v>-7.2</v>
      </c>
      <c r="E1690" s="22"/>
      <c r="F1690" s="22"/>
      <c r="G1690" s="22"/>
      <c r="R1690">
        <v>-7.2374999999999998</v>
      </c>
    </row>
    <row r="1691" spans="1:18">
      <c r="A1691" s="21">
        <v>40107</v>
      </c>
      <c r="B1691" s="22">
        <v>0.2</v>
      </c>
      <c r="C1691" s="22">
        <v>-13.2</v>
      </c>
      <c r="D1691" s="22">
        <f t="shared" si="26"/>
        <v>-6.9</v>
      </c>
      <c r="E1691" s="22"/>
      <c r="F1691" s="22"/>
      <c r="G1691" s="22"/>
      <c r="R1691">
        <v>-6.9</v>
      </c>
    </row>
    <row r="1692" spans="1:18">
      <c r="A1692" s="21">
        <v>40108</v>
      </c>
      <c r="B1692" s="22">
        <v>2.2999999999999998</v>
      </c>
      <c r="C1692" s="22">
        <v>-12.9</v>
      </c>
      <c r="D1692" s="22">
        <f t="shared" si="26"/>
        <v>-5.5</v>
      </c>
      <c r="E1692" s="22"/>
      <c r="F1692" s="22"/>
      <c r="G1692" s="22"/>
      <c r="R1692">
        <v>-5.5375000000000005</v>
      </c>
    </row>
    <row r="1693" spans="1:18">
      <c r="A1693" s="21">
        <v>40109</v>
      </c>
      <c r="B1693" s="22">
        <v>3.2</v>
      </c>
      <c r="C1693" s="22">
        <v>-3.5</v>
      </c>
      <c r="D1693" s="22">
        <f t="shared" si="26"/>
        <v>-0.3</v>
      </c>
      <c r="E1693" s="22"/>
      <c r="F1693" s="22"/>
      <c r="G1693" s="22"/>
      <c r="R1693">
        <v>-0.29999999999999993</v>
      </c>
    </row>
    <row r="1694" spans="1:18">
      <c r="A1694" s="21">
        <v>40110</v>
      </c>
      <c r="B1694" s="22">
        <v>0.2</v>
      </c>
      <c r="C1694" s="22">
        <v>-4.7</v>
      </c>
      <c r="D1694" s="22">
        <f t="shared" si="26"/>
        <v>-1.7</v>
      </c>
      <c r="E1694" s="22"/>
      <c r="F1694" s="22"/>
      <c r="G1694" s="22"/>
      <c r="R1694">
        <v>-1.6500000000000001</v>
      </c>
    </row>
    <row r="1695" spans="1:18">
      <c r="A1695" s="21">
        <v>40111</v>
      </c>
      <c r="B1695" s="22">
        <v>-0.6</v>
      </c>
      <c r="C1695" s="22">
        <v>-8</v>
      </c>
      <c r="D1695" s="22">
        <f t="shared" si="26"/>
        <v>-3.7</v>
      </c>
      <c r="E1695" s="22"/>
      <c r="F1695" s="22"/>
      <c r="G1695" s="22"/>
      <c r="R1695">
        <v>-3.7374999999999998</v>
      </c>
    </row>
    <row r="1696" spans="1:18">
      <c r="A1696" s="21">
        <v>40112</v>
      </c>
      <c r="B1696" s="22">
        <v>-3.9</v>
      </c>
      <c r="C1696" s="22">
        <v>-13.8</v>
      </c>
      <c r="D1696" s="22">
        <f t="shared" si="26"/>
        <v>-7.4</v>
      </c>
      <c r="E1696" s="22"/>
      <c r="F1696" s="22"/>
      <c r="G1696" s="22"/>
      <c r="R1696">
        <v>-7.3571428571428585</v>
      </c>
    </row>
    <row r="1697" spans="1:18">
      <c r="A1697" s="21">
        <v>40113</v>
      </c>
      <c r="B1697" s="22">
        <v>-5.5</v>
      </c>
      <c r="C1697" s="22">
        <v>-15.8</v>
      </c>
      <c r="D1697" s="22">
        <f t="shared" si="26"/>
        <v>-9.6999999999999993</v>
      </c>
      <c r="E1697" s="22"/>
      <c r="F1697" s="22"/>
      <c r="G1697" s="22"/>
      <c r="R1697">
        <v>-9.6875</v>
      </c>
    </row>
    <row r="1698" spans="1:18">
      <c r="A1698" s="21">
        <v>40114</v>
      </c>
      <c r="B1698" s="22">
        <v>-3.5</v>
      </c>
      <c r="C1698" s="22">
        <v>-8.6999999999999993</v>
      </c>
      <c r="D1698" s="22">
        <f t="shared" si="26"/>
        <v>-6</v>
      </c>
      <c r="E1698" s="22"/>
      <c r="F1698" s="22"/>
      <c r="G1698" s="22"/>
      <c r="R1698">
        <v>-5.9625000000000004</v>
      </c>
    </row>
    <row r="1699" spans="1:18">
      <c r="A1699" s="21">
        <v>40115</v>
      </c>
      <c r="B1699" s="22">
        <v>-7</v>
      </c>
      <c r="C1699" s="22">
        <v>-19.899999999999999</v>
      </c>
      <c r="D1699" s="22">
        <f t="shared" si="26"/>
        <v>-13.7</v>
      </c>
      <c r="E1699" s="22"/>
      <c r="F1699" s="22"/>
      <c r="G1699" s="22"/>
      <c r="R1699">
        <v>-13.662500000000001</v>
      </c>
    </row>
    <row r="1700" spans="1:18">
      <c r="A1700" s="21">
        <v>40116</v>
      </c>
      <c r="B1700" s="22">
        <v>-8.6</v>
      </c>
      <c r="C1700" s="22">
        <v>-25.9</v>
      </c>
      <c r="D1700" s="22">
        <f t="shared" si="26"/>
        <v>-18.100000000000001</v>
      </c>
      <c r="E1700" s="22"/>
      <c r="F1700" s="22"/>
      <c r="G1700" s="22"/>
      <c r="R1700">
        <v>-18.049999999999997</v>
      </c>
    </row>
    <row r="1701" spans="1:18">
      <c r="A1701" s="21">
        <v>40117</v>
      </c>
      <c r="B1701" s="22">
        <v>-11.8</v>
      </c>
      <c r="C1701" s="22">
        <v>-26.3</v>
      </c>
      <c r="D1701" s="22">
        <f t="shared" si="26"/>
        <v>-20.2</v>
      </c>
      <c r="E1701" s="22"/>
      <c r="F1701" s="22"/>
      <c r="G1701" s="22"/>
      <c r="R1701">
        <v>-20.162499999999998</v>
      </c>
    </row>
    <row r="1702" spans="1:18">
      <c r="A1702" s="21">
        <v>40118</v>
      </c>
      <c r="B1702" s="22">
        <v>-11.6</v>
      </c>
      <c r="C1702" s="22">
        <v>-24.1</v>
      </c>
      <c r="D1702" s="22">
        <f t="shared" si="26"/>
        <v>-17.899999999999999</v>
      </c>
      <c r="E1702" s="22"/>
      <c r="F1702" s="22"/>
      <c r="G1702" s="22"/>
      <c r="R1702">
        <v>-17.87142857142857</v>
      </c>
    </row>
    <row r="1703" spans="1:18">
      <c r="A1703" s="21">
        <v>40119</v>
      </c>
      <c r="B1703" s="22">
        <v>-8</v>
      </c>
      <c r="C1703" s="22">
        <v>-16.2</v>
      </c>
      <c r="D1703" s="22">
        <f t="shared" si="26"/>
        <v>-13</v>
      </c>
      <c r="E1703" s="22"/>
      <c r="F1703" s="22"/>
      <c r="G1703" s="22"/>
      <c r="R1703">
        <v>-13.012499999999999</v>
      </c>
    </row>
    <row r="1704" spans="1:18">
      <c r="A1704" s="21">
        <v>40120</v>
      </c>
      <c r="B1704" s="22">
        <v>0.4</v>
      </c>
      <c r="C1704" s="22">
        <v>-13.8</v>
      </c>
      <c r="D1704" s="22">
        <f t="shared" si="26"/>
        <v>-8.4</v>
      </c>
      <c r="E1704" s="22"/>
      <c r="F1704" s="22"/>
      <c r="G1704" s="22"/>
      <c r="R1704">
        <v>-8.3874999999999993</v>
      </c>
    </row>
    <row r="1705" spans="1:18">
      <c r="A1705" s="21">
        <v>40121</v>
      </c>
      <c r="B1705" s="22">
        <v>-2</v>
      </c>
      <c r="C1705" s="22">
        <v>-11.9</v>
      </c>
      <c r="D1705" s="22">
        <f t="shared" si="26"/>
        <v>-8.6999999999999993</v>
      </c>
      <c r="E1705" s="22"/>
      <c r="F1705" s="22"/>
      <c r="G1705" s="22"/>
      <c r="R1705">
        <v>-8.7125000000000004</v>
      </c>
    </row>
    <row r="1706" spans="1:18">
      <c r="A1706" s="21">
        <v>40122</v>
      </c>
      <c r="B1706" s="22">
        <v>-2.5</v>
      </c>
      <c r="C1706" s="22">
        <v>-10.1</v>
      </c>
      <c r="D1706" s="22">
        <f t="shared" si="26"/>
        <v>-6.5</v>
      </c>
      <c r="E1706" s="22"/>
      <c r="F1706" s="22"/>
      <c r="G1706" s="22"/>
      <c r="R1706">
        <v>-6.4750000000000014</v>
      </c>
    </row>
    <row r="1707" spans="1:18">
      <c r="A1707" s="21">
        <v>40123</v>
      </c>
      <c r="B1707" s="22">
        <v>-0.5</v>
      </c>
      <c r="C1707" s="22">
        <v>-11.7</v>
      </c>
      <c r="D1707" s="22">
        <f t="shared" si="26"/>
        <v>-3.7</v>
      </c>
      <c r="E1707" s="22"/>
      <c r="F1707" s="22"/>
      <c r="G1707" s="22"/>
      <c r="R1707">
        <v>-3.6875</v>
      </c>
    </row>
    <row r="1708" spans="1:18">
      <c r="A1708" s="21">
        <v>40124</v>
      </c>
      <c r="B1708" s="22">
        <v>-7</v>
      </c>
      <c r="C1708" s="22">
        <v>-20.5</v>
      </c>
      <c r="D1708" s="22">
        <f t="shared" si="26"/>
        <v>-13.9</v>
      </c>
      <c r="E1708" s="22"/>
      <c r="F1708" s="22"/>
      <c r="G1708" s="22"/>
      <c r="R1708">
        <v>-13.942857142857145</v>
      </c>
    </row>
    <row r="1709" spans="1:18">
      <c r="A1709" s="21">
        <v>40125</v>
      </c>
      <c r="B1709" s="22">
        <v>-13.3</v>
      </c>
      <c r="C1709" s="22">
        <v>-27</v>
      </c>
      <c r="D1709" s="22">
        <f t="shared" si="26"/>
        <v>-21</v>
      </c>
      <c r="E1709" s="22"/>
      <c r="F1709" s="22"/>
      <c r="G1709" s="22"/>
      <c r="R1709">
        <v>-20.962499999999999</v>
      </c>
    </row>
    <row r="1710" spans="1:18">
      <c r="A1710" s="21">
        <v>40126</v>
      </c>
      <c r="B1710" s="22">
        <v>-15.7</v>
      </c>
      <c r="C1710" s="22">
        <v>-32.9</v>
      </c>
      <c r="D1710" s="22">
        <f t="shared" si="26"/>
        <v>-25.2</v>
      </c>
      <c r="E1710" s="22"/>
      <c r="F1710" s="22"/>
      <c r="G1710" s="22"/>
      <c r="R1710">
        <v>-25.200000000000003</v>
      </c>
    </row>
    <row r="1711" spans="1:18">
      <c r="A1711" s="21">
        <v>40127</v>
      </c>
      <c r="B1711" s="22">
        <v>-13.4</v>
      </c>
      <c r="C1711" s="22">
        <v>-30.9</v>
      </c>
      <c r="D1711" s="22">
        <f t="shared" si="26"/>
        <v>-24.6</v>
      </c>
      <c r="E1711" s="22"/>
      <c r="F1711" s="22"/>
      <c r="G1711" s="22"/>
      <c r="R1711">
        <v>-24.562499999999996</v>
      </c>
    </row>
    <row r="1712" spans="1:18">
      <c r="A1712" s="21">
        <v>40128</v>
      </c>
      <c r="B1712" s="22">
        <v>-9</v>
      </c>
      <c r="C1712" s="22">
        <v>-28.3</v>
      </c>
      <c r="D1712" s="22">
        <f t="shared" si="26"/>
        <v>-21.4</v>
      </c>
      <c r="E1712" s="22"/>
      <c r="F1712" s="22"/>
      <c r="G1712" s="22"/>
      <c r="R1712">
        <v>-21.375</v>
      </c>
    </row>
    <row r="1713" spans="1:18">
      <c r="A1713" s="21">
        <v>40129</v>
      </c>
      <c r="B1713" s="22">
        <v>-10.9</v>
      </c>
      <c r="C1713" s="22">
        <v>-27.6</v>
      </c>
      <c r="D1713" s="22">
        <f t="shared" si="26"/>
        <v>-21.3</v>
      </c>
      <c r="E1713" s="22"/>
      <c r="F1713" s="22"/>
      <c r="G1713" s="22"/>
      <c r="R1713">
        <v>-21.3125</v>
      </c>
    </row>
    <row r="1714" spans="1:18">
      <c r="A1714" s="21">
        <v>40130</v>
      </c>
      <c r="B1714" s="22">
        <v>-12.8</v>
      </c>
      <c r="C1714" s="22">
        <v>-24.9</v>
      </c>
      <c r="D1714" s="22">
        <f t="shared" si="26"/>
        <v>-20.100000000000001</v>
      </c>
      <c r="E1714" s="22"/>
      <c r="F1714" s="22"/>
      <c r="G1714" s="22"/>
      <c r="R1714">
        <v>-20.142857142857142</v>
      </c>
    </row>
    <row r="1715" spans="1:18">
      <c r="A1715" s="21">
        <v>40131</v>
      </c>
      <c r="B1715" s="22">
        <v>-12.6</v>
      </c>
      <c r="C1715" s="22">
        <v>-30</v>
      </c>
      <c r="D1715" s="22">
        <f t="shared" si="26"/>
        <v>-22.8</v>
      </c>
      <c r="E1715" s="22"/>
      <c r="F1715" s="22"/>
      <c r="G1715" s="22"/>
      <c r="R1715">
        <v>-22.787500000000001</v>
      </c>
    </row>
    <row r="1716" spans="1:18">
      <c r="A1716" s="21">
        <v>40132</v>
      </c>
      <c r="B1716" s="22">
        <v>-12.5</v>
      </c>
      <c r="C1716" s="22">
        <v>-28.1</v>
      </c>
      <c r="D1716" s="22">
        <f t="shared" si="26"/>
        <v>-22.1</v>
      </c>
      <c r="E1716" s="22"/>
      <c r="F1716" s="22"/>
      <c r="G1716" s="22"/>
      <c r="R1716">
        <v>-22.137500000000003</v>
      </c>
    </row>
    <row r="1717" spans="1:18">
      <c r="A1717" s="21">
        <v>40133</v>
      </c>
      <c r="B1717" s="22">
        <v>-13.3</v>
      </c>
      <c r="C1717" s="22">
        <v>-28.9</v>
      </c>
      <c r="D1717" s="22">
        <f t="shared" si="26"/>
        <v>-23.2</v>
      </c>
      <c r="E1717" s="22"/>
      <c r="F1717" s="22"/>
      <c r="G1717" s="22"/>
      <c r="R1717">
        <v>-23.150000000000002</v>
      </c>
    </row>
    <row r="1718" spans="1:18">
      <c r="A1718" s="21">
        <v>40134</v>
      </c>
      <c r="B1718" s="22">
        <v>-12.8</v>
      </c>
      <c r="C1718" s="22">
        <v>-29.2</v>
      </c>
      <c r="D1718" s="22">
        <f t="shared" si="26"/>
        <v>-23</v>
      </c>
      <c r="E1718" s="22"/>
      <c r="F1718" s="22"/>
      <c r="G1718" s="22"/>
      <c r="R1718">
        <v>-23.000000000000004</v>
      </c>
    </row>
    <row r="1719" spans="1:18">
      <c r="A1719" s="21">
        <v>40135</v>
      </c>
      <c r="B1719" s="22">
        <v>-13</v>
      </c>
      <c r="C1719" s="22">
        <v>-24.3</v>
      </c>
      <c r="D1719" s="22">
        <f t="shared" si="26"/>
        <v>-19.3</v>
      </c>
      <c r="E1719" s="22"/>
      <c r="F1719" s="22"/>
      <c r="G1719" s="22"/>
      <c r="R1719">
        <v>-19.285714285714285</v>
      </c>
    </row>
    <row r="1720" spans="1:18">
      <c r="A1720" s="21">
        <v>40136</v>
      </c>
      <c r="B1720" s="22">
        <v>-16.899999999999999</v>
      </c>
      <c r="C1720" s="22">
        <v>-30.9</v>
      </c>
      <c r="D1720" s="22">
        <f t="shared" si="26"/>
        <v>-24.8</v>
      </c>
      <c r="E1720" s="22"/>
      <c r="F1720" s="22"/>
      <c r="G1720" s="22"/>
      <c r="R1720">
        <v>-24.774999999999999</v>
      </c>
    </row>
    <row r="1721" spans="1:18">
      <c r="A1721" s="21">
        <v>40137</v>
      </c>
      <c r="B1721" s="22">
        <v>-14.2</v>
      </c>
      <c r="C1721" s="22">
        <v>-21.8</v>
      </c>
      <c r="D1721" s="22">
        <f t="shared" si="26"/>
        <v>-18.5</v>
      </c>
      <c r="E1721" s="22"/>
      <c r="F1721" s="22"/>
      <c r="G1721" s="22"/>
      <c r="R1721">
        <v>-18.5</v>
      </c>
    </row>
    <row r="1722" spans="1:18">
      <c r="A1722" s="21">
        <v>40138</v>
      </c>
      <c r="B1722" s="22">
        <v>-19.7</v>
      </c>
      <c r="C1722" s="22">
        <v>-31.4</v>
      </c>
      <c r="D1722" s="22">
        <f t="shared" si="26"/>
        <v>-25.8</v>
      </c>
      <c r="E1722" s="22"/>
      <c r="F1722" s="22"/>
      <c r="G1722" s="22"/>
      <c r="R1722">
        <v>-25.774999999999999</v>
      </c>
    </row>
    <row r="1723" spans="1:18">
      <c r="A1723" s="21">
        <v>40139</v>
      </c>
      <c r="B1723" s="22">
        <v>-20.3</v>
      </c>
      <c r="C1723" s="22">
        <v>-29.8</v>
      </c>
      <c r="D1723" s="22">
        <f t="shared" si="26"/>
        <v>-25.3</v>
      </c>
      <c r="E1723" s="22"/>
      <c r="F1723" s="22"/>
      <c r="G1723" s="22"/>
      <c r="R1723">
        <v>-25.249999999999996</v>
      </c>
    </row>
    <row r="1724" spans="1:18">
      <c r="A1724" s="21">
        <v>40140</v>
      </c>
      <c r="B1724" s="22">
        <v>-20.5</v>
      </c>
      <c r="C1724" s="22">
        <v>-34.700000000000003</v>
      </c>
      <c r="D1724" s="22">
        <f t="shared" si="26"/>
        <v>-28.9</v>
      </c>
      <c r="E1724" s="22"/>
      <c r="F1724" s="22"/>
      <c r="G1724" s="22"/>
      <c r="R1724">
        <v>-28.871428571428567</v>
      </c>
    </row>
    <row r="1725" spans="1:18">
      <c r="A1725" s="21">
        <v>40141</v>
      </c>
      <c r="B1725" s="22">
        <v>-24.5</v>
      </c>
      <c r="C1725" s="22">
        <v>-38.299999999999997</v>
      </c>
      <c r="D1725" s="22">
        <f t="shared" si="26"/>
        <v>-32.299999999999997</v>
      </c>
      <c r="E1725" s="22"/>
      <c r="F1725" s="22"/>
      <c r="G1725" s="22"/>
      <c r="R1725">
        <v>-32.314285714285717</v>
      </c>
    </row>
    <row r="1726" spans="1:18">
      <c r="A1726" s="21">
        <v>40142</v>
      </c>
      <c r="B1726" s="22">
        <v>-26.6</v>
      </c>
      <c r="C1726" s="22">
        <v>-39</v>
      </c>
      <c r="D1726" s="22">
        <f t="shared" si="26"/>
        <v>-32.799999999999997</v>
      </c>
      <c r="E1726" s="22"/>
      <c r="F1726" s="22"/>
      <c r="G1726" s="22"/>
      <c r="R1726">
        <v>-32.787500000000001</v>
      </c>
    </row>
    <row r="1727" spans="1:18">
      <c r="A1727" s="21">
        <v>40143</v>
      </c>
      <c r="B1727" s="22">
        <v>-23.2</v>
      </c>
      <c r="C1727" s="22">
        <v>-35.299999999999997</v>
      </c>
      <c r="D1727" s="22">
        <f t="shared" si="26"/>
        <v>-30.4</v>
      </c>
      <c r="E1727" s="22"/>
      <c r="F1727" s="22"/>
      <c r="G1727" s="22"/>
      <c r="R1727">
        <v>-30.387499999999999</v>
      </c>
    </row>
    <row r="1728" spans="1:18">
      <c r="A1728" s="21">
        <v>40144</v>
      </c>
      <c r="B1728" s="22">
        <v>-23.1</v>
      </c>
      <c r="C1728" s="22">
        <v>-35.9</v>
      </c>
      <c r="D1728" s="22">
        <f t="shared" si="26"/>
        <v>-29.9</v>
      </c>
      <c r="E1728" s="22"/>
      <c r="F1728" s="22"/>
      <c r="G1728" s="22"/>
      <c r="R1728">
        <v>-29.887499999999999</v>
      </c>
    </row>
    <row r="1729" spans="1:18">
      <c r="A1729" s="21">
        <v>40145</v>
      </c>
      <c r="B1729" s="22">
        <v>-16.5</v>
      </c>
      <c r="C1729" s="22">
        <v>-27.4</v>
      </c>
      <c r="D1729" s="22">
        <f t="shared" ref="D1729:D1792" si="27">ROUND(R1729,1)</f>
        <v>-20.6</v>
      </c>
      <c r="E1729" s="22"/>
      <c r="F1729" s="22"/>
      <c r="G1729" s="22"/>
      <c r="R1729">
        <v>-20.6</v>
      </c>
    </row>
    <row r="1730" spans="1:18">
      <c r="A1730" s="21">
        <v>40146</v>
      </c>
      <c r="B1730" s="22">
        <v>-16.7</v>
      </c>
      <c r="C1730" s="22">
        <v>-28</v>
      </c>
      <c r="D1730" s="22">
        <f t="shared" si="27"/>
        <v>-21.2</v>
      </c>
      <c r="E1730" s="22"/>
      <c r="F1730" s="22"/>
      <c r="G1730" s="22"/>
      <c r="R1730">
        <v>-21.237500000000001</v>
      </c>
    </row>
    <row r="1731" spans="1:18">
      <c r="A1731" s="21">
        <v>40147</v>
      </c>
      <c r="B1731" s="22">
        <v>-21.3</v>
      </c>
      <c r="C1731" s="22">
        <v>-30.9</v>
      </c>
      <c r="D1731" s="22">
        <f t="shared" si="27"/>
        <v>-26.3</v>
      </c>
      <c r="E1731" s="22"/>
      <c r="F1731" s="22"/>
      <c r="G1731" s="22"/>
      <c r="R1731">
        <v>-26.312499999999996</v>
      </c>
    </row>
    <row r="1732" spans="1:18">
      <c r="A1732" s="21">
        <v>40148</v>
      </c>
      <c r="B1732" s="22">
        <v>-21.7</v>
      </c>
      <c r="C1732" s="22">
        <v>-37.299999999999997</v>
      </c>
      <c r="D1732" s="22">
        <f t="shared" si="27"/>
        <v>-31.1</v>
      </c>
      <c r="E1732" s="22"/>
      <c r="F1732" s="22"/>
      <c r="G1732" s="22"/>
      <c r="R1732">
        <v>-31.125</v>
      </c>
    </row>
    <row r="1733" spans="1:18">
      <c r="A1733" s="21">
        <v>40149</v>
      </c>
      <c r="B1733" s="22">
        <v>-29.1</v>
      </c>
      <c r="C1733" s="22">
        <v>-40.299999999999997</v>
      </c>
      <c r="D1733" s="22">
        <f t="shared" si="27"/>
        <v>-35.700000000000003</v>
      </c>
      <c r="E1733" s="22"/>
      <c r="F1733" s="22"/>
      <c r="G1733" s="22"/>
      <c r="R1733">
        <v>-35.699999999999996</v>
      </c>
    </row>
    <row r="1734" spans="1:18">
      <c r="A1734" s="21">
        <v>40150</v>
      </c>
      <c r="B1734" s="22">
        <v>-23.9</v>
      </c>
      <c r="C1734" s="22">
        <v>-28</v>
      </c>
      <c r="D1734" s="22">
        <f t="shared" si="27"/>
        <v>-26</v>
      </c>
      <c r="E1734" s="22"/>
      <c r="F1734" s="22"/>
      <c r="G1734" s="22"/>
      <c r="R1734">
        <v>-25.974999999999998</v>
      </c>
    </row>
    <row r="1735" spans="1:18">
      <c r="A1735" s="21">
        <v>40151</v>
      </c>
      <c r="B1735" s="22">
        <v>-22.6</v>
      </c>
      <c r="C1735" s="22">
        <v>-29.8</v>
      </c>
      <c r="D1735" s="22">
        <f t="shared" si="27"/>
        <v>-26.4</v>
      </c>
      <c r="E1735" s="22"/>
      <c r="F1735" s="22"/>
      <c r="G1735" s="22"/>
      <c r="R1735">
        <v>-26.362499999999997</v>
      </c>
    </row>
    <row r="1736" spans="1:18">
      <c r="A1736" s="21">
        <v>40152</v>
      </c>
      <c r="B1736" s="22">
        <v>-25.9</v>
      </c>
      <c r="C1736" s="22">
        <v>-34.700000000000003</v>
      </c>
      <c r="D1736" s="22">
        <f t="shared" si="27"/>
        <v>-31</v>
      </c>
      <c r="E1736" s="22"/>
      <c r="F1736" s="22"/>
      <c r="G1736" s="22"/>
      <c r="R1736">
        <v>-31.037499999999998</v>
      </c>
    </row>
    <row r="1737" spans="1:18">
      <c r="A1737" s="21">
        <v>40153</v>
      </c>
      <c r="B1737" s="22">
        <v>-26.4</v>
      </c>
      <c r="C1737" s="22">
        <v>-36</v>
      </c>
      <c r="D1737" s="22">
        <f t="shared" si="27"/>
        <v>-32.5</v>
      </c>
      <c r="E1737" s="22"/>
      <c r="F1737" s="22"/>
      <c r="G1737" s="22"/>
      <c r="R1737">
        <v>-32.499999999999993</v>
      </c>
    </row>
    <row r="1738" spans="1:18">
      <c r="A1738" s="21">
        <v>40154</v>
      </c>
      <c r="B1738" s="22">
        <v>-22.2</v>
      </c>
      <c r="C1738" s="22">
        <v>-36.200000000000003</v>
      </c>
      <c r="D1738" s="22">
        <f t="shared" si="27"/>
        <v>-30.2</v>
      </c>
      <c r="E1738" s="22"/>
      <c r="F1738" s="22"/>
      <c r="G1738" s="22"/>
      <c r="R1738">
        <v>-30.212499999999999</v>
      </c>
    </row>
    <row r="1739" spans="1:18">
      <c r="A1739" s="21">
        <v>40155</v>
      </c>
      <c r="B1739" s="22">
        <v>-17.899999999999999</v>
      </c>
      <c r="C1739" s="22">
        <v>-28.7</v>
      </c>
      <c r="D1739" s="22">
        <f t="shared" si="27"/>
        <v>-21.5</v>
      </c>
      <c r="E1739" s="22"/>
      <c r="F1739" s="22"/>
      <c r="G1739" s="22"/>
      <c r="R1739">
        <v>-21.5</v>
      </c>
    </row>
    <row r="1740" spans="1:18">
      <c r="A1740" s="21">
        <v>40156</v>
      </c>
      <c r="B1740" s="22">
        <v>-22.8</v>
      </c>
      <c r="C1740" s="22">
        <v>-35.6</v>
      </c>
      <c r="D1740" s="22">
        <f t="shared" si="27"/>
        <v>-30.9</v>
      </c>
      <c r="E1740" s="22"/>
      <c r="F1740" s="22"/>
      <c r="G1740" s="22"/>
      <c r="R1740">
        <v>-30.9375</v>
      </c>
    </row>
    <row r="1741" spans="1:18">
      <c r="A1741" s="21">
        <v>40157</v>
      </c>
      <c r="B1741" s="22">
        <v>-18</v>
      </c>
      <c r="C1741" s="22">
        <v>-36.799999999999997</v>
      </c>
      <c r="D1741" s="22">
        <f t="shared" si="27"/>
        <v>-29.7</v>
      </c>
      <c r="E1741" s="22"/>
      <c r="F1741" s="22"/>
      <c r="G1741" s="22"/>
      <c r="R1741">
        <v>-29.712499999999999</v>
      </c>
    </row>
    <row r="1742" spans="1:18">
      <c r="A1742" s="21">
        <v>40158</v>
      </c>
      <c r="B1742" s="22">
        <v>-17.899999999999999</v>
      </c>
      <c r="C1742" s="22">
        <v>-23.3</v>
      </c>
      <c r="D1742" s="22">
        <f t="shared" si="27"/>
        <v>-20.100000000000001</v>
      </c>
      <c r="E1742" s="22"/>
      <c r="F1742" s="22"/>
      <c r="G1742" s="22"/>
      <c r="R1742">
        <v>-20.112500000000001</v>
      </c>
    </row>
    <row r="1743" spans="1:18">
      <c r="A1743" s="21">
        <v>40159</v>
      </c>
      <c r="B1743" s="22">
        <v>-20.100000000000001</v>
      </c>
      <c r="C1743" s="22">
        <v>-28.3</v>
      </c>
      <c r="D1743" s="22">
        <f t="shared" si="27"/>
        <v>-22.9</v>
      </c>
      <c r="E1743" s="22"/>
      <c r="F1743" s="22"/>
      <c r="G1743" s="22"/>
      <c r="R1743">
        <v>-22.900000000000002</v>
      </c>
    </row>
    <row r="1744" spans="1:18">
      <c r="A1744" s="21">
        <v>40160</v>
      </c>
      <c r="B1744" s="22">
        <v>-24.2</v>
      </c>
      <c r="C1744" s="22">
        <v>-30.3</v>
      </c>
      <c r="D1744" s="22">
        <f t="shared" si="27"/>
        <v>-28.2</v>
      </c>
      <c r="E1744" s="22"/>
      <c r="F1744" s="22"/>
      <c r="G1744" s="22"/>
      <c r="R1744">
        <v>-28.15</v>
      </c>
    </row>
    <row r="1745" spans="1:18">
      <c r="A1745" s="21">
        <v>40161</v>
      </c>
      <c r="B1745" s="22">
        <v>-26.8</v>
      </c>
      <c r="C1745" s="22">
        <v>-40.5</v>
      </c>
      <c r="D1745" s="22">
        <f t="shared" si="27"/>
        <v>-33.9</v>
      </c>
      <c r="E1745" s="22"/>
      <c r="F1745" s="22"/>
      <c r="G1745" s="22"/>
      <c r="R1745">
        <v>-33.928571428571423</v>
      </c>
    </row>
    <row r="1746" spans="1:18">
      <c r="A1746" s="21">
        <v>40162</v>
      </c>
      <c r="B1746" s="22">
        <v>-20.5</v>
      </c>
      <c r="C1746" s="22">
        <v>-30.1</v>
      </c>
      <c r="D1746" s="22">
        <f t="shared" si="27"/>
        <v>-24.8</v>
      </c>
      <c r="E1746" s="22"/>
      <c r="F1746" s="22"/>
      <c r="G1746" s="22"/>
      <c r="R1746">
        <v>-24.814285714285713</v>
      </c>
    </row>
    <row r="1747" spans="1:18">
      <c r="A1747" s="21">
        <v>40163</v>
      </c>
      <c r="B1747" s="22">
        <v>-18.100000000000001</v>
      </c>
      <c r="C1747" s="22">
        <v>-23</v>
      </c>
      <c r="D1747" s="22">
        <f t="shared" si="27"/>
        <v>-21.3</v>
      </c>
      <c r="E1747" s="22"/>
      <c r="F1747" s="22"/>
      <c r="G1747" s="22"/>
      <c r="R1747">
        <v>-21.266666666666666</v>
      </c>
    </row>
    <row r="1748" spans="1:18">
      <c r="A1748" s="21">
        <v>40164</v>
      </c>
      <c r="B1748" s="22">
        <v>-13.8</v>
      </c>
      <c r="C1748" s="22">
        <v>-25</v>
      </c>
      <c r="D1748" s="22">
        <f t="shared" si="27"/>
        <v>-18.3</v>
      </c>
      <c r="E1748" s="22"/>
      <c r="F1748" s="22"/>
      <c r="G1748" s="22"/>
      <c r="R1748">
        <v>-18.262499999999996</v>
      </c>
    </row>
    <row r="1749" spans="1:18">
      <c r="A1749" s="21">
        <v>40165</v>
      </c>
      <c r="B1749" s="22">
        <v>-11</v>
      </c>
      <c r="C1749" s="22">
        <v>-21.6</v>
      </c>
      <c r="D1749" s="22">
        <f t="shared" si="27"/>
        <v>-17</v>
      </c>
      <c r="E1749" s="22"/>
      <c r="F1749" s="22"/>
      <c r="G1749" s="22"/>
      <c r="R1749">
        <v>-16.95</v>
      </c>
    </row>
    <row r="1750" spans="1:18">
      <c r="A1750" s="21">
        <v>40166</v>
      </c>
      <c r="B1750" s="22">
        <v>-7.8</v>
      </c>
      <c r="C1750" s="22">
        <v>-19.5</v>
      </c>
      <c r="D1750" s="22">
        <f t="shared" si="27"/>
        <v>-12.7</v>
      </c>
      <c r="E1750" s="22"/>
      <c r="F1750" s="22"/>
      <c r="G1750" s="22"/>
      <c r="R1750">
        <v>-12.685714285714285</v>
      </c>
    </row>
    <row r="1751" spans="1:18">
      <c r="A1751" s="21">
        <v>40167</v>
      </c>
      <c r="B1751" s="22">
        <v>-19.8</v>
      </c>
      <c r="C1751" s="22">
        <v>-32.6</v>
      </c>
      <c r="D1751" s="22">
        <f t="shared" si="27"/>
        <v>-26.8</v>
      </c>
      <c r="E1751" s="22"/>
      <c r="F1751" s="22"/>
      <c r="G1751" s="22"/>
      <c r="R1751">
        <v>-26.787500000000001</v>
      </c>
    </row>
    <row r="1752" spans="1:18">
      <c r="A1752" s="21">
        <v>40168</v>
      </c>
      <c r="B1752" s="22">
        <v>-25.2</v>
      </c>
      <c r="C1752" s="22">
        <v>-35.799999999999997</v>
      </c>
      <c r="D1752" s="22">
        <f t="shared" si="27"/>
        <v>-32.200000000000003</v>
      </c>
      <c r="E1752" s="22"/>
      <c r="F1752" s="22"/>
      <c r="G1752" s="22"/>
      <c r="R1752">
        <v>-32.233333333333327</v>
      </c>
    </row>
    <row r="1753" spans="1:18">
      <c r="A1753" s="21">
        <v>40169</v>
      </c>
      <c r="B1753" s="22">
        <v>-27.8</v>
      </c>
      <c r="C1753" s="22">
        <v>-38.4</v>
      </c>
      <c r="D1753" s="22">
        <f t="shared" si="27"/>
        <v>-34.4</v>
      </c>
      <c r="E1753" s="22"/>
      <c r="F1753" s="22"/>
      <c r="G1753" s="22"/>
      <c r="R1753">
        <v>-34.35</v>
      </c>
    </row>
    <row r="1754" spans="1:18">
      <c r="A1754" s="21">
        <v>40170</v>
      </c>
      <c r="B1754" s="22">
        <v>-30.1</v>
      </c>
      <c r="C1754" s="22">
        <v>-40.6</v>
      </c>
      <c r="D1754" s="22">
        <f t="shared" si="27"/>
        <v>-36.799999999999997</v>
      </c>
      <c r="E1754" s="22"/>
      <c r="F1754" s="22"/>
      <c r="G1754" s="22"/>
      <c r="R1754">
        <v>-36.828571428571429</v>
      </c>
    </row>
    <row r="1755" spans="1:18">
      <c r="A1755" s="21">
        <v>40171</v>
      </c>
      <c r="B1755" s="22">
        <v>-21.7</v>
      </c>
      <c r="C1755" s="22">
        <v>-35.299999999999997</v>
      </c>
      <c r="D1755" s="22">
        <f t="shared" si="27"/>
        <v>-29.1</v>
      </c>
      <c r="E1755" s="22"/>
      <c r="F1755" s="22"/>
      <c r="G1755" s="22"/>
      <c r="R1755">
        <v>-29.1</v>
      </c>
    </row>
    <row r="1756" spans="1:18">
      <c r="A1756" s="21">
        <v>40172</v>
      </c>
      <c r="B1756" s="22">
        <v>-19.8</v>
      </c>
      <c r="C1756" s="22">
        <v>-21.7</v>
      </c>
      <c r="D1756" s="22">
        <f t="shared" si="27"/>
        <v>-20.6</v>
      </c>
      <c r="E1756" s="22"/>
      <c r="F1756" s="22"/>
      <c r="G1756" s="22"/>
      <c r="R1756">
        <v>-20.599999999999998</v>
      </c>
    </row>
    <row r="1757" spans="1:18">
      <c r="A1757" s="21">
        <v>40173</v>
      </c>
      <c r="B1757" s="22">
        <v>-21.3</v>
      </c>
      <c r="C1757" s="22">
        <v>-23</v>
      </c>
      <c r="D1757" s="22">
        <f t="shared" si="27"/>
        <v>-22.2</v>
      </c>
      <c r="E1757" s="22"/>
      <c r="F1757" s="22"/>
      <c r="G1757" s="22"/>
      <c r="R1757">
        <v>-22.225000000000001</v>
      </c>
    </row>
    <row r="1758" spans="1:18">
      <c r="A1758" s="21">
        <v>40174</v>
      </c>
      <c r="B1758" s="22">
        <v>-22.2</v>
      </c>
      <c r="C1758" s="22">
        <v>-34.6</v>
      </c>
      <c r="D1758" s="22">
        <f t="shared" si="27"/>
        <v>-29.4</v>
      </c>
      <c r="E1758" s="22"/>
      <c r="F1758" s="22"/>
      <c r="G1758" s="22"/>
      <c r="R1758">
        <v>-29.35</v>
      </c>
    </row>
    <row r="1759" spans="1:18">
      <c r="A1759" s="21">
        <v>40175</v>
      </c>
      <c r="B1759" s="22">
        <v>-31.8</v>
      </c>
      <c r="C1759" s="22">
        <v>-38.1</v>
      </c>
      <c r="D1759" s="22">
        <f t="shared" si="27"/>
        <v>-35.1</v>
      </c>
      <c r="E1759" s="22"/>
      <c r="F1759" s="22"/>
      <c r="G1759" s="22"/>
      <c r="R1759">
        <v>-35.071428571428569</v>
      </c>
    </row>
    <row r="1760" spans="1:18">
      <c r="A1760" s="21">
        <v>40176</v>
      </c>
      <c r="B1760" s="22">
        <v>-32.6</v>
      </c>
      <c r="C1760" s="22">
        <v>-37.9</v>
      </c>
      <c r="D1760" s="22">
        <f t="shared" si="27"/>
        <v>-35.6</v>
      </c>
      <c r="E1760" s="22"/>
      <c r="F1760" s="22"/>
      <c r="G1760" s="22"/>
      <c r="R1760">
        <v>-35.614285714285714</v>
      </c>
    </row>
    <row r="1761" spans="1:18">
      <c r="A1761" s="21">
        <v>40177</v>
      </c>
      <c r="B1761" s="22">
        <v>-31.9</v>
      </c>
      <c r="C1761" s="22">
        <v>-41.9</v>
      </c>
      <c r="D1761" s="22">
        <f t="shared" si="27"/>
        <v>-37.4</v>
      </c>
      <c r="E1761" s="22"/>
      <c r="F1761" s="22"/>
      <c r="G1761" s="22"/>
      <c r="R1761">
        <v>-37.4</v>
      </c>
    </row>
    <row r="1762" spans="1:18">
      <c r="A1762" s="21">
        <v>40178</v>
      </c>
      <c r="B1762" s="22">
        <v>-32.5</v>
      </c>
      <c r="C1762" s="22">
        <v>-43.4</v>
      </c>
      <c r="D1762" s="22">
        <f t="shared" si="27"/>
        <v>-38</v>
      </c>
      <c r="E1762" s="22"/>
      <c r="F1762" s="22"/>
      <c r="G1762" s="22"/>
      <c r="R1762">
        <v>-37.949999999999996</v>
      </c>
    </row>
    <row r="1763" spans="1:18">
      <c r="A1763" s="21">
        <v>40179</v>
      </c>
      <c r="B1763" s="22">
        <v>-27</v>
      </c>
      <c r="C1763" s="22">
        <v>-31.7</v>
      </c>
      <c r="D1763" s="22">
        <f t="shared" si="27"/>
        <v>-30.1</v>
      </c>
      <c r="E1763" s="22"/>
      <c r="F1763" s="22"/>
      <c r="G1763" s="22"/>
      <c r="R1763">
        <v>-30.062499999999996</v>
      </c>
    </row>
    <row r="1764" spans="1:18">
      <c r="A1764" s="21">
        <v>40180</v>
      </c>
      <c r="B1764" s="22">
        <v>-26</v>
      </c>
      <c r="C1764" s="22">
        <v>-35.799999999999997</v>
      </c>
      <c r="D1764" s="22">
        <f t="shared" si="27"/>
        <v>-30.1</v>
      </c>
      <c r="E1764" s="22"/>
      <c r="F1764" s="22"/>
      <c r="G1764" s="22"/>
      <c r="R1764">
        <v>-30.112500000000004</v>
      </c>
    </row>
    <row r="1765" spans="1:18">
      <c r="A1765" s="21">
        <v>40181</v>
      </c>
      <c r="B1765" s="22">
        <v>-25.5</v>
      </c>
      <c r="C1765" s="22">
        <v>-29.7</v>
      </c>
      <c r="D1765" s="22">
        <f t="shared" si="27"/>
        <v>-27.6</v>
      </c>
      <c r="E1765" s="22"/>
      <c r="F1765" s="22"/>
      <c r="G1765" s="22"/>
      <c r="R1765">
        <v>-27.587500000000002</v>
      </c>
    </row>
    <row r="1766" spans="1:18">
      <c r="A1766" s="21">
        <v>40182</v>
      </c>
      <c r="B1766" s="22">
        <v>-23.9</v>
      </c>
      <c r="C1766" s="22">
        <v>-32.700000000000003</v>
      </c>
      <c r="D1766" s="22">
        <f t="shared" si="27"/>
        <v>-28.1</v>
      </c>
      <c r="E1766" s="22"/>
      <c r="F1766" s="22"/>
      <c r="G1766" s="22"/>
      <c r="R1766">
        <v>-28.0625</v>
      </c>
    </row>
    <row r="1767" spans="1:18">
      <c r="A1767" s="21">
        <v>40183</v>
      </c>
      <c r="B1767" s="22">
        <v>-18.8</v>
      </c>
      <c r="C1767" s="22">
        <v>-28.9</v>
      </c>
      <c r="D1767" s="22">
        <f t="shared" si="27"/>
        <v>-22.8</v>
      </c>
      <c r="E1767" s="22"/>
      <c r="F1767" s="22"/>
      <c r="G1767" s="22"/>
      <c r="R1767">
        <v>-22.775000000000002</v>
      </c>
    </row>
    <row r="1768" spans="1:18">
      <c r="A1768" s="21">
        <v>40184</v>
      </c>
      <c r="B1768" s="22">
        <v>-14.2</v>
      </c>
      <c r="C1768" s="22">
        <v>-22.5</v>
      </c>
      <c r="D1768" s="22">
        <f t="shared" si="27"/>
        <v>-18.3</v>
      </c>
      <c r="E1768" s="22"/>
      <c r="F1768" s="22"/>
      <c r="G1768" s="22"/>
      <c r="R1768">
        <v>-18.342857142857145</v>
      </c>
    </row>
    <row r="1769" spans="1:18">
      <c r="A1769" s="21">
        <v>40185</v>
      </c>
      <c r="B1769" s="22">
        <v>-16.100000000000001</v>
      </c>
      <c r="C1769" s="22">
        <v>-26.9</v>
      </c>
      <c r="D1769" s="22">
        <f t="shared" si="27"/>
        <v>-22.3</v>
      </c>
      <c r="E1769" s="22"/>
      <c r="F1769" s="22"/>
      <c r="G1769" s="22"/>
      <c r="R1769">
        <v>-22.325000000000003</v>
      </c>
    </row>
    <row r="1770" spans="1:18">
      <c r="A1770" s="21">
        <v>40186</v>
      </c>
      <c r="B1770" s="22">
        <v>-20.100000000000001</v>
      </c>
      <c r="C1770" s="22">
        <v>-34.5</v>
      </c>
      <c r="D1770" s="22">
        <f t="shared" si="27"/>
        <v>-28.8</v>
      </c>
      <c r="E1770" s="22"/>
      <c r="F1770" s="22"/>
      <c r="G1770" s="22"/>
      <c r="R1770">
        <v>-28.787500000000001</v>
      </c>
    </row>
    <row r="1771" spans="1:18">
      <c r="A1771" s="21">
        <v>40187</v>
      </c>
      <c r="B1771" s="22">
        <v>-23.9</v>
      </c>
      <c r="C1771" s="22">
        <v>-37.6</v>
      </c>
      <c r="D1771" s="22">
        <f t="shared" si="27"/>
        <v>-31.8</v>
      </c>
      <c r="E1771" s="22"/>
      <c r="F1771" s="22"/>
      <c r="G1771" s="22"/>
      <c r="R1771">
        <v>-31.800000000000004</v>
      </c>
    </row>
    <row r="1772" spans="1:18">
      <c r="A1772" s="21">
        <v>40188</v>
      </c>
      <c r="B1772" s="22">
        <v>-22.5</v>
      </c>
      <c r="C1772" s="22">
        <v>-35.700000000000003</v>
      </c>
      <c r="D1772" s="22">
        <f t="shared" si="27"/>
        <v>-29.3</v>
      </c>
      <c r="E1772" s="22"/>
      <c r="F1772" s="22"/>
      <c r="G1772" s="22"/>
      <c r="R1772">
        <v>-29.337499999999999</v>
      </c>
    </row>
    <row r="1773" spans="1:18">
      <c r="A1773" s="21">
        <v>40189</v>
      </c>
      <c r="B1773" s="22">
        <v>-23.6</v>
      </c>
      <c r="C1773" s="22">
        <v>-42.5</v>
      </c>
      <c r="D1773" s="22">
        <f t="shared" si="27"/>
        <v>-32.4</v>
      </c>
      <c r="E1773" s="22"/>
      <c r="F1773" s="22"/>
      <c r="G1773" s="22"/>
      <c r="R1773">
        <v>-32.35</v>
      </c>
    </row>
    <row r="1774" spans="1:18">
      <c r="A1774" s="21">
        <v>40190</v>
      </c>
      <c r="B1774" s="22">
        <v>-13.7</v>
      </c>
      <c r="C1774" s="22">
        <v>-34.9</v>
      </c>
      <c r="D1774" s="22">
        <f t="shared" si="27"/>
        <v>-25.1</v>
      </c>
      <c r="E1774" s="22"/>
      <c r="F1774" s="22"/>
      <c r="G1774" s="22"/>
      <c r="R1774">
        <v>-25.06</v>
      </c>
    </row>
    <row r="1775" spans="1:18">
      <c r="A1775" s="21">
        <v>40191</v>
      </c>
      <c r="B1775" s="22">
        <v>-24.7</v>
      </c>
      <c r="C1775" s="22">
        <v>-37.5</v>
      </c>
      <c r="D1775" s="22">
        <f t="shared" si="27"/>
        <v>-32.5</v>
      </c>
      <c r="E1775" s="22"/>
      <c r="F1775" s="22"/>
      <c r="G1775" s="22"/>
      <c r="R1775">
        <v>-32.524999999999999</v>
      </c>
    </row>
    <row r="1776" spans="1:18">
      <c r="A1776" s="21">
        <v>40192</v>
      </c>
      <c r="B1776" s="22">
        <v>-27.5</v>
      </c>
      <c r="C1776" s="22">
        <v>-39.9</v>
      </c>
      <c r="D1776" s="22">
        <f t="shared" si="27"/>
        <v>-34.5</v>
      </c>
      <c r="E1776" s="22"/>
      <c r="F1776" s="22"/>
      <c r="G1776" s="22"/>
      <c r="R1776">
        <v>-34.462499999999999</v>
      </c>
    </row>
    <row r="1777" spans="1:18">
      <c r="A1777" s="21">
        <v>40193</v>
      </c>
      <c r="B1777" s="22">
        <v>-20.5</v>
      </c>
      <c r="C1777" s="22">
        <v>-38.4</v>
      </c>
      <c r="D1777" s="22">
        <f t="shared" si="27"/>
        <v>-28.1</v>
      </c>
      <c r="E1777" s="22"/>
      <c r="F1777" s="22"/>
      <c r="G1777" s="22"/>
      <c r="R1777">
        <v>-28.05</v>
      </c>
    </row>
    <row r="1778" spans="1:18">
      <c r="A1778" s="21">
        <v>40194</v>
      </c>
      <c r="B1778" s="22">
        <v>-24.2</v>
      </c>
      <c r="C1778" s="22">
        <v>-38.200000000000003</v>
      </c>
      <c r="D1778" s="22">
        <f t="shared" si="27"/>
        <v>-32.299999999999997</v>
      </c>
      <c r="E1778" s="22"/>
      <c r="F1778" s="22"/>
      <c r="G1778" s="22"/>
      <c r="R1778">
        <v>-32.262500000000003</v>
      </c>
    </row>
    <row r="1779" spans="1:18">
      <c r="A1779" s="21">
        <v>40195</v>
      </c>
      <c r="B1779" s="22">
        <v>-27</v>
      </c>
      <c r="C1779" s="22">
        <v>-37.5</v>
      </c>
      <c r="D1779" s="22">
        <f t="shared" si="27"/>
        <v>-32.5</v>
      </c>
      <c r="E1779" s="22"/>
      <c r="F1779" s="22"/>
      <c r="G1779" s="22"/>
      <c r="R1779">
        <v>-32.487499999999997</v>
      </c>
    </row>
    <row r="1780" spans="1:18">
      <c r="A1780" s="21">
        <v>40196</v>
      </c>
      <c r="B1780" s="22">
        <v>-24.7</v>
      </c>
      <c r="C1780" s="22">
        <v>-34.9</v>
      </c>
      <c r="D1780" s="22">
        <f t="shared" si="27"/>
        <v>-28.9</v>
      </c>
      <c r="E1780" s="22"/>
      <c r="F1780" s="22"/>
      <c r="G1780" s="22"/>
      <c r="R1780">
        <v>-28.928571428571427</v>
      </c>
    </row>
    <row r="1781" spans="1:18">
      <c r="A1781" s="21">
        <v>40197</v>
      </c>
      <c r="B1781" s="22">
        <v>-18.600000000000001</v>
      </c>
      <c r="C1781" s="22">
        <v>-31.1</v>
      </c>
      <c r="D1781" s="22">
        <f t="shared" si="27"/>
        <v>-22.9</v>
      </c>
      <c r="E1781" s="22"/>
      <c r="F1781" s="22"/>
      <c r="G1781" s="22"/>
      <c r="R1781">
        <v>-22.866666666666664</v>
      </c>
    </row>
    <row r="1782" spans="1:18">
      <c r="A1782" s="21">
        <v>40198</v>
      </c>
      <c r="B1782" s="22">
        <v>-22.6</v>
      </c>
      <c r="C1782" s="22">
        <v>-35</v>
      </c>
      <c r="D1782" s="22">
        <f t="shared" si="27"/>
        <v>-27.7</v>
      </c>
      <c r="E1782" s="22"/>
      <c r="F1782" s="22"/>
      <c r="G1782" s="22"/>
      <c r="R1782">
        <v>-27.671428571428571</v>
      </c>
    </row>
    <row r="1783" spans="1:18">
      <c r="A1783" s="21">
        <v>40199</v>
      </c>
      <c r="B1783" s="22">
        <v>-19.5</v>
      </c>
      <c r="C1783" s="22">
        <v>-41.8</v>
      </c>
      <c r="D1783" s="22">
        <f t="shared" si="27"/>
        <v>-32.5</v>
      </c>
      <c r="E1783" s="22"/>
      <c r="F1783" s="22"/>
      <c r="G1783" s="22"/>
      <c r="R1783">
        <v>-32.475000000000001</v>
      </c>
    </row>
    <row r="1784" spans="1:18">
      <c r="A1784" s="21">
        <v>40200</v>
      </c>
      <c r="B1784" s="22">
        <v>-14.4</v>
      </c>
      <c r="C1784" s="22">
        <v>-33.5</v>
      </c>
      <c r="D1784" s="22">
        <f t="shared" si="27"/>
        <v>-26.7</v>
      </c>
      <c r="E1784" s="22"/>
      <c r="F1784" s="22"/>
      <c r="G1784" s="22"/>
      <c r="R1784">
        <v>-26.6875</v>
      </c>
    </row>
    <row r="1785" spans="1:18">
      <c r="A1785" s="21">
        <v>40201</v>
      </c>
      <c r="B1785" s="22">
        <v>-10</v>
      </c>
      <c r="C1785" s="22">
        <v>-27.8</v>
      </c>
      <c r="D1785" s="22">
        <f t="shared" si="27"/>
        <v>-15.4</v>
      </c>
      <c r="E1785" s="22"/>
      <c r="F1785" s="22"/>
      <c r="G1785" s="22"/>
      <c r="R1785">
        <v>-15.4</v>
      </c>
    </row>
    <row r="1786" spans="1:18">
      <c r="A1786" s="21">
        <v>40202</v>
      </c>
      <c r="B1786" s="22">
        <v>-20.5</v>
      </c>
      <c r="C1786" s="22">
        <v>-32.700000000000003</v>
      </c>
      <c r="D1786" s="22">
        <f t="shared" si="27"/>
        <v>-27</v>
      </c>
      <c r="E1786" s="22"/>
      <c r="F1786" s="22"/>
      <c r="G1786" s="22"/>
      <c r="R1786">
        <v>-27.037500000000001</v>
      </c>
    </row>
    <row r="1787" spans="1:18">
      <c r="A1787" s="21">
        <v>40203</v>
      </c>
      <c r="B1787" s="22">
        <v>-23.7</v>
      </c>
      <c r="C1787" s="22">
        <v>-36.4</v>
      </c>
      <c r="D1787" s="22">
        <f t="shared" si="27"/>
        <v>-30.9</v>
      </c>
      <c r="E1787" s="22"/>
      <c r="F1787" s="22"/>
      <c r="G1787" s="22"/>
      <c r="R1787">
        <v>-30.862500000000001</v>
      </c>
    </row>
    <row r="1788" spans="1:18">
      <c r="A1788" s="21">
        <v>40204</v>
      </c>
      <c r="B1788" s="22">
        <v>-24.7</v>
      </c>
      <c r="C1788" s="22">
        <v>-39.6</v>
      </c>
      <c r="D1788" s="22">
        <f t="shared" si="27"/>
        <v>-32.200000000000003</v>
      </c>
      <c r="E1788" s="22"/>
      <c r="F1788" s="22"/>
      <c r="G1788" s="22"/>
      <c r="R1788">
        <v>-32.224999999999994</v>
      </c>
    </row>
    <row r="1789" spans="1:18">
      <c r="A1789" s="21">
        <v>40205</v>
      </c>
      <c r="B1789" s="22">
        <v>-20.3</v>
      </c>
      <c r="C1789" s="22">
        <v>-32.6</v>
      </c>
      <c r="D1789" s="22">
        <f t="shared" si="27"/>
        <v>-24.2</v>
      </c>
      <c r="E1789" s="22"/>
      <c r="F1789" s="22"/>
      <c r="G1789" s="22"/>
      <c r="R1789">
        <v>-24.224999999999994</v>
      </c>
    </row>
    <row r="1790" spans="1:18">
      <c r="A1790" s="21">
        <v>40206</v>
      </c>
      <c r="B1790" s="22">
        <v>-17.8</v>
      </c>
      <c r="C1790" s="22">
        <v>-36.700000000000003</v>
      </c>
      <c r="D1790" s="22">
        <f t="shared" si="27"/>
        <v>-28.8</v>
      </c>
      <c r="E1790" s="22"/>
      <c r="F1790" s="22"/>
      <c r="G1790" s="22"/>
      <c r="R1790">
        <v>-28.787500000000001</v>
      </c>
    </row>
    <row r="1791" spans="1:18">
      <c r="A1791" s="21">
        <v>40207</v>
      </c>
      <c r="B1791" s="22">
        <v>-23.8</v>
      </c>
      <c r="C1791" s="22">
        <v>-30.4</v>
      </c>
      <c r="D1791" s="22">
        <f t="shared" si="27"/>
        <v>-27.1</v>
      </c>
      <c r="E1791" s="22"/>
      <c r="F1791" s="22"/>
      <c r="G1791" s="22"/>
      <c r="R1791">
        <v>-27.114285714285717</v>
      </c>
    </row>
    <row r="1792" spans="1:18">
      <c r="A1792" s="21">
        <v>40208</v>
      </c>
      <c r="B1792" s="22">
        <v>-27.1</v>
      </c>
      <c r="C1792" s="22">
        <v>-36.299999999999997</v>
      </c>
      <c r="D1792" s="22">
        <f t="shared" si="27"/>
        <v>-32.1</v>
      </c>
      <c r="E1792" s="22"/>
      <c r="F1792" s="22"/>
      <c r="G1792" s="22"/>
      <c r="R1792">
        <v>-32.06666666666667</v>
      </c>
    </row>
    <row r="1793" spans="1:18">
      <c r="A1793" s="21">
        <v>40209</v>
      </c>
      <c r="B1793" s="22">
        <v>-24</v>
      </c>
      <c r="C1793" s="22">
        <v>-38.9</v>
      </c>
      <c r="D1793" s="22">
        <f t="shared" ref="D1793:D1856" si="28">ROUND(R1793,1)</f>
        <v>-32.1</v>
      </c>
      <c r="E1793" s="22"/>
      <c r="F1793" s="22"/>
      <c r="G1793" s="22"/>
      <c r="R1793">
        <v>-32.125</v>
      </c>
    </row>
    <row r="1794" spans="1:18">
      <c r="A1794" s="21">
        <v>40210</v>
      </c>
      <c r="B1794" s="22">
        <v>-24.4</v>
      </c>
      <c r="C1794" s="22">
        <v>-32.799999999999997</v>
      </c>
      <c r="D1794" s="22">
        <f t="shared" si="28"/>
        <v>-27</v>
      </c>
      <c r="E1794" s="22"/>
      <c r="F1794" s="22"/>
      <c r="G1794" s="22"/>
      <c r="R1794">
        <v>-26.971428571428572</v>
      </c>
    </row>
    <row r="1795" spans="1:18">
      <c r="A1795" s="21">
        <v>40211</v>
      </c>
      <c r="B1795" s="22">
        <v>-22.8</v>
      </c>
      <c r="C1795" s="22">
        <v>-38.9</v>
      </c>
      <c r="D1795" s="22">
        <f t="shared" si="28"/>
        <v>-30.2</v>
      </c>
      <c r="E1795" s="22"/>
      <c r="F1795" s="22"/>
      <c r="G1795" s="22"/>
      <c r="R1795">
        <v>-30.187500000000004</v>
      </c>
    </row>
    <row r="1796" spans="1:18">
      <c r="A1796" s="21">
        <v>40212</v>
      </c>
      <c r="B1796" s="22">
        <v>-21</v>
      </c>
      <c r="C1796" s="22">
        <v>-39.299999999999997</v>
      </c>
      <c r="D1796" s="22">
        <f t="shared" si="28"/>
        <v>-29.1</v>
      </c>
      <c r="E1796" s="22"/>
      <c r="F1796" s="22"/>
      <c r="G1796" s="22"/>
      <c r="R1796">
        <v>-29.114285714285717</v>
      </c>
    </row>
    <row r="1797" spans="1:18">
      <c r="A1797" s="21">
        <v>40213</v>
      </c>
      <c r="B1797" s="22">
        <v>-16.5</v>
      </c>
      <c r="C1797" s="22">
        <v>-24.5</v>
      </c>
      <c r="D1797" s="22">
        <f t="shared" si="28"/>
        <v>-21.4</v>
      </c>
      <c r="E1797" s="22"/>
      <c r="F1797" s="22"/>
      <c r="G1797" s="22"/>
      <c r="R1797">
        <v>-21.357142857142854</v>
      </c>
    </row>
    <row r="1798" spans="1:18">
      <c r="A1798" s="21">
        <v>40214</v>
      </c>
      <c r="B1798" s="22">
        <v>-12.9</v>
      </c>
      <c r="C1798" s="22">
        <v>-24.2</v>
      </c>
      <c r="D1798" s="22">
        <f t="shared" si="28"/>
        <v>-17.8</v>
      </c>
      <c r="E1798" s="22"/>
      <c r="F1798" s="22"/>
      <c r="G1798" s="22"/>
      <c r="R1798">
        <v>-17.787499999999998</v>
      </c>
    </row>
    <row r="1799" spans="1:18">
      <c r="A1799" s="21">
        <v>40215</v>
      </c>
      <c r="B1799" s="22">
        <v>-14</v>
      </c>
      <c r="C1799" s="22">
        <v>-33.9</v>
      </c>
      <c r="D1799" s="22">
        <f t="shared" si="28"/>
        <v>-25.4</v>
      </c>
      <c r="E1799" s="22"/>
      <c r="F1799" s="22"/>
      <c r="G1799" s="22"/>
      <c r="R1799">
        <v>-25.387499999999999</v>
      </c>
    </row>
    <row r="1800" spans="1:18">
      <c r="A1800" s="21">
        <v>40216</v>
      </c>
      <c r="B1800" s="22">
        <v>-17.8</v>
      </c>
      <c r="C1800" s="22">
        <v>-35.799999999999997</v>
      </c>
      <c r="D1800" s="22">
        <f t="shared" si="28"/>
        <v>-27.6</v>
      </c>
      <c r="E1800" s="22"/>
      <c r="F1800" s="22"/>
      <c r="G1800" s="22"/>
      <c r="R1800">
        <v>-27.571428571428573</v>
      </c>
    </row>
    <row r="1801" spans="1:18">
      <c r="A1801" s="21">
        <v>40217</v>
      </c>
      <c r="B1801" s="22">
        <v>-10.9</v>
      </c>
      <c r="C1801" s="22">
        <v>-32.299999999999997</v>
      </c>
      <c r="D1801" s="22">
        <f t="shared" si="28"/>
        <v>-22</v>
      </c>
      <c r="E1801" s="22"/>
      <c r="F1801" s="22"/>
      <c r="G1801" s="22"/>
      <c r="R1801">
        <v>-22.012499999999999</v>
      </c>
    </row>
    <row r="1802" spans="1:18">
      <c r="A1802" s="21">
        <v>40218</v>
      </c>
      <c r="B1802" s="22">
        <v>-16.7</v>
      </c>
      <c r="C1802" s="22">
        <v>-33.6</v>
      </c>
      <c r="D1802" s="22">
        <f t="shared" si="28"/>
        <v>-25.8</v>
      </c>
      <c r="E1802" s="22"/>
      <c r="F1802" s="22"/>
      <c r="G1802" s="22"/>
      <c r="R1802">
        <v>-25.75</v>
      </c>
    </row>
    <row r="1803" spans="1:18">
      <c r="A1803" s="21">
        <v>40219</v>
      </c>
      <c r="B1803" s="22">
        <v>-17.399999999999999</v>
      </c>
      <c r="C1803" s="22">
        <v>-37.200000000000003</v>
      </c>
      <c r="D1803" s="22">
        <f t="shared" si="28"/>
        <v>-27.4</v>
      </c>
      <c r="E1803" s="22"/>
      <c r="F1803" s="22"/>
      <c r="G1803" s="22"/>
      <c r="R1803">
        <v>-27.424999999999997</v>
      </c>
    </row>
    <row r="1804" spans="1:18">
      <c r="A1804" s="21">
        <v>40220</v>
      </c>
      <c r="B1804" s="22">
        <v>-15.1</v>
      </c>
      <c r="C1804" s="22">
        <v>-34.9</v>
      </c>
      <c r="D1804" s="22">
        <f t="shared" si="28"/>
        <v>-25.7</v>
      </c>
      <c r="E1804" s="22"/>
      <c r="F1804" s="22"/>
      <c r="G1804" s="22"/>
      <c r="R1804">
        <v>-25.650000000000002</v>
      </c>
    </row>
    <row r="1805" spans="1:18">
      <c r="A1805" s="21">
        <v>40221</v>
      </c>
      <c r="B1805" s="22">
        <v>-18.899999999999999</v>
      </c>
      <c r="C1805" s="22">
        <v>-37.9</v>
      </c>
      <c r="D1805" s="22">
        <f t="shared" si="28"/>
        <v>-29.3</v>
      </c>
      <c r="E1805" s="22"/>
      <c r="F1805" s="22"/>
      <c r="G1805" s="22"/>
      <c r="R1805">
        <v>-29.287500000000005</v>
      </c>
    </row>
    <row r="1806" spans="1:18">
      <c r="A1806" s="21">
        <v>40222</v>
      </c>
      <c r="B1806" s="22">
        <v>-20.399999999999999</v>
      </c>
      <c r="C1806" s="22">
        <v>-38.1</v>
      </c>
      <c r="D1806" s="22">
        <f t="shared" si="28"/>
        <v>-31.8</v>
      </c>
      <c r="E1806" s="22"/>
      <c r="F1806" s="22"/>
      <c r="G1806" s="22"/>
      <c r="R1806">
        <v>-31.816666666666663</v>
      </c>
    </row>
    <row r="1807" spans="1:18">
      <c r="A1807" s="21">
        <v>40223</v>
      </c>
      <c r="B1807" s="22">
        <v>-19.2</v>
      </c>
      <c r="C1807" s="22">
        <v>-37.4</v>
      </c>
      <c r="D1807" s="22">
        <f t="shared" si="28"/>
        <v>-29.8</v>
      </c>
      <c r="E1807" s="22"/>
      <c r="F1807" s="22"/>
      <c r="G1807" s="22"/>
      <c r="R1807">
        <v>-29.75714285714286</v>
      </c>
    </row>
    <row r="1808" spans="1:18">
      <c r="A1808" s="21">
        <v>40224</v>
      </c>
      <c r="B1808" s="22">
        <v>-14.9</v>
      </c>
      <c r="C1808" s="22">
        <v>-35.799999999999997</v>
      </c>
      <c r="D1808" s="22">
        <f t="shared" si="28"/>
        <v>-27</v>
      </c>
      <c r="E1808" s="22"/>
      <c r="F1808" s="22"/>
      <c r="G1808" s="22"/>
      <c r="R1808">
        <v>-27.025000000000002</v>
      </c>
    </row>
    <row r="1809" spans="1:18">
      <c r="A1809" s="21">
        <v>40225</v>
      </c>
      <c r="B1809" s="22">
        <v>-18.3</v>
      </c>
      <c r="C1809" s="22">
        <v>-36.299999999999997</v>
      </c>
      <c r="D1809" s="22">
        <f t="shared" si="28"/>
        <v>-27.7</v>
      </c>
      <c r="E1809" s="22"/>
      <c r="F1809" s="22"/>
      <c r="G1809" s="22"/>
      <c r="R1809">
        <v>-27.737499999999997</v>
      </c>
    </row>
    <row r="1810" spans="1:18">
      <c r="A1810" s="21">
        <v>40226</v>
      </c>
      <c r="B1810" s="22">
        <v>-14.8</v>
      </c>
      <c r="C1810" s="22">
        <v>-34.299999999999997</v>
      </c>
      <c r="D1810" s="22">
        <f t="shared" si="28"/>
        <v>-23.7</v>
      </c>
      <c r="E1810" s="22"/>
      <c r="F1810" s="22"/>
      <c r="G1810" s="22"/>
      <c r="R1810">
        <v>-23.683333333333334</v>
      </c>
    </row>
    <row r="1811" spans="1:18">
      <c r="A1811" s="21">
        <v>40227</v>
      </c>
      <c r="B1811" s="22">
        <v>-16</v>
      </c>
      <c r="C1811" s="22">
        <v>-33.299999999999997</v>
      </c>
      <c r="D1811" s="22">
        <f t="shared" si="28"/>
        <v>-26.7</v>
      </c>
      <c r="E1811" s="22"/>
      <c r="F1811" s="22"/>
      <c r="G1811" s="22"/>
      <c r="R1811">
        <v>-26.685714285714287</v>
      </c>
    </row>
    <row r="1812" spans="1:18">
      <c r="A1812" s="21">
        <v>40228</v>
      </c>
      <c r="B1812" s="22">
        <v>-15.5</v>
      </c>
      <c r="C1812" s="22">
        <v>-34.6</v>
      </c>
      <c r="D1812" s="22">
        <f t="shared" si="28"/>
        <v>-25.4</v>
      </c>
      <c r="E1812" s="22"/>
      <c r="F1812" s="22"/>
      <c r="G1812" s="22"/>
      <c r="R1812">
        <v>-25.424999999999997</v>
      </c>
    </row>
    <row r="1813" spans="1:18">
      <c r="A1813" s="21">
        <v>40229</v>
      </c>
      <c r="B1813" s="22">
        <v>-16.8</v>
      </c>
      <c r="C1813" s="22">
        <v>-37.200000000000003</v>
      </c>
      <c r="D1813" s="22">
        <f t="shared" si="28"/>
        <v>-28</v>
      </c>
      <c r="E1813" s="22"/>
      <c r="F1813" s="22"/>
      <c r="G1813" s="22"/>
      <c r="R1813">
        <v>-27.95</v>
      </c>
    </row>
    <row r="1814" spans="1:18">
      <c r="A1814" s="21">
        <v>40230</v>
      </c>
      <c r="B1814" s="22">
        <v>-14.7</v>
      </c>
      <c r="C1814" s="22">
        <v>-33.5</v>
      </c>
      <c r="D1814" s="22">
        <f t="shared" si="28"/>
        <v>-24.1</v>
      </c>
      <c r="E1814" s="22"/>
      <c r="F1814" s="22"/>
      <c r="G1814" s="22"/>
      <c r="R1814">
        <v>-24.075000000000003</v>
      </c>
    </row>
    <row r="1815" spans="1:18">
      <c r="A1815" s="21">
        <v>40231</v>
      </c>
      <c r="B1815" s="22">
        <v>-11.8</v>
      </c>
      <c r="C1815" s="22">
        <v>-27.5</v>
      </c>
      <c r="D1815" s="22">
        <f t="shared" si="28"/>
        <v>-21.2</v>
      </c>
      <c r="E1815" s="22"/>
      <c r="F1815" s="22"/>
      <c r="G1815" s="22"/>
      <c r="R1815">
        <v>-21.237499999999997</v>
      </c>
    </row>
    <row r="1816" spans="1:18">
      <c r="A1816" s="21">
        <v>40232</v>
      </c>
      <c r="B1816" s="22">
        <v>-11.5</v>
      </c>
      <c r="C1816" s="22">
        <v>-31.6</v>
      </c>
      <c r="D1816" s="22">
        <f t="shared" si="28"/>
        <v>-22.4</v>
      </c>
      <c r="E1816" s="22"/>
      <c r="F1816" s="22"/>
      <c r="G1816" s="22"/>
      <c r="R1816">
        <v>-22.387499999999999</v>
      </c>
    </row>
    <row r="1817" spans="1:18">
      <c r="A1817" s="21">
        <v>40233</v>
      </c>
      <c r="B1817" s="22">
        <v>-10.3</v>
      </c>
      <c r="C1817" s="22">
        <v>-16.100000000000001</v>
      </c>
      <c r="D1817" s="22">
        <f t="shared" si="28"/>
        <v>-13.3</v>
      </c>
      <c r="E1817" s="22"/>
      <c r="F1817" s="22"/>
      <c r="G1817" s="22"/>
      <c r="R1817">
        <v>-13.3375</v>
      </c>
    </row>
    <row r="1818" spans="1:18">
      <c r="A1818" s="21">
        <v>40234</v>
      </c>
      <c r="B1818" s="22">
        <v>-14</v>
      </c>
      <c r="C1818" s="22">
        <v>-32.799999999999997</v>
      </c>
      <c r="D1818" s="22">
        <f t="shared" si="28"/>
        <v>-22.6</v>
      </c>
      <c r="E1818" s="22"/>
      <c r="F1818" s="22"/>
      <c r="G1818" s="22"/>
      <c r="R1818">
        <v>-22.574999999999999</v>
      </c>
    </row>
    <row r="1819" spans="1:18">
      <c r="A1819" s="21">
        <v>40235</v>
      </c>
      <c r="B1819" s="22">
        <v>-16.600000000000001</v>
      </c>
      <c r="C1819" s="22">
        <v>-36.299999999999997</v>
      </c>
      <c r="D1819" s="22">
        <f t="shared" si="28"/>
        <v>-25.3</v>
      </c>
      <c r="E1819" s="22"/>
      <c r="F1819" s="22"/>
      <c r="G1819" s="22"/>
      <c r="R1819">
        <v>-25.262499999999999</v>
      </c>
    </row>
    <row r="1820" spans="1:18">
      <c r="A1820" s="21">
        <v>40236</v>
      </c>
      <c r="B1820" s="22">
        <v>-14.8</v>
      </c>
      <c r="C1820" s="22">
        <v>-33.799999999999997</v>
      </c>
      <c r="D1820" s="22">
        <f t="shared" si="28"/>
        <v>-24.1</v>
      </c>
      <c r="E1820" s="22"/>
      <c r="F1820" s="22"/>
      <c r="G1820" s="22"/>
      <c r="R1820">
        <v>-24.050000000000004</v>
      </c>
    </row>
    <row r="1821" spans="1:18">
      <c r="A1821" s="21">
        <v>40237</v>
      </c>
      <c r="B1821" s="22">
        <v>-13</v>
      </c>
      <c r="C1821" s="22">
        <v>-38.299999999999997</v>
      </c>
      <c r="D1821" s="22">
        <f t="shared" si="28"/>
        <v>-27.2</v>
      </c>
      <c r="E1821" s="22"/>
      <c r="F1821" s="22"/>
      <c r="G1821" s="22"/>
      <c r="R1821">
        <v>-27.162499999999998</v>
      </c>
    </row>
    <row r="1822" spans="1:18">
      <c r="A1822" s="21">
        <v>40238</v>
      </c>
      <c r="B1822" s="22">
        <v>-13</v>
      </c>
      <c r="C1822" s="22">
        <v>-37.200000000000003</v>
      </c>
      <c r="D1822" s="22">
        <f t="shared" si="28"/>
        <v>-27.6</v>
      </c>
      <c r="E1822" s="22"/>
      <c r="F1822" s="22"/>
      <c r="G1822" s="22"/>
      <c r="R1822">
        <v>-27.587500000000002</v>
      </c>
    </row>
    <row r="1823" spans="1:18">
      <c r="A1823" s="21">
        <v>40239</v>
      </c>
      <c r="B1823" s="22">
        <v>-13.2</v>
      </c>
      <c r="C1823" s="22">
        <v>-33.1</v>
      </c>
      <c r="D1823" s="22">
        <f t="shared" si="28"/>
        <v>-25.4</v>
      </c>
      <c r="E1823" s="22"/>
      <c r="F1823" s="22"/>
      <c r="G1823" s="22"/>
      <c r="R1823">
        <v>-25.387500000000003</v>
      </c>
    </row>
    <row r="1824" spans="1:18">
      <c r="A1824" s="21">
        <v>40240</v>
      </c>
      <c r="B1824" s="22">
        <v>-12.4</v>
      </c>
      <c r="C1824" s="22">
        <v>-35.700000000000003</v>
      </c>
      <c r="D1824" s="22">
        <f t="shared" si="28"/>
        <v>-27.7</v>
      </c>
      <c r="E1824" s="22"/>
      <c r="F1824" s="22"/>
      <c r="G1824" s="22"/>
      <c r="R1824">
        <v>-27.728571428571428</v>
      </c>
    </row>
    <row r="1825" spans="1:18">
      <c r="A1825" s="21">
        <v>40241</v>
      </c>
      <c r="B1825" s="22">
        <v>-11.9</v>
      </c>
      <c r="C1825" s="22">
        <v>-37</v>
      </c>
      <c r="D1825" s="22">
        <f t="shared" si="28"/>
        <v>-26.2</v>
      </c>
      <c r="E1825" s="22"/>
      <c r="F1825" s="22"/>
      <c r="G1825" s="22"/>
      <c r="R1825">
        <v>-26.212499999999999</v>
      </c>
    </row>
    <row r="1826" spans="1:18">
      <c r="A1826" s="21">
        <v>40242</v>
      </c>
      <c r="B1826" s="22">
        <v>-13.7</v>
      </c>
      <c r="C1826" s="22">
        <v>-35.9</v>
      </c>
      <c r="D1826" s="22">
        <f t="shared" si="28"/>
        <v>-25.6</v>
      </c>
      <c r="E1826" s="22"/>
      <c r="F1826" s="22"/>
      <c r="G1826" s="22"/>
      <c r="R1826">
        <v>-25.625</v>
      </c>
    </row>
    <row r="1827" spans="1:18">
      <c r="A1827" s="21">
        <v>40243</v>
      </c>
      <c r="B1827" s="22">
        <v>-12.7</v>
      </c>
      <c r="C1827" s="22">
        <v>-31.8</v>
      </c>
      <c r="D1827" s="22">
        <f t="shared" si="28"/>
        <v>-22.4</v>
      </c>
      <c r="E1827" s="22"/>
      <c r="F1827" s="22"/>
      <c r="G1827" s="22"/>
      <c r="R1827">
        <v>-22.4375</v>
      </c>
    </row>
    <row r="1828" spans="1:18">
      <c r="A1828" s="21">
        <v>40244</v>
      </c>
      <c r="B1828" s="22">
        <v>-10.4</v>
      </c>
      <c r="C1828" s="22">
        <v>-33.700000000000003</v>
      </c>
      <c r="D1828" s="22">
        <f t="shared" si="28"/>
        <v>-23.2</v>
      </c>
      <c r="E1828" s="22"/>
      <c r="F1828" s="22"/>
      <c r="G1828" s="22"/>
      <c r="R1828">
        <v>-23.212499999999999</v>
      </c>
    </row>
    <row r="1829" spans="1:18">
      <c r="A1829" s="21">
        <v>40245</v>
      </c>
      <c r="B1829" s="22">
        <v>-9.1999999999999993</v>
      </c>
      <c r="C1829" s="22">
        <v>-35.5</v>
      </c>
      <c r="D1829" s="22">
        <f t="shared" si="28"/>
        <v>-22.7</v>
      </c>
      <c r="E1829" s="22"/>
      <c r="F1829" s="22"/>
      <c r="G1829" s="22"/>
      <c r="R1829">
        <v>-22.65</v>
      </c>
    </row>
    <row r="1830" spans="1:18">
      <c r="A1830" s="21">
        <v>40246</v>
      </c>
      <c r="B1830" s="22">
        <v>-6.1</v>
      </c>
      <c r="C1830" s="22">
        <v>-30.6</v>
      </c>
      <c r="D1830" s="22">
        <f t="shared" si="28"/>
        <v>-19.2</v>
      </c>
      <c r="E1830" s="22"/>
      <c r="F1830" s="22"/>
      <c r="G1830" s="22"/>
      <c r="R1830">
        <v>-19.150000000000002</v>
      </c>
    </row>
    <row r="1831" spans="1:18">
      <c r="A1831" s="21">
        <v>40247</v>
      </c>
      <c r="B1831" s="22">
        <v>-7.4</v>
      </c>
      <c r="C1831" s="22">
        <v>-17.8</v>
      </c>
      <c r="D1831" s="22">
        <f t="shared" si="28"/>
        <v>-13.7</v>
      </c>
      <c r="E1831" s="22"/>
      <c r="F1831" s="22"/>
      <c r="G1831" s="22"/>
      <c r="R1831">
        <v>-13.714285714285714</v>
      </c>
    </row>
    <row r="1832" spans="1:18">
      <c r="A1832" s="21">
        <v>40248</v>
      </c>
      <c r="B1832" s="22">
        <v>-8.1</v>
      </c>
      <c r="C1832" s="22">
        <v>-24.8</v>
      </c>
      <c r="D1832" s="22">
        <f t="shared" si="28"/>
        <v>-16.899999999999999</v>
      </c>
      <c r="E1832" s="22"/>
      <c r="F1832" s="22"/>
      <c r="G1832" s="22"/>
      <c r="R1832">
        <v>-16.875</v>
      </c>
    </row>
    <row r="1833" spans="1:18">
      <c r="A1833" s="21">
        <v>40249</v>
      </c>
      <c r="B1833" s="22">
        <v>-10.4</v>
      </c>
      <c r="C1833" s="22">
        <v>-30</v>
      </c>
      <c r="D1833" s="22">
        <f t="shared" si="28"/>
        <v>-20.9</v>
      </c>
      <c r="E1833" s="22"/>
      <c r="F1833" s="22"/>
      <c r="G1833" s="22"/>
      <c r="R1833">
        <v>-20.862499999999997</v>
      </c>
    </row>
    <row r="1834" spans="1:18">
      <c r="A1834" s="21">
        <v>40250</v>
      </c>
      <c r="B1834" s="22">
        <v>-10.3</v>
      </c>
      <c r="C1834" s="22">
        <v>-31.9</v>
      </c>
      <c r="D1834" s="22">
        <f t="shared" si="28"/>
        <v>-21.2</v>
      </c>
      <c r="E1834" s="22"/>
      <c r="F1834" s="22"/>
      <c r="G1834" s="22"/>
      <c r="R1834">
        <v>-21.212499999999999</v>
      </c>
    </row>
    <row r="1835" spans="1:18">
      <c r="A1835" s="21">
        <v>40251</v>
      </c>
      <c r="B1835" s="22">
        <v>-8</v>
      </c>
      <c r="C1835" s="22">
        <v>-33</v>
      </c>
      <c r="D1835" s="22">
        <f t="shared" si="28"/>
        <v>-21.9</v>
      </c>
      <c r="E1835" s="22"/>
      <c r="F1835" s="22"/>
      <c r="G1835" s="22"/>
      <c r="R1835">
        <v>-21.875</v>
      </c>
    </row>
    <row r="1836" spans="1:18">
      <c r="A1836" s="21">
        <v>40252</v>
      </c>
      <c r="B1836" s="22">
        <v>-8.6999999999999993</v>
      </c>
      <c r="C1836" s="22">
        <v>-32.700000000000003</v>
      </c>
      <c r="D1836" s="22">
        <f t="shared" si="28"/>
        <v>-23.4</v>
      </c>
      <c r="E1836" s="22"/>
      <c r="F1836" s="22"/>
      <c r="G1836" s="22"/>
      <c r="R1836">
        <v>-23.442857142857147</v>
      </c>
    </row>
    <row r="1837" spans="1:18">
      <c r="A1837" s="21">
        <v>40253</v>
      </c>
      <c r="B1837" s="22">
        <v>-7</v>
      </c>
      <c r="C1837" s="22">
        <v>-29.4</v>
      </c>
      <c r="D1837" s="22">
        <f t="shared" si="28"/>
        <v>-18.2</v>
      </c>
      <c r="E1837" s="22"/>
      <c r="F1837" s="22"/>
      <c r="G1837" s="22"/>
      <c r="R1837">
        <v>-18.237500000000001</v>
      </c>
    </row>
    <row r="1838" spans="1:18">
      <c r="A1838" s="21">
        <v>40254</v>
      </c>
      <c r="B1838" s="22">
        <v>-2.7</v>
      </c>
      <c r="C1838" s="22">
        <v>-23.7</v>
      </c>
      <c r="D1838" s="22">
        <f t="shared" si="28"/>
        <v>-13.8</v>
      </c>
      <c r="E1838" s="22"/>
      <c r="F1838" s="22"/>
      <c r="G1838" s="22"/>
      <c r="R1838">
        <v>-13.8</v>
      </c>
    </row>
    <row r="1839" spans="1:18">
      <c r="A1839" s="21">
        <v>40255</v>
      </c>
      <c r="B1839" s="22">
        <v>-3.3</v>
      </c>
      <c r="C1839" s="22">
        <v>-27.2</v>
      </c>
      <c r="D1839" s="22">
        <f t="shared" si="28"/>
        <v>-17.8</v>
      </c>
      <c r="E1839" s="22"/>
      <c r="F1839" s="22"/>
      <c r="G1839" s="22"/>
      <c r="R1839">
        <v>-17.828571428571429</v>
      </c>
    </row>
    <row r="1840" spans="1:18">
      <c r="A1840" s="21">
        <v>40256</v>
      </c>
      <c r="B1840" s="22">
        <v>-2.1</v>
      </c>
      <c r="C1840" s="22">
        <v>-28.1</v>
      </c>
      <c r="D1840" s="22">
        <f t="shared" si="28"/>
        <v>-15</v>
      </c>
      <c r="E1840" s="22"/>
      <c r="F1840" s="22"/>
      <c r="G1840" s="22"/>
      <c r="R1840">
        <v>-15</v>
      </c>
    </row>
    <row r="1841" spans="1:18">
      <c r="A1841" s="21">
        <v>40257</v>
      </c>
      <c r="B1841" s="22">
        <v>-2.1</v>
      </c>
      <c r="C1841" s="22">
        <v>-26.7</v>
      </c>
      <c r="D1841" s="22">
        <f t="shared" si="28"/>
        <v>-14.3</v>
      </c>
      <c r="E1841" s="22"/>
      <c r="F1841" s="22"/>
      <c r="G1841" s="22"/>
      <c r="R1841">
        <v>-14.262499999999999</v>
      </c>
    </row>
    <row r="1842" spans="1:18">
      <c r="A1842" s="21">
        <v>40258</v>
      </c>
      <c r="B1842" s="22">
        <v>-0.4</v>
      </c>
      <c r="C1842" s="22">
        <v>-26</v>
      </c>
      <c r="D1842" s="22">
        <f t="shared" si="28"/>
        <v>-13.6</v>
      </c>
      <c r="E1842" s="22"/>
      <c r="F1842" s="22"/>
      <c r="G1842" s="22"/>
      <c r="R1842">
        <v>-13.612500000000001</v>
      </c>
    </row>
    <row r="1843" spans="1:18">
      <c r="A1843" s="21">
        <v>40259</v>
      </c>
      <c r="B1843" s="22">
        <v>-0.9</v>
      </c>
      <c r="C1843" s="22">
        <v>-24.9</v>
      </c>
      <c r="D1843" s="22">
        <f t="shared" si="28"/>
        <v>-14.3</v>
      </c>
      <c r="E1843" s="22"/>
      <c r="F1843" s="22"/>
      <c r="G1843" s="22"/>
      <c r="R1843">
        <v>-14.342857142857143</v>
      </c>
    </row>
    <row r="1844" spans="1:18">
      <c r="A1844" s="21">
        <v>40260</v>
      </c>
      <c r="B1844" s="22">
        <v>-7.5</v>
      </c>
      <c r="C1844" s="22">
        <v>-20.3</v>
      </c>
      <c r="D1844" s="22">
        <f t="shared" si="28"/>
        <v>-14.7</v>
      </c>
      <c r="E1844" s="22"/>
      <c r="F1844" s="22"/>
      <c r="G1844" s="22"/>
      <c r="R1844">
        <v>-14.733333333333333</v>
      </c>
    </row>
    <row r="1845" spans="1:18">
      <c r="A1845" s="21">
        <v>40261</v>
      </c>
      <c r="B1845" s="22">
        <v>-5.6</v>
      </c>
      <c r="C1845" s="22">
        <v>-27</v>
      </c>
      <c r="D1845" s="22">
        <f t="shared" si="28"/>
        <v>-16</v>
      </c>
      <c r="E1845" s="22"/>
      <c r="F1845" s="22"/>
      <c r="G1845" s="22"/>
      <c r="R1845">
        <v>-16.042857142857141</v>
      </c>
    </row>
    <row r="1846" spans="1:18">
      <c r="A1846" s="21">
        <v>40262</v>
      </c>
      <c r="B1846" s="22">
        <v>-7.1</v>
      </c>
      <c r="C1846" s="22">
        <v>-29.5</v>
      </c>
      <c r="D1846" s="22">
        <f t="shared" si="28"/>
        <v>-18.899999999999999</v>
      </c>
      <c r="E1846" s="22"/>
      <c r="F1846" s="22"/>
      <c r="G1846" s="22"/>
      <c r="R1846">
        <v>-18.900000000000002</v>
      </c>
    </row>
    <row r="1847" spans="1:18">
      <c r="A1847" s="21">
        <v>40263</v>
      </c>
      <c r="B1847" s="22">
        <v>-5.3</v>
      </c>
      <c r="C1847" s="22">
        <v>-26.1</v>
      </c>
      <c r="D1847" s="22">
        <f t="shared" si="28"/>
        <v>-15.2</v>
      </c>
      <c r="E1847" s="22"/>
      <c r="F1847" s="22"/>
      <c r="G1847" s="22"/>
      <c r="R1847">
        <v>-15.162499999999998</v>
      </c>
    </row>
    <row r="1848" spans="1:18">
      <c r="A1848" s="21">
        <v>40264</v>
      </c>
      <c r="B1848" s="22">
        <v>-3.5</v>
      </c>
      <c r="C1848" s="22">
        <v>-26.1</v>
      </c>
      <c r="D1848" s="22">
        <f t="shared" si="28"/>
        <v>-13.7</v>
      </c>
      <c r="E1848" s="22"/>
      <c r="F1848" s="22"/>
      <c r="G1848" s="22"/>
      <c r="R1848">
        <v>-13.700000000000001</v>
      </c>
    </row>
    <row r="1849" spans="1:18">
      <c r="A1849" s="21">
        <v>40265</v>
      </c>
      <c r="B1849" s="22">
        <v>0.3</v>
      </c>
      <c r="C1849" s="22">
        <v>-26.4</v>
      </c>
      <c r="D1849" s="22">
        <f t="shared" si="28"/>
        <v>-12.5</v>
      </c>
      <c r="E1849" s="22"/>
      <c r="F1849" s="22"/>
      <c r="G1849" s="22"/>
      <c r="R1849">
        <v>-12.537500000000001</v>
      </c>
    </row>
    <row r="1850" spans="1:18">
      <c r="A1850" s="21">
        <v>40266</v>
      </c>
      <c r="B1850" s="22">
        <v>5</v>
      </c>
      <c r="C1850" s="22">
        <v>-10.4</v>
      </c>
      <c r="D1850" s="22">
        <f t="shared" si="28"/>
        <v>-3.1</v>
      </c>
      <c r="E1850" s="22"/>
      <c r="F1850" s="22"/>
      <c r="G1850" s="22"/>
      <c r="R1850">
        <v>-3.1125000000000003</v>
      </c>
    </row>
    <row r="1851" spans="1:18">
      <c r="A1851" s="21">
        <v>40267</v>
      </c>
      <c r="B1851" s="22">
        <v>1</v>
      </c>
      <c r="C1851" s="22">
        <v>-1.8</v>
      </c>
      <c r="D1851" s="22">
        <f t="shared" si="28"/>
        <v>-0.4</v>
      </c>
      <c r="E1851" s="22"/>
      <c r="F1851" s="22"/>
      <c r="G1851" s="22"/>
      <c r="R1851">
        <v>-0.42499999999999999</v>
      </c>
    </row>
    <row r="1852" spans="1:18">
      <c r="A1852" s="21">
        <v>40268</v>
      </c>
      <c r="B1852" s="22">
        <v>1.4</v>
      </c>
      <c r="C1852" s="22">
        <v>-8.5</v>
      </c>
      <c r="D1852" s="22">
        <f t="shared" si="28"/>
        <v>-2.2999999999999998</v>
      </c>
      <c r="E1852" s="22"/>
      <c r="F1852" s="22"/>
      <c r="G1852" s="22"/>
      <c r="R1852">
        <v>-2.3250000000000002</v>
      </c>
    </row>
    <row r="1853" spans="1:18">
      <c r="A1853" s="21">
        <v>40269</v>
      </c>
      <c r="B1853" s="22">
        <v>-1</v>
      </c>
      <c r="C1853" s="22">
        <v>-4.3</v>
      </c>
      <c r="D1853" s="22">
        <f t="shared" si="28"/>
        <v>-2.7</v>
      </c>
      <c r="E1853" s="22"/>
      <c r="F1853" s="22"/>
      <c r="G1853" s="22"/>
      <c r="R1853">
        <v>-2.7</v>
      </c>
    </row>
    <row r="1854" spans="1:18">
      <c r="A1854" s="21">
        <v>40270</v>
      </c>
      <c r="B1854" s="22">
        <v>-1.3</v>
      </c>
      <c r="C1854" s="22">
        <v>-16.7</v>
      </c>
      <c r="D1854" s="22">
        <f t="shared" si="28"/>
        <v>-8.9</v>
      </c>
      <c r="E1854" s="22"/>
      <c r="F1854" s="22"/>
      <c r="G1854" s="22"/>
      <c r="R1854">
        <v>-8.9</v>
      </c>
    </row>
    <row r="1855" spans="1:18">
      <c r="A1855" s="21">
        <v>40271</v>
      </c>
      <c r="B1855" s="22">
        <v>-1</v>
      </c>
      <c r="C1855" s="22">
        <v>-21.9</v>
      </c>
      <c r="D1855" s="22">
        <f t="shared" si="28"/>
        <v>-9.8000000000000007</v>
      </c>
      <c r="E1855" s="22"/>
      <c r="F1855" s="22"/>
      <c r="G1855" s="22"/>
      <c r="R1855">
        <v>-9.8375000000000004</v>
      </c>
    </row>
    <row r="1856" spans="1:18">
      <c r="A1856" s="21">
        <v>40272</v>
      </c>
      <c r="B1856" s="22">
        <v>-1.8</v>
      </c>
      <c r="C1856" s="22">
        <v>-21.7</v>
      </c>
      <c r="D1856" s="22">
        <f t="shared" si="28"/>
        <v>-10.6</v>
      </c>
      <c r="E1856" s="22"/>
      <c r="F1856" s="22"/>
      <c r="G1856" s="22"/>
      <c r="R1856">
        <v>-10.600000000000001</v>
      </c>
    </row>
    <row r="1857" spans="1:18">
      <c r="A1857" s="21">
        <v>40273</v>
      </c>
      <c r="B1857" s="22">
        <v>0.4</v>
      </c>
      <c r="C1857" s="22">
        <v>-23.6</v>
      </c>
      <c r="D1857" s="22">
        <f t="shared" ref="D1857:D1920" si="29">ROUND(R1857,1)</f>
        <v>-10.3</v>
      </c>
      <c r="E1857" s="22"/>
      <c r="F1857" s="22"/>
      <c r="G1857" s="22"/>
      <c r="R1857">
        <v>-10.3</v>
      </c>
    </row>
    <row r="1858" spans="1:18">
      <c r="A1858" s="21">
        <v>40274</v>
      </c>
      <c r="B1858" s="22">
        <v>4.5</v>
      </c>
      <c r="C1858" s="22">
        <v>-15.4</v>
      </c>
      <c r="D1858" s="22">
        <f t="shared" si="29"/>
        <v>-3.8</v>
      </c>
      <c r="E1858" s="22"/>
      <c r="F1858" s="22"/>
      <c r="G1858" s="22"/>
      <c r="R1858">
        <v>-3.842857142857143</v>
      </c>
    </row>
    <row r="1859" spans="1:18">
      <c r="A1859" s="21">
        <v>40275</v>
      </c>
      <c r="B1859" s="22">
        <v>9.1</v>
      </c>
      <c r="C1859" s="22">
        <v>-9</v>
      </c>
      <c r="D1859" s="22">
        <f t="shared" si="29"/>
        <v>1.4</v>
      </c>
      <c r="E1859" s="22"/>
      <c r="F1859" s="22"/>
      <c r="G1859" s="22"/>
      <c r="R1859">
        <v>1.3833333333333331</v>
      </c>
    </row>
    <row r="1860" spans="1:18">
      <c r="A1860" s="21">
        <v>40276</v>
      </c>
      <c r="B1860" s="22">
        <v>5.6</v>
      </c>
      <c r="C1860" s="22">
        <v>-2.5</v>
      </c>
      <c r="D1860" s="22">
        <f t="shared" si="29"/>
        <v>2.2000000000000002</v>
      </c>
      <c r="E1860" s="22"/>
      <c r="F1860" s="22"/>
      <c r="G1860" s="22"/>
      <c r="R1860">
        <v>2.1857142857142855</v>
      </c>
    </row>
    <row r="1861" spans="1:18">
      <c r="A1861" s="21">
        <v>40277</v>
      </c>
      <c r="B1861" s="22">
        <v>-2.6</v>
      </c>
      <c r="C1861" s="22">
        <v>-11.4</v>
      </c>
      <c r="D1861" s="22">
        <f t="shared" si="29"/>
        <v>-6</v>
      </c>
      <c r="E1861" s="22"/>
      <c r="F1861" s="22"/>
      <c r="G1861" s="22"/>
      <c r="R1861">
        <v>-5.96</v>
      </c>
    </row>
    <row r="1862" spans="1:18">
      <c r="A1862" s="21">
        <v>40278</v>
      </c>
      <c r="B1862" s="22">
        <v>-2.1</v>
      </c>
      <c r="C1862" s="22">
        <v>-8.5</v>
      </c>
      <c r="D1862" s="22">
        <f t="shared" si="29"/>
        <v>-5.5</v>
      </c>
      <c r="E1862" s="22"/>
      <c r="F1862" s="22"/>
      <c r="G1862" s="22"/>
      <c r="R1862">
        <v>-5.4749999999999996</v>
      </c>
    </row>
    <row r="1863" spans="1:18">
      <c r="A1863" s="21">
        <v>40279</v>
      </c>
      <c r="B1863" s="22">
        <v>-2.9</v>
      </c>
      <c r="C1863" s="22">
        <v>-9.8000000000000007</v>
      </c>
      <c r="D1863" s="22">
        <f t="shared" si="29"/>
        <v>-6.3</v>
      </c>
      <c r="E1863" s="22"/>
      <c r="F1863" s="22"/>
      <c r="G1863" s="22"/>
      <c r="R1863">
        <v>-6.2750000000000004</v>
      </c>
    </row>
    <row r="1864" spans="1:18">
      <c r="A1864" s="21">
        <v>40280</v>
      </c>
      <c r="B1864" s="22">
        <v>-1.7</v>
      </c>
      <c r="C1864" s="22">
        <v>-18.7</v>
      </c>
      <c r="D1864" s="22">
        <f t="shared" si="29"/>
        <v>-9.1999999999999993</v>
      </c>
      <c r="E1864" s="22"/>
      <c r="F1864" s="22"/>
      <c r="G1864" s="22"/>
      <c r="R1864">
        <v>-9.1749999999999989</v>
      </c>
    </row>
    <row r="1865" spans="1:18">
      <c r="A1865" s="21">
        <v>40281</v>
      </c>
      <c r="B1865" s="22">
        <v>-2.8</v>
      </c>
      <c r="C1865" s="22">
        <v>-20.100000000000001</v>
      </c>
      <c r="D1865" s="22">
        <f t="shared" si="29"/>
        <v>-9.4</v>
      </c>
      <c r="E1865" s="22"/>
      <c r="F1865" s="22"/>
      <c r="G1865" s="22"/>
      <c r="R1865">
        <v>-9.35</v>
      </c>
    </row>
    <row r="1866" spans="1:18">
      <c r="A1866" s="21">
        <v>40282</v>
      </c>
      <c r="B1866" s="22">
        <v>-1</v>
      </c>
      <c r="C1866" s="22">
        <v>-17.3</v>
      </c>
      <c r="D1866" s="22">
        <f t="shared" si="29"/>
        <v>-6.3</v>
      </c>
      <c r="E1866" s="22"/>
      <c r="F1866" s="22"/>
      <c r="G1866" s="22"/>
      <c r="R1866">
        <v>-6.3374999999999995</v>
      </c>
    </row>
    <row r="1867" spans="1:18">
      <c r="A1867" s="21">
        <v>40283</v>
      </c>
      <c r="B1867" s="22">
        <v>1.1000000000000001</v>
      </c>
      <c r="C1867" s="22">
        <v>-17.899999999999999</v>
      </c>
      <c r="D1867" s="22">
        <f t="shared" si="29"/>
        <v>-6.2</v>
      </c>
      <c r="E1867" s="22"/>
      <c r="F1867" s="22"/>
      <c r="G1867" s="22"/>
      <c r="R1867">
        <v>-6.2124999999999995</v>
      </c>
    </row>
    <row r="1868" spans="1:18">
      <c r="A1868" s="21">
        <v>40284</v>
      </c>
      <c r="B1868" s="22">
        <v>2.4</v>
      </c>
      <c r="C1868" s="22">
        <v>-10.8</v>
      </c>
      <c r="D1868" s="22">
        <f t="shared" si="29"/>
        <v>-3.1</v>
      </c>
      <c r="E1868" s="22"/>
      <c r="F1868" s="22"/>
      <c r="G1868" s="22"/>
      <c r="R1868">
        <v>-3.0857142857142859</v>
      </c>
    </row>
    <row r="1869" spans="1:18">
      <c r="A1869" s="21">
        <v>40285</v>
      </c>
      <c r="B1869" s="22">
        <v>5.7</v>
      </c>
      <c r="C1869" s="22">
        <v>-12.1</v>
      </c>
      <c r="D1869" s="22">
        <f t="shared" si="29"/>
        <v>-2.1</v>
      </c>
      <c r="E1869" s="22"/>
      <c r="F1869" s="22"/>
      <c r="G1869" s="22"/>
      <c r="R1869">
        <v>-2.1124999999999998</v>
      </c>
    </row>
    <row r="1870" spans="1:18">
      <c r="A1870" s="21">
        <v>40286</v>
      </c>
      <c r="B1870" s="22">
        <v>8.6</v>
      </c>
      <c r="C1870" s="22">
        <v>-11.4</v>
      </c>
      <c r="D1870" s="22">
        <f t="shared" si="29"/>
        <v>-1.2</v>
      </c>
      <c r="E1870" s="22">
        <v>2</v>
      </c>
      <c r="F1870" s="22"/>
      <c r="G1870" s="22"/>
      <c r="R1870">
        <v>-1.1625000000000001</v>
      </c>
    </row>
    <row r="1871" spans="1:18">
      <c r="A1871" s="21">
        <v>40287</v>
      </c>
      <c r="B1871" s="22">
        <v>7.2</v>
      </c>
      <c r="C1871" s="22">
        <v>-5.5</v>
      </c>
      <c r="D1871" s="22">
        <f t="shared" si="29"/>
        <v>0.6</v>
      </c>
      <c r="E1871" s="22"/>
      <c r="F1871" s="22"/>
      <c r="G1871" s="22"/>
      <c r="R1871">
        <v>0.57500000000000029</v>
      </c>
    </row>
    <row r="1872" spans="1:18">
      <c r="A1872" s="21">
        <v>40288</v>
      </c>
      <c r="B1872" s="22">
        <v>8.3000000000000007</v>
      </c>
      <c r="C1872" s="22">
        <v>-1.9</v>
      </c>
      <c r="D1872" s="22">
        <f t="shared" si="29"/>
        <v>3.3</v>
      </c>
      <c r="E1872" s="22">
        <v>1</v>
      </c>
      <c r="F1872" s="22"/>
      <c r="G1872" s="22"/>
      <c r="R1872">
        <v>3.2750000000000008</v>
      </c>
    </row>
    <row r="1873" spans="1:18">
      <c r="A1873" s="21">
        <v>40289</v>
      </c>
      <c r="B1873" s="22">
        <v>7.6</v>
      </c>
      <c r="C1873" s="22">
        <v>-2.5</v>
      </c>
      <c r="D1873" s="22">
        <f t="shared" si="29"/>
        <v>2.4</v>
      </c>
      <c r="E1873" s="22">
        <v>4</v>
      </c>
      <c r="F1873" s="22"/>
      <c r="G1873" s="22"/>
      <c r="R1873">
        <v>2.4</v>
      </c>
    </row>
    <row r="1874" spans="1:18">
      <c r="A1874" s="21">
        <v>40290</v>
      </c>
      <c r="B1874" s="22">
        <v>11.7</v>
      </c>
      <c r="C1874" s="22">
        <v>-8.5</v>
      </c>
      <c r="D1874" s="22">
        <f t="shared" si="29"/>
        <v>-0.7</v>
      </c>
      <c r="E1874" s="22">
        <v>7</v>
      </c>
      <c r="F1874" s="22"/>
      <c r="G1874" s="22"/>
      <c r="R1874">
        <v>-0.65000000000000013</v>
      </c>
    </row>
    <row r="1875" spans="1:18">
      <c r="A1875" s="21">
        <v>40291</v>
      </c>
      <c r="B1875" s="22">
        <v>14.5</v>
      </c>
      <c r="C1875" s="22">
        <v>-6.7</v>
      </c>
      <c r="D1875" s="22">
        <f t="shared" si="29"/>
        <v>4.5999999999999996</v>
      </c>
      <c r="E1875" s="22">
        <v>6</v>
      </c>
      <c r="F1875" s="22"/>
      <c r="G1875" s="22"/>
      <c r="R1875">
        <v>4.55</v>
      </c>
    </row>
    <row r="1876" spans="1:18">
      <c r="A1876" s="21">
        <v>40292</v>
      </c>
      <c r="B1876" s="22">
        <v>15.4</v>
      </c>
      <c r="C1876" s="22">
        <v>-5.8</v>
      </c>
      <c r="D1876" s="22">
        <f t="shared" si="29"/>
        <v>5.0999999999999996</v>
      </c>
      <c r="E1876" s="22">
        <v>8</v>
      </c>
      <c r="F1876" s="22"/>
      <c r="G1876" s="22"/>
      <c r="R1876">
        <v>5.0625</v>
      </c>
    </row>
    <row r="1877" spans="1:18">
      <c r="A1877" s="21">
        <v>40293</v>
      </c>
      <c r="B1877" s="22">
        <v>16.5</v>
      </c>
      <c r="C1877" s="22">
        <v>-4.5</v>
      </c>
      <c r="D1877" s="22">
        <f t="shared" si="29"/>
        <v>7.2</v>
      </c>
      <c r="E1877" s="22">
        <v>1</v>
      </c>
      <c r="F1877" s="22"/>
      <c r="G1877" s="22"/>
      <c r="R1877">
        <v>7.2125000000000012</v>
      </c>
    </row>
    <row r="1878" spans="1:18">
      <c r="A1878" s="21">
        <v>40294</v>
      </c>
      <c r="B1878" s="22">
        <v>14.9</v>
      </c>
      <c r="C1878" s="22">
        <v>9</v>
      </c>
      <c r="D1878" s="22">
        <f t="shared" si="29"/>
        <v>11.4</v>
      </c>
      <c r="E1878" s="22"/>
      <c r="F1878" s="22"/>
      <c r="G1878" s="22"/>
      <c r="R1878">
        <v>11.4375</v>
      </c>
    </row>
    <row r="1879" spans="1:18">
      <c r="A1879" s="21">
        <v>40295</v>
      </c>
      <c r="B1879" s="22">
        <v>10.3</v>
      </c>
      <c r="C1879" s="22">
        <v>0.9</v>
      </c>
      <c r="D1879" s="22">
        <f t="shared" si="29"/>
        <v>4.8</v>
      </c>
      <c r="E1879" s="22"/>
      <c r="F1879" s="22"/>
      <c r="G1879" s="22"/>
      <c r="R1879">
        <v>4.8</v>
      </c>
    </row>
    <row r="1880" spans="1:18">
      <c r="A1880" s="21">
        <v>40296</v>
      </c>
      <c r="B1880" s="22">
        <v>8.9</v>
      </c>
      <c r="C1880" s="22">
        <v>-5.7</v>
      </c>
      <c r="D1880" s="22">
        <f t="shared" si="29"/>
        <v>2.1</v>
      </c>
      <c r="E1880" s="22"/>
      <c r="F1880" s="22"/>
      <c r="G1880" s="22"/>
      <c r="R1880">
        <v>2.0624999999999996</v>
      </c>
    </row>
    <row r="1881" spans="1:18">
      <c r="A1881" s="21">
        <v>40297</v>
      </c>
      <c r="B1881" s="22">
        <v>15.6</v>
      </c>
      <c r="C1881" s="22">
        <v>-2.7</v>
      </c>
      <c r="D1881" s="22">
        <f t="shared" si="29"/>
        <v>6.5</v>
      </c>
      <c r="E1881" s="22">
        <v>2</v>
      </c>
      <c r="F1881" s="22"/>
      <c r="G1881" s="22"/>
      <c r="R1881">
        <v>6.4750000000000005</v>
      </c>
    </row>
    <row r="1882" spans="1:18">
      <c r="A1882" s="21">
        <v>40298</v>
      </c>
      <c r="B1882" s="22">
        <v>15.3</v>
      </c>
      <c r="C1882" s="22">
        <v>-5.4</v>
      </c>
      <c r="D1882" s="22">
        <f t="shared" si="29"/>
        <v>6</v>
      </c>
      <c r="E1882" s="22"/>
      <c r="F1882" s="22"/>
      <c r="G1882" s="22"/>
      <c r="R1882">
        <v>6.0125000000000002</v>
      </c>
    </row>
    <row r="1883" spans="1:18">
      <c r="A1883" s="21">
        <v>40299</v>
      </c>
      <c r="B1883" s="22">
        <v>19.5</v>
      </c>
      <c r="C1883" s="22">
        <v>-3.5</v>
      </c>
      <c r="D1883" s="22">
        <f t="shared" si="29"/>
        <v>7.9</v>
      </c>
      <c r="E1883" s="22"/>
      <c r="F1883" s="22"/>
      <c r="G1883" s="22"/>
      <c r="R1883">
        <v>7.9125000000000014</v>
      </c>
    </row>
    <row r="1884" spans="1:18">
      <c r="A1884" s="21">
        <v>40300</v>
      </c>
      <c r="B1884" s="22">
        <v>9.3000000000000007</v>
      </c>
      <c r="C1884" s="22">
        <v>4</v>
      </c>
      <c r="D1884" s="22">
        <f t="shared" si="29"/>
        <v>6.4</v>
      </c>
      <c r="E1884" s="22"/>
      <c r="F1884" s="22"/>
      <c r="G1884" s="22"/>
      <c r="R1884">
        <v>6.3875000000000011</v>
      </c>
    </row>
    <row r="1885" spans="1:18">
      <c r="A1885" s="21">
        <v>40301</v>
      </c>
      <c r="B1885" s="22">
        <v>7.2</v>
      </c>
      <c r="C1885" s="22">
        <v>2.9</v>
      </c>
      <c r="D1885" s="22">
        <f t="shared" si="29"/>
        <v>4.8</v>
      </c>
      <c r="E1885" s="22"/>
      <c r="F1885" s="22"/>
      <c r="G1885" s="22"/>
      <c r="R1885">
        <v>4.8125</v>
      </c>
    </row>
    <row r="1886" spans="1:18">
      <c r="A1886" s="21">
        <v>40302</v>
      </c>
      <c r="B1886" s="22">
        <v>12.7</v>
      </c>
      <c r="C1886" s="22">
        <v>-0.5</v>
      </c>
      <c r="D1886" s="22">
        <f t="shared" si="29"/>
        <v>6.2</v>
      </c>
      <c r="E1886" s="22">
        <v>2</v>
      </c>
      <c r="F1886" s="22"/>
      <c r="G1886" s="22"/>
      <c r="R1886">
        <v>6.2374999999999998</v>
      </c>
    </row>
    <row r="1887" spans="1:18">
      <c r="A1887" s="21">
        <v>40303</v>
      </c>
      <c r="B1887" s="22">
        <v>16.2</v>
      </c>
      <c r="C1887" s="22">
        <v>-6.8</v>
      </c>
      <c r="D1887" s="22">
        <f t="shared" si="29"/>
        <v>5.0999999999999996</v>
      </c>
      <c r="E1887" s="22"/>
      <c r="F1887" s="22"/>
      <c r="G1887" s="22"/>
      <c r="R1887">
        <v>5.05</v>
      </c>
    </row>
    <row r="1888" spans="1:18">
      <c r="A1888" s="21">
        <v>40304</v>
      </c>
      <c r="B1888" s="22">
        <v>15.6</v>
      </c>
      <c r="C1888" s="22">
        <v>-0.2</v>
      </c>
      <c r="D1888" s="22">
        <f t="shared" si="29"/>
        <v>7.9</v>
      </c>
      <c r="E1888" s="22"/>
      <c r="F1888" s="22"/>
      <c r="G1888" s="22"/>
      <c r="R1888">
        <v>7.8624999999999989</v>
      </c>
    </row>
    <row r="1889" spans="1:18">
      <c r="A1889" s="21">
        <v>40305</v>
      </c>
      <c r="B1889" s="22">
        <v>19.7</v>
      </c>
      <c r="C1889" s="22">
        <v>2.7</v>
      </c>
      <c r="D1889" s="22">
        <f t="shared" si="29"/>
        <v>10.9</v>
      </c>
      <c r="E1889" s="22">
        <v>1</v>
      </c>
      <c r="F1889" s="22"/>
      <c r="G1889" s="22"/>
      <c r="R1889">
        <v>10.87142857142857</v>
      </c>
    </row>
    <row r="1890" spans="1:18">
      <c r="A1890" s="21">
        <v>40306</v>
      </c>
      <c r="B1890" s="22">
        <v>18.100000000000001</v>
      </c>
      <c r="C1890" s="22">
        <v>0.9</v>
      </c>
      <c r="D1890" s="22">
        <f t="shared" si="29"/>
        <v>10.6</v>
      </c>
      <c r="E1890" s="22">
        <v>3</v>
      </c>
      <c r="F1890" s="22"/>
      <c r="G1890" s="22"/>
      <c r="R1890">
        <v>10.550000000000002</v>
      </c>
    </row>
    <row r="1891" spans="1:18">
      <c r="A1891" s="21">
        <v>40307</v>
      </c>
      <c r="B1891" s="22">
        <v>16.3</v>
      </c>
      <c r="C1891" s="22">
        <v>-2.7</v>
      </c>
      <c r="D1891" s="22">
        <f t="shared" si="29"/>
        <v>8.1999999999999993</v>
      </c>
      <c r="E1891" s="22">
        <v>1</v>
      </c>
      <c r="F1891" s="22"/>
      <c r="G1891" s="22"/>
      <c r="R1891">
        <v>8.1750000000000007</v>
      </c>
    </row>
    <row r="1892" spans="1:18">
      <c r="A1892" s="21">
        <v>40308</v>
      </c>
      <c r="B1892" s="22">
        <v>12.9</v>
      </c>
      <c r="C1892" s="22">
        <v>6.4</v>
      </c>
      <c r="D1892" s="22">
        <f t="shared" si="29"/>
        <v>9.9</v>
      </c>
      <c r="E1892" s="22"/>
      <c r="F1892" s="22"/>
      <c r="G1892" s="22"/>
      <c r="R1892">
        <v>9.8624999999999989</v>
      </c>
    </row>
    <row r="1893" spans="1:18">
      <c r="A1893" s="21">
        <v>40309</v>
      </c>
      <c r="B1893" s="22">
        <v>16.2</v>
      </c>
      <c r="C1893" s="22">
        <v>3.6</v>
      </c>
      <c r="D1893" s="22">
        <f t="shared" si="29"/>
        <v>10.199999999999999</v>
      </c>
      <c r="E1893" s="22">
        <v>2</v>
      </c>
      <c r="F1893" s="22"/>
      <c r="G1893" s="22"/>
      <c r="R1893">
        <v>10.2125</v>
      </c>
    </row>
    <row r="1894" spans="1:18">
      <c r="A1894" s="21">
        <v>40310</v>
      </c>
      <c r="B1894" s="22">
        <v>21</v>
      </c>
      <c r="C1894" s="22">
        <v>-2.5</v>
      </c>
      <c r="D1894" s="22">
        <f t="shared" si="29"/>
        <v>8.8000000000000007</v>
      </c>
      <c r="E1894" s="22"/>
      <c r="F1894" s="22"/>
      <c r="G1894" s="22"/>
      <c r="R1894">
        <v>8.7857142857142865</v>
      </c>
    </row>
    <row r="1895" spans="1:18">
      <c r="A1895" s="21">
        <v>40311</v>
      </c>
      <c r="B1895" s="22">
        <v>24.3</v>
      </c>
      <c r="C1895" s="22">
        <v>1.7</v>
      </c>
      <c r="D1895" s="22">
        <f t="shared" si="29"/>
        <v>12.7</v>
      </c>
      <c r="E1895" s="22">
        <v>2</v>
      </c>
      <c r="F1895" s="22"/>
      <c r="G1895" s="22"/>
      <c r="R1895">
        <v>12.737500000000001</v>
      </c>
    </row>
    <row r="1896" spans="1:18">
      <c r="A1896" s="21">
        <v>40312</v>
      </c>
      <c r="B1896" s="22">
        <v>18.2</v>
      </c>
      <c r="C1896" s="22">
        <v>9.6999999999999993</v>
      </c>
      <c r="D1896" s="22">
        <f t="shared" si="29"/>
        <v>15</v>
      </c>
      <c r="E1896" s="22"/>
      <c r="F1896" s="22"/>
      <c r="G1896" s="22"/>
      <c r="R1896">
        <v>15.000000000000002</v>
      </c>
    </row>
    <row r="1897" spans="1:18">
      <c r="A1897" s="21">
        <v>40313</v>
      </c>
      <c r="B1897" s="22">
        <v>17.7</v>
      </c>
      <c r="C1897" s="22">
        <v>0</v>
      </c>
      <c r="D1897" s="22">
        <f t="shared" si="29"/>
        <v>9.8000000000000007</v>
      </c>
      <c r="E1897" s="22"/>
      <c r="F1897" s="22"/>
      <c r="G1897" s="22"/>
      <c r="R1897">
        <v>9.7571428571428562</v>
      </c>
    </row>
    <row r="1898" spans="1:18">
      <c r="A1898" s="21">
        <v>40314</v>
      </c>
      <c r="B1898" s="22">
        <v>21.2</v>
      </c>
      <c r="C1898" s="22">
        <v>-1.9</v>
      </c>
      <c r="D1898" s="22">
        <f t="shared" si="29"/>
        <v>10.1</v>
      </c>
      <c r="E1898" s="22"/>
      <c r="F1898" s="22"/>
      <c r="G1898" s="22"/>
      <c r="R1898">
        <v>10.125</v>
      </c>
    </row>
    <row r="1899" spans="1:18">
      <c r="A1899" s="21">
        <v>40315</v>
      </c>
      <c r="B1899" s="22">
        <v>22.5</v>
      </c>
      <c r="C1899" s="22">
        <v>-2.2999999999999998</v>
      </c>
      <c r="D1899" s="22">
        <f t="shared" si="29"/>
        <v>9</v>
      </c>
      <c r="E1899" s="22">
        <v>2</v>
      </c>
      <c r="F1899" s="22"/>
      <c r="G1899" s="22"/>
      <c r="R1899">
        <v>9</v>
      </c>
    </row>
    <row r="1900" spans="1:18">
      <c r="A1900" s="21">
        <v>40316</v>
      </c>
      <c r="B1900" s="22">
        <v>20.9</v>
      </c>
      <c r="C1900" s="22">
        <v>11.8</v>
      </c>
      <c r="D1900" s="22">
        <f t="shared" si="29"/>
        <v>16.899999999999999</v>
      </c>
      <c r="E1900" s="22"/>
      <c r="F1900" s="22"/>
      <c r="G1900" s="22"/>
      <c r="R1900">
        <v>16.9375</v>
      </c>
    </row>
    <row r="1901" spans="1:18">
      <c r="A1901" s="21">
        <v>40317</v>
      </c>
      <c r="B1901" s="22">
        <v>13.5</v>
      </c>
      <c r="C1901" s="22">
        <v>11</v>
      </c>
      <c r="D1901" s="22">
        <f t="shared" si="29"/>
        <v>12.6</v>
      </c>
      <c r="E1901" s="22"/>
      <c r="F1901" s="22"/>
      <c r="G1901" s="22"/>
      <c r="R1901">
        <v>12.550000000000002</v>
      </c>
    </row>
    <row r="1902" spans="1:18">
      <c r="A1902" s="21">
        <v>40318</v>
      </c>
      <c r="B1902" s="22">
        <v>15</v>
      </c>
      <c r="C1902" s="22">
        <v>9.6999999999999993</v>
      </c>
      <c r="D1902" s="22">
        <f t="shared" si="29"/>
        <v>11.4</v>
      </c>
      <c r="E1902" s="22"/>
      <c r="F1902" s="22"/>
      <c r="G1902" s="22"/>
      <c r="R1902">
        <v>11.4</v>
      </c>
    </row>
    <row r="1903" spans="1:18">
      <c r="A1903" s="21">
        <v>40319</v>
      </c>
      <c r="B1903" s="22">
        <v>19.8</v>
      </c>
      <c r="C1903" s="22">
        <v>1.7</v>
      </c>
      <c r="D1903" s="22">
        <f t="shared" si="29"/>
        <v>9.1</v>
      </c>
      <c r="E1903" s="22"/>
      <c r="F1903" s="22"/>
      <c r="G1903" s="22"/>
      <c r="R1903">
        <v>9.0625</v>
      </c>
    </row>
    <row r="1904" spans="1:18">
      <c r="A1904" s="21">
        <v>40320</v>
      </c>
      <c r="B1904" s="22">
        <v>18.899999999999999</v>
      </c>
      <c r="C1904" s="22">
        <v>2.9</v>
      </c>
      <c r="D1904" s="22">
        <f t="shared" si="29"/>
        <v>11.5</v>
      </c>
      <c r="E1904" s="22"/>
      <c r="F1904" s="22"/>
      <c r="G1904" s="22"/>
      <c r="R1904">
        <v>11.450000000000001</v>
      </c>
    </row>
    <row r="1905" spans="1:18">
      <c r="A1905" s="21">
        <v>40321</v>
      </c>
      <c r="B1905" s="22">
        <v>29.4</v>
      </c>
      <c r="C1905" s="22">
        <v>4.8</v>
      </c>
      <c r="D1905" s="22">
        <f t="shared" si="29"/>
        <v>17.3</v>
      </c>
      <c r="E1905" s="22"/>
      <c r="F1905" s="22"/>
      <c r="G1905" s="22"/>
      <c r="R1905">
        <v>17.287499999999998</v>
      </c>
    </row>
    <row r="1906" spans="1:18">
      <c r="A1906" s="21">
        <v>40322</v>
      </c>
      <c r="B1906" s="22">
        <v>17.2</v>
      </c>
      <c r="C1906" s="22">
        <v>11.4</v>
      </c>
      <c r="D1906" s="22">
        <f t="shared" si="29"/>
        <v>14</v>
      </c>
      <c r="E1906" s="22"/>
      <c r="F1906" s="22"/>
      <c r="G1906" s="22"/>
      <c r="R1906">
        <v>14.033333333333333</v>
      </c>
    </row>
    <row r="1907" spans="1:18">
      <c r="A1907" s="21">
        <v>40323</v>
      </c>
      <c r="B1907" s="22">
        <v>20.6</v>
      </c>
      <c r="C1907" s="22">
        <v>0.5</v>
      </c>
      <c r="D1907" s="22">
        <f t="shared" si="29"/>
        <v>10.8</v>
      </c>
      <c r="E1907" s="22"/>
      <c r="F1907" s="22"/>
      <c r="G1907" s="22"/>
      <c r="R1907">
        <v>10.8</v>
      </c>
    </row>
    <row r="1908" spans="1:18">
      <c r="A1908" s="21">
        <v>40324</v>
      </c>
      <c r="B1908" s="22">
        <v>25.3</v>
      </c>
      <c r="C1908" s="22">
        <v>-0.8</v>
      </c>
      <c r="D1908" s="22">
        <f t="shared" si="29"/>
        <v>12.2</v>
      </c>
      <c r="E1908" s="22"/>
      <c r="F1908" s="22"/>
      <c r="G1908" s="22"/>
      <c r="R1908">
        <v>12.2</v>
      </c>
    </row>
    <row r="1909" spans="1:18">
      <c r="A1909" s="21">
        <v>40325</v>
      </c>
      <c r="B1909" s="22">
        <v>22.1</v>
      </c>
      <c r="C1909" s="22">
        <v>2.6</v>
      </c>
      <c r="D1909" s="22">
        <f t="shared" si="29"/>
        <v>12.4</v>
      </c>
      <c r="E1909" s="22">
        <v>1</v>
      </c>
      <c r="F1909" s="22"/>
      <c r="G1909" s="22"/>
      <c r="R1909">
        <v>12.412499999999998</v>
      </c>
    </row>
    <row r="1910" spans="1:18">
      <c r="A1910" s="21">
        <v>40326</v>
      </c>
      <c r="B1910" s="22">
        <v>21.8</v>
      </c>
      <c r="C1910" s="22">
        <v>10.4</v>
      </c>
      <c r="D1910" s="22">
        <f t="shared" si="29"/>
        <v>16.399999999999999</v>
      </c>
      <c r="E1910" s="22"/>
      <c r="F1910" s="22"/>
      <c r="G1910" s="22"/>
      <c r="R1910">
        <v>16.375</v>
      </c>
    </row>
    <row r="1911" spans="1:18">
      <c r="A1911" s="21">
        <v>40327</v>
      </c>
      <c r="B1911" s="22">
        <v>18.600000000000001</v>
      </c>
      <c r="C1911" s="22">
        <v>10.8</v>
      </c>
      <c r="D1911" s="22">
        <f t="shared" si="29"/>
        <v>14.9</v>
      </c>
      <c r="E1911" s="22"/>
      <c r="F1911" s="22"/>
      <c r="G1911" s="22"/>
      <c r="R1911">
        <v>14.857142857142858</v>
      </c>
    </row>
    <row r="1912" spans="1:18">
      <c r="A1912" s="21">
        <v>40328</v>
      </c>
      <c r="B1912" s="22">
        <v>24</v>
      </c>
      <c r="C1912" s="22">
        <v>9.1</v>
      </c>
      <c r="D1912" s="22">
        <f t="shared" si="29"/>
        <v>13.9</v>
      </c>
      <c r="E1912" s="22"/>
      <c r="F1912" s="22"/>
      <c r="G1912" s="22"/>
      <c r="R1912">
        <v>13.933333333333332</v>
      </c>
    </row>
    <row r="1913" spans="1:18">
      <c r="A1913" s="21">
        <v>40329</v>
      </c>
      <c r="B1913" s="22">
        <v>23.7</v>
      </c>
      <c r="C1913" s="22">
        <v>4</v>
      </c>
      <c r="D1913" s="22">
        <f t="shared" si="29"/>
        <v>15.2</v>
      </c>
      <c r="E1913" s="22"/>
      <c r="F1913" s="22"/>
      <c r="G1913" s="22"/>
      <c r="R1913">
        <v>15.237500000000001</v>
      </c>
    </row>
    <row r="1914" spans="1:18">
      <c r="A1914" s="21">
        <v>40330</v>
      </c>
      <c r="B1914" s="22">
        <v>22.6</v>
      </c>
      <c r="C1914" s="22">
        <v>16.600000000000001</v>
      </c>
      <c r="D1914" s="22">
        <f t="shared" si="29"/>
        <v>19.600000000000001</v>
      </c>
      <c r="E1914" s="22"/>
      <c r="F1914" s="22"/>
      <c r="G1914" s="22"/>
      <c r="R1914">
        <v>19.600000000000001</v>
      </c>
    </row>
    <row r="1915" spans="1:18">
      <c r="A1915" s="21">
        <v>40331</v>
      </c>
      <c r="B1915" s="22">
        <v>31.2</v>
      </c>
      <c r="C1915" s="22">
        <v>5.4</v>
      </c>
      <c r="D1915" s="22">
        <f t="shared" si="29"/>
        <v>18.399999999999999</v>
      </c>
      <c r="E1915" s="22"/>
      <c r="F1915" s="22"/>
      <c r="G1915" s="22"/>
      <c r="R1915">
        <v>18.375</v>
      </c>
    </row>
    <row r="1916" spans="1:18">
      <c r="A1916" s="21">
        <v>40332</v>
      </c>
      <c r="B1916" s="22">
        <v>32.4</v>
      </c>
      <c r="C1916" s="22">
        <v>7.2</v>
      </c>
      <c r="D1916" s="22">
        <f t="shared" si="29"/>
        <v>19.5</v>
      </c>
      <c r="E1916" s="22"/>
      <c r="F1916" s="22"/>
      <c r="G1916" s="22"/>
      <c r="R1916">
        <v>19.537499999999998</v>
      </c>
    </row>
    <row r="1917" spans="1:18">
      <c r="A1917" s="21">
        <v>40333</v>
      </c>
      <c r="B1917" s="22">
        <v>26.2</v>
      </c>
      <c r="C1917" s="22">
        <v>9.5</v>
      </c>
      <c r="D1917" s="22">
        <f t="shared" si="29"/>
        <v>17.399999999999999</v>
      </c>
      <c r="E1917" s="22"/>
      <c r="F1917" s="22"/>
      <c r="G1917" s="22"/>
      <c r="R1917">
        <v>17.37142857142857</v>
      </c>
    </row>
    <row r="1918" spans="1:18">
      <c r="A1918" s="21">
        <v>40334</v>
      </c>
      <c r="B1918" s="22">
        <v>22.3</v>
      </c>
      <c r="C1918" s="22">
        <v>9.6999999999999993</v>
      </c>
      <c r="D1918" s="22">
        <f t="shared" si="29"/>
        <v>14.5</v>
      </c>
      <c r="E1918" s="22"/>
      <c r="F1918" s="22"/>
      <c r="G1918" s="22"/>
      <c r="R1918">
        <v>14.533333333333333</v>
      </c>
    </row>
    <row r="1919" spans="1:18">
      <c r="A1919" s="21">
        <v>40335</v>
      </c>
      <c r="B1919" s="22">
        <v>26.6</v>
      </c>
      <c r="C1919" s="22">
        <v>2.1</v>
      </c>
      <c r="D1919" s="22">
        <f t="shared" si="29"/>
        <v>14.9</v>
      </c>
      <c r="E1919" s="22"/>
      <c r="F1919" s="22"/>
      <c r="G1919" s="22"/>
      <c r="R1919">
        <v>14.85</v>
      </c>
    </row>
    <row r="1920" spans="1:18">
      <c r="A1920" s="21">
        <v>40336</v>
      </c>
      <c r="B1920" s="22">
        <v>26.1</v>
      </c>
      <c r="C1920" s="22">
        <v>4.0999999999999996</v>
      </c>
      <c r="D1920" s="22">
        <f t="shared" si="29"/>
        <v>15.7</v>
      </c>
      <c r="E1920" s="22"/>
      <c r="F1920" s="22"/>
      <c r="G1920" s="22"/>
      <c r="R1920">
        <v>15.662499999999998</v>
      </c>
    </row>
    <row r="1921" spans="1:18">
      <c r="A1921" s="21">
        <v>40337</v>
      </c>
      <c r="B1921" s="22">
        <v>21.6</v>
      </c>
      <c r="C1921" s="22">
        <v>7.9</v>
      </c>
      <c r="D1921" s="22">
        <f t="shared" ref="D1921:D1984" si="30">ROUND(R1921,1)</f>
        <v>14.5</v>
      </c>
      <c r="E1921" s="22"/>
      <c r="F1921" s="22"/>
      <c r="G1921" s="22"/>
      <c r="R1921">
        <v>14.528571428571427</v>
      </c>
    </row>
    <row r="1922" spans="1:18">
      <c r="A1922" s="21">
        <v>40338</v>
      </c>
      <c r="B1922" s="22">
        <v>26.6</v>
      </c>
      <c r="C1922" s="22">
        <v>2.6</v>
      </c>
      <c r="D1922" s="22">
        <f t="shared" si="30"/>
        <v>14.9</v>
      </c>
      <c r="E1922" s="22"/>
      <c r="F1922" s="22"/>
      <c r="G1922" s="22"/>
      <c r="R1922">
        <v>14.925000000000001</v>
      </c>
    </row>
    <row r="1923" spans="1:18">
      <c r="A1923" s="21">
        <v>40339</v>
      </c>
      <c r="B1923" s="22">
        <v>28.9</v>
      </c>
      <c r="C1923" s="22">
        <v>10.1</v>
      </c>
      <c r="D1923" s="22">
        <f t="shared" si="30"/>
        <v>19.2</v>
      </c>
      <c r="E1923" s="22">
        <v>1</v>
      </c>
      <c r="F1923" s="22"/>
      <c r="G1923" s="22"/>
      <c r="R1923">
        <v>19.149999999999999</v>
      </c>
    </row>
    <row r="1924" spans="1:18">
      <c r="A1924" s="21">
        <v>40340</v>
      </c>
      <c r="B1924" s="22">
        <v>26</v>
      </c>
      <c r="C1924" s="22">
        <v>16.399999999999999</v>
      </c>
      <c r="D1924" s="22">
        <f t="shared" si="30"/>
        <v>21.7</v>
      </c>
      <c r="E1924" s="22"/>
      <c r="F1924" s="22"/>
      <c r="G1924" s="22"/>
      <c r="R1924">
        <v>21.74285714285714</v>
      </c>
    </row>
    <row r="1925" spans="1:18">
      <c r="A1925" s="21">
        <v>40341</v>
      </c>
      <c r="B1925" s="22">
        <v>26</v>
      </c>
      <c r="C1925" s="22">
        <v>12.6</v>
      </c>
      <c r="D1925" s="22">
        <f t="shared" si="30"/>
        <v>17.8</v>
      </c>
      <c r="E1925" s="22"/>
      <c r="F1925" s="22"/>
      <c r="G1925" s="22"/>
      <c r="R1925">
        <v>17.842857142857142</v>
      </c>
    </row>
    <row r="1926" spans="1:18">
      <c r="A1926" s="21">
        <v>40342</v>
      </c>
      <c r="B1926" s="22">
        <v>21.7</v>
      </c>
      <c r="C1926" s="22">
        <v>11.4</v>
      </c>
      <c r="D1926" s="22">
        <f t="shared" si="30"/>
        <v>15.5</v>
      </c>
      <c r="E1926" s="22"/>
      <c r="F1926" s="22"/>
      <c r="G1926" s="22"/>
      <c r="R1926">
        <v>15.533333333333333</v>
      </c>
    </row>
    <row r="1927" spans="1:18">
      <c r="A1927" s="21">
        <v>40343</v>
      </c>
      <c r="B1927" s="22">
        <v>25</v>
      </c>
      <c r="C1927" s="22">
        <v>9.9</v>
      </c>
      <c r="D1927" s="22">
        <f t="shared" si="30"/>
        <v>16.100000000000001</v>
      </c>
      <c r="E1927" s="22"/>
      <c r="F1927" s="22"/>
      <c r="G1927" s="22"/>
      <c r="R1927">
        <v>16.12857142857143</v>
      </c>
    </row>
    <row r="1928" spans="1:18">
      <c r="A1928" s="21">
        <v>40344</v>
      </c>
      <c r="B1928" s="22">
        <v>25.7</v>
      </c>
      <c r="C1928" s="22">
        <v>11.3</v>
      </c>
      <c r="D1928" s="22">
        <f t="shared" si="30"/>
        <v>17.7</v>
      </c>
      <c r="E1928" s="22"/>
      <c r="F1928" s="22"/>
      <c r="G1928" s="22"/>
      <c r="R1928">
        <v>17.7</v>
      </c>
    </row>
    <row r="1929" spans="1:18">
      <c r="A1929" s="21">
        <v>40345</v>
      </c>
      <c r="B1929" s="22">
        <v>26.9</v>
      </c>
      <c r="C1929" s="22">
        <v>9</v>
      </c>
      <c r="D1929" s="22">
        <f t="shared" si="30"/>
        <v>17.5</v>
      </c>
      <c r="E1929" s="22"/>
      <c r="F1929" s="22"/>
      <c r="G1929" s="22"/>
      <c r="R1929">
        <v>17.471428571428568</v>
      </c>
    </row>
    <row r="1930" spans="1:18">
      <c r="A1930" s="21">
        <v>40346</v>
      </c>
      <c r="B1930" s="22">
        <v>30</v>
      </c>
      <c r="C1930" s="22">
        <v>13.8</v>
      </c>
      <c r="D1930" s="22">
        <f t="shared" si="30"/>
        <v>22</v>
      </c>
      <c r="E1930" s="22"/>
      <c r="F1930" s="22"/>
      <c r="G1930" s="22"/>
      <c r="R1930">
        <v>22.025000000000002</v>
      </c>
    </row>
    <row r="1931" spans="1:18">
      <c r="A1931" s="21">
        <v>40347</v>
      </c>
      <c r="B1931" s="22">
        <v>23.9</v>
      </c>
      <c r="C1931" s="22">
        <v>9.9</v>
      </c>
      <c r="D1931" s="22">
        <f t="shared" si="30"/>
        <v>16.8</v>
      </c>
      <c r="E1931" s="22"/>
      <c r="F1931" s="22"/>
      <c r="G1931" s="22"/>
      <c r="R1931">
        <v>16.833333333333332</v>
      </c>
    </row>
    <row r="1932" spans="1:18">
      <c r="A1932" s="21">
        <v>40348</v>
      </c>
      <c r="B1932" s="22">
        <v>15.5</v>
      </c>
      <c r="C1932" s="22">
        <v>11.9</v>
      </c>
      <c r="D1932" s="22">
        <f t="shared" si="30"/>
        <v>13.7</v>
      </c>
      <c r="E1932" s="22"/>
      <c r="F1932" s="22"/>
      <c r="G1932" s="22"/>
      <c r="R1932">
        <v>13.700000000000001</v>
      </c>
    </row>
    <row r="1933" spans="1:18">
      <c r="A1933" s="21">
        <v>40349</v>
      </c>
      <c r="B1933" s="22">
        <v>18.600000000000001</v>
      </c>
      <c r="C1933" s="22">
        <v>1.1000000000000001</v>
      </c>
      <c r="D1933" s="22">
        <f t="shared" si="30"/>
        <v>10</v>
      </c>
      <c r="E1933" s="22"/>
      <c r="F1933" s="22"/>
      <c r="G1933" s="22"/>
      <c r="R1933">
        <v>9.9749999999999996</v>
      </c>
    </row>
    <row r="1934" spans="1:18">
      <c r="A1934" s="21">
        <v>40350</v>
      </c>
      <c r="B1934" s="22">
        <v>24.3</v>
      </c>
      <c r="C1934" s="22">
        <v>1.2</v>
      </c>
      <c r="D1934" s="22">
        <f t="shared" si="30"/>
        <v>11.1</v>
      </c>
      <c r="E1934" s="22"/>
      <c r="F1934" s="22"/>
      <c r="G1934" s="22"/>
      <c r="R1934">
        <v>11.050000000000002</v>
      </c>
    </row>
    <row r="1935" spans="1:18">
      <c r="A1935" s="21">
        <v>40351</v>
      </c>
      <c r="B1935" s="22">
        <v>31.5</v>
      </c>
      <c r="C1935" s="22">
        <v>10.199999999999999</v>
      </c>
      <c r="D1935" s="22">
        <f t="shared" si="30"/>
        <v>20.6</v>
      </c>
      <c r="E1935" s="22"/>
      <c r="F1935" s="22"/>
      <c r="G1935" s="22"/>
      <c r="R1935">
        <v>20.562499999999996</v>
      </c>
    </row>
    <row r="1936" spans="1:18">
      <c r="A1936" s="21">
        <v>40352</v>
      </c>
      <c r="B1936" s="22">
        <v>33.200000000000003</v>
      </c>
      <c r="C1936" s="22">
        <v>11.6</v>
      </c>
      <c r="D1936" s="22">
        <f t="shared" si="30"/>
        <v>21.9</v>
      </c>
      <c r="E1936" s="22"/>
      <c r="F1936" s="22"/>
      <c r="G1936" s="22"/>
      <c r="R1936">
        <v>21.87142857142857</v>
      </c>
    </row>
    <row r="1937" spans="1:18">
      <c r="A1937" s="21">
        <v>40353</v>
      </c>
      <c r="B1937" s="22">
        <v>38</v>
      </c>
      <c r="C1937" s="22">
        <v>16</v>
      </c>
      <c r="D1937" s="22">
        <f t="shared" si="30"/>
        <v>24.1</v>
      </c>
      <c r="E1937" s="22"/>
      <c r="F1937" s="22"/>
      <c r="G1937" s="22"/>
      <c r="R1937">
        <v>24.099999999999998</v>
      </c>
    </row>
    <row r="1938" spans="1:18">
      <c r="A1938" s="21">
        <v>40354</v>
      </c>
      <c r="B1938" s="22">
        <v>31.6</v>
      </c>
      <c r="C1938" s="22">
        <v>16.5</v>
      </c>
      <c r="D1938" s="22">
        <f t="shared" si="30"/>
        <v>24.8</v>
      </c>
      <c r="E1938" s="22"/>
      <c r="F1938" s="22"/>
      <c r="G1938" s="22"/>
      <c r="R1938">
        <v>24.775000000000002</v>
      </c>
    </row>
    <row r="1939" spans="1:18">
      <c r="A1939" s="21">
        <v>40355</v>
      </c>
      <c r="B1939" s="22">
        <v>33.6</v>
      </c>
      <c r="C1939" s="22">
        <v>14.9</v>
      </c>
      <c r="D1939" s="22">
        <f t="shared" si="30"/>
        <v>24</v>
      </c>
      <c r="E1939" s="22"/>
      <c r="F1939" s="22"/>
      <c r="G1939" s="22"/>
      <c r="R1939">
        <v>24.016666666666666</v>
      </c>
    </row>
    <row r="1940" spans="1:18">
      <c r="A1940" s="21">
        <v>40356</v>
      </c>
      <c r="B1940" s="22">
        <v>36.700000000000003</v>
      </c>
      <c r="C1940" s="22">
        <v>17.399999999999999</v>
      </c>
      <c r="D1940" s="22">
        <f t="shared" si="30"/>
        <v>27.4</v>
      </c>
      <c r="E1940" s="22"/>
      <c r="F1940" s="22"/>
      <c r="G1940" s="22"/>
      <c r="R1940">
        <v>27.4375</v>
      </c>
    </row>
    <row r="1941" spans="1:18">
      <c r="A1941" s="21">
        <v>40357</v>
      </c>
      <c r="B1941" s="22">
        <v>33.6</v>
      </c>
      <c r="C1941" s="22">
        <v>22.3</v>
      </c>
      <c r="D1941" s="22">
        <f t="shared" si="30"/>
        <v>28.1</v>
      </c>
      <c r="E1941" s="22"/>
      <c r="F1941" s="22"/>
      <c r="G1941" s="22"/>
      <c r="R1941">
        <v>28.071428571428573</v>
      </c>
    </row>
    <row r="1942" spans="1:18">
      <c r="A1942" s="21">
        <v>40358</v>
      </c>
      <c r="B1942" s="22">
        <v>31.4</v>
      </c>
      <c r="C1942" s="22">
        <v>19.399999999999999</v>
      </c>
      <c r="D1942" s="22">
        <f t="shared" si="30"/>
        <v>25</v>
      </c>
      <c r="E1942" s="22"/>
      <c r="F1942" s="22"/>
      <c r="G1942" s="22"/>
      <c r="R1942">
        <v>24.999999999999996</v>
      </c>
    </row>
    <row r="1943" spans="1:18">
      <c r="A1943" s="21">
        <v>40359</v>
      </c>
      <c r="B1943" s="22">
        <v>33.1</v>
      </c>
      <c r="C1943" s="22">
        <v>11.1</v>
      </c>
      <c r="D1943" s="22">
        <f t="shared" si="30"/>
        <v>24.1</v>
      </c>
      <c r="E1943" s="22"/>
      <c r="F1943" s="22"/>
      <c r="G1943" s="22"/>
      <c r="R1943">
        <v>24.05</v>
      </c>
    </row>
    <row r="1944" spans="1:18">
      <c r="A1944" s="21">
        <v>40360</v>
      </c>
      <c r="B1944" s="22">
        <v>27.4</v>
      </c>
      <c r="C1944" s="22">
        <v>18.8</v>
      </c>
      <c r="D1944" s="22">
        <f t="shared" si="30"/>
        <v>22.6</v>
      </c>
      <c r="E1944" s="22"/>
      <c r="F1944" s="22"/>
      <c r="G1944" s="22"/>
      <c r="R1944">
        <v>22.557142857142853</v>
      </c>
    </row>
    <row r="1945" spans="1:18">
      <c r="A1945" s="21">
        <v>40361</v>
      </c>
      <c r="B1945" s="22">
        <v>30.6</v>
      </c>
      <c r="C1945" s="22">
        <v>12.2</v>
      </c>
      <c r="D1945" s="22">
        <f t="shared" si="30"/>
        <v>19.2</v>
      </c>
      <c r="E1945" s="22"/>
      <c r="F1945" s="22"/>
      <c r="G1945" s="22"/>
      <c r="R1945">
        <v>19.220000000000002</v>
      </c>
    </row>
    <row r="1946" spans="1:18">
      <c r="A1946" s="21">
        <v>40362</v>
      </c>
      <c r="B1946" s="22">
        <v>23.1</v>
      </c>
      <c r="C1946" s="22">
        <v>13.4</v>
      </c>
      <c r="D1946" s="22">
        <f t="shared" si="30"/>
        <v>18.2</v>
      </c>
      <c r="E1946" s="22"/>
      <c r="F1946" s="22"/>
      <c r="G1946" s="22"/>
      <c r="R1946">
        <v>18.216666666666669</v>
      </c>
    </row>
    <row r="1947" spans="1:18">
      <c r="A1947" s="21">
        <v>40363</v>
      </c>
      <c r="B1947" s="22">
        <v>17.7</v>
      </c>
      <c r="C1947" s="22">
        <v>14.3</v>
      </c>
      <c r="D1947" s="22">
        <f t="shared" si="30"/>
        <v>16.100000000000001</v>
      </c>
      <c r="E1947" s="22"/>
      <c r="F1947" s="22"/>
      <c r="G1947" s="22"/>
      <c r="R1947">
        <v>16.074999999999999</v>
      </c>
    </row>
    <row r="1948" spans="1:18">
      <c r="A1948" s="21">
        <v>40364</v>
      </c>
      <c r="B1948" s="22">
        <v>17.600000000000001</v>
      </c>
      <c r="C1948" s="22">
        <v>12.1</v>
      </c>
      <c r="D1948" s="22">
        <f t="shared" si="30"/>
        <v>15.4</v>
      </c>
      <c r="E1948" s="22"/>
      <c r="F1948" s="22"/>
      <c r="G1948" s="22"/>
      <c r="R1948">
        <v>15.387499999999999</v>
      </c>
    </row>
    <row r="1949" spans="1:18">
      <c r="A1949" s="21">
        <v>40365</v>
      </c>
      <c r="B1949" s="22">
        <v>19.899999999999999</v>
      </c>
      <c r="C1949" s="22">
        <v>9.6</v>
      </c>
      <c r="D1949" s="22">
        <f t="shared" si="30"/>
        <v>15.1</v>
      </c>
      <c r="E1949" s="22"/>
      <c r="F1949" s="22"/>
      <c r="G1949" s="22"/>
      <c r="R1949">
        <v>15.049999999999999</v>
      </c>
    </row>
    <row r="1950" spans="1:18">
      <c r="A1950" s="21">
        <v>40366</v>
      </c>
      <c r="B1950" s="22">
        <v>24.9</v>
      </c>
      <c r="C1950" s="22">
        <v>10.6</v>
      </c>
      <c r="D1950" s="22">
        <f t="shared" si="30"/>
        <v>16.899999999999999</v>
      </c>
      <c r="E1950" s="22"/>
      <c r="F1950" s="22"/>
      <c r="G1950" s="22"/>
      <c r="R1950">
        <v>16.912499999999998</v>
      </c>
    </row>
    <row r="1951" spans="1:18">
      <c r="A1951" s="21">
        <v>40367</v>
      </c>
      <c r="B1951" s="22">
        <v>28.2</v>
      </c>
      <c r="C1951" s="22">
        <v>7.5</v>
      </c>
      <c r="D1951" s="22">
        <f t="shared" si="30"/>
        <v>18</v>
      </c>
      <c r="E1951" s="22"/>
      <c r="F1951" s="22"/>
      <c r="G1951" s="22"/>
      <c r="R1951">
        <v>18.012499999999999</v>
      </c>
    </row>
    <row r="1952" spans="1:18">
      <c r="A1952" s="21">
        <v>40368</v>
      </c>
      <c r="B1952" s="22">
        <v>26</v>
      </c>
      <c r="C1952" s="22">
        <v>13.7</v>
      </c>
      <c r="D1952" s="22">
        <f t="shared" si="30"/>
        <v>19.399999999999999</v>
      </c>
      <c r="E1952" s="22"/>
      <c r="F1952" s="22"/>
      <c r="G1952" s="22"/>
      <c r="R1952">
        <v>19.439999999999998</v>
      </c>
    </row>
    <row r="1953" spans="1:18">
      <c r="A1953" s="21">
        <v>40369</v>
      </c>
      <c r="B1953" s="22">
        <v>22.8</v>
      </c>
      <c r="C1953" s="22">
        <v>10.7</v>
      </c>
      <c r="D1953" s="22">
        <f t="shared" si="30"/>
        <v>16.100000000000001</v>
      </c>
      <c r="E1953" s="22"/>
      <c r="F1953" s="22"/>
      <c r="G1953" s="22"/>
      <c r="R1953">
        <v>16.116666666666667</v>
      </c>
    </row>
    <row r="1954" spans="1:18">
      <c r="A1954" s="21">
        <v>40370</v>
      </c>
      <c r="B1954" s="22">
        <v>26.5</v>
      </c>
      <c r="C1954" s="22">
        <v>11.3</v>
      </c>
      <c r="D1954" s="22">
        <f t="shared" si="30"/>
        <v>17.8</v>
      </c>
      <c r="E1954" s="22"/>
      <c r="F1954" s="22"/>
      <c r="G1954" s="22"/>
      <c r="R1954">
        <v>17.757142857142856</v>
      </c>
    </row>
    <row r="1955" spans="1:18">
      <c r="A1955" s="21">
        <v>40371</v>
      </c>
      <c r="B1955" s="22">
        <v>27.3</v>
      </c>
      <c r="C1955" s="22">
        <v>10.9</v>
      </c>
      <c r="D1955" s="22">
        <f t="shared" si="30"/>
        <v>18.8</v>
      </c>
      <c r="E1955" s="22"/>
      <c r="F1955" s="22"/>
      <c r="G1955" s="22"/>
      <c r="R1955">
        <v>18.75</v>
      </c>
    </row>
    <row r="1956" spans="1:18">
      <c r="A1956" s="21">
        <v>40372</v>
      </c>
      <c r="B1956" s="22">
        <v>30.7</v>
      </c>
      <c r="C1956" s="22">
        <v>7.9</v>
      </c>
      <c r="D1956" s="22">
        <f t="shared" si="30"/>
        <v>18.5</v>
      </c>
      <c r="E1956" s="22"/>
      <c r="F1956" s="22"/>
      <c r="G1956" s="22"/>
      <c r="R1956">
        <v>18.500000000000004</v>
      </c>
    </row>
    <row r="1957" spans="1:18">
      <c r="A1957" s="21">
        <v>40373</v>
      </c>
      <c r="B1957" s="22">
        <v>20.5</v>
      </c>
      <c r="C1957" s="22">
        <v>16.7</v>
      </c>
      <c r="D1957" s="22">
        <f t="shared" si="30"/>
        <v>18.399999999999999</v>
      </c>
      <c r="E1957" s="22"/>
      <c r="F1957" s="22"/>
      <c r="G1957" s="22"/>
      <c r="R1957">
        <v>18.375</v>
      </c>
    </row>
    <row r="1958" spans="1:18">
      <c r="A1958" s="21">
        <v>40374</v>
      </c>
      <c r="B1958" s="22">
        <v>23.9</v>
      </c>
      <c r="C1958" s="22">
        <v>10.199999999999999</v>
      </c>
      <c r="D1958" s="22">
        <f t="shared" si="30"/>
        <v>18</v>
      </c>
      <c r="E1958" s="22"/>
      <c r="F1958" s="22"/>
      <c r="G1958" s="22"/>
      <c r="R1958">
        <v>17.971428571428572</v>
      </c>
    </row>
    <row r="1959" spans="1:18">
      <c r="A1959" s="21">
        <v>40375</v>
      </c>
      <c r="B1959" s="22">
        <v>21.4</v>
      </c>
      <c r="C1959" s="22">
        <v>13.8</v>
      </c>
      <c r="D1959" s="22">
        <f t="shared" si="30"/>
        <v>17.2</v>
      </c>
      <c r="E1959" s="22"/>
      <c r="F1959" s="22"/>
      <c r="G1959" s="22"/>
      <c r="R1959">
        <v>17.233333333333334</v>
      </c>
    </row>
    <row r="1960" spans="1:18">
      <c r="A1960" s="21">
        <v>40376</v>
      </c>
      <c r="B1960" s="22">
        <v>26.5</v>
      </c>
      <c r="C1960" s="22">
        <v>11.4</v>
      </c>
      <c r="D1960" s="22">
        <f t="shared" si="30"/>
        <v>17.399999999999999</v>
      </c>
      <c r="E1960" s="22"/>
      <c r="F1960" s="22"/>
      <c r="G1960" s="22"/>
      <c r="R1960">
        <v>17.371428571428574</v>
      </c>
    </row>
    <row r="1961" spans="1:18">
      <c r="A1961" s="21">
        <v>40377</v>
      </c>
      <c r="B1961" s="22">
        <v>27</v>
      </c>
      <c r="C1961" s="22">
        <v>12.5</v>
      </c>
      <c r="D1961" s="22">
        <f t="shared" si="30"/>
        <v>19.5</v>
      </c>
      <c r="E1961" s="22"/>
      <c r="F1961" s="22"/>
      <c r="G1961" s="22"/>
      <c r="R1961">
        <v>19.457142857142856</v>
      </c>
    </row>
    <row r="1962" spans="1:18">
      <c r="A1962" s="21">
        <v>40378</v>
      </c>
      <c r="B1962" s="22">
        <v>23.4</v>
      </c>
      <c r="C1962" s="22">
        <v>17.600000000000001</v>
      </c>
      <c r="D1962" s="22">
        <f t="shared" si="30"/>
        <v>19.600000000000001</v>
      </c>
      <c r="E1962" s="22"/>
      <c r="F1962" s="22"/>
      <c r="G1962" s="22"/>
      <c r="R1962">
        <v>19.566666666666666</v>
      </c>
    </row>
    <row r="1963" spans="1:18">
      <c r="A1963" s="21">
        <v>40379</v>
      </c>
      <c r="B1963" s="22">
        <v>25.1</v>
      </c>
      <c r="C1963" s="22">
        <v>17.3</v>
      </c>
      <c r="D1963" s="22">
        <f t="shared" si="30"/>
        <v>21.2</v>
      </c>
      <c r="E1963" s="22"/>
      <c r="F1963" s="22"/>
      <c r="G1963" s="22"/>
      <c r="R1963">
        <v>21.242857142857144</v>
      </c>
    </row>
    <row r="1964" spans="1:18">
      <c r="A1964" s="21">
        <v>40380</v>
      </c>
      <c r="B1964" s="22">
        <v>26</v>
      </c>
      <c r="C1964" s="22">
        <v>17.7</v>
      </c>
      <c r="D1964" s="22">
        <f t="shared" si="30"/>
        <v>21.6</v>
      </c>
      <c r="E1964" s="22"/>
      <c r="F1964" s="22"/>
      <c r="G1964" s="22"/>
      <c r="R1964">
        <v>21.566666666666663</v>
      </c>
    </row>
    <row r="1965" spans="1:18">
      <c r="A1965" s="21">
        <v>40381</v>
      </c>
      <c r="B1965" s="22">
        <v>31</v>
      </c>
      <c r="C1965" s="22">
        <v>14.7</v>
      </c>
      <c r="D1965" s="22">
        <f t="shared" si="30"/>
        <v>20</v>
      </c>
      <c r="E1965" s="22"/>
      <c r="F1965" s="22"/>
      <c r="G1965" s="22"/>
      <c r="R1965">
        <v>19.95</v>
      </c>
    </row>
    <row r="1966" spans="1:18">
      <c r="A1966" s="21">
        <v>40382</v>
      </c>
      <c r="B1966" s="22">
        <v>32.4</v>
      </c>
      <c r="C1966" s="22">
        <v>14.5</v>
      </c>
      <c r="D1966" s="22">
        <f t="shared" si="30"/>
        <v>21.1</v>
      </c>
      <c r="E1966" s="22"/>
      <c r="F1966" s="22"/>
      <c r="G1966" s="22"/>
      <c r="R1966">
        <v>21.05</v>
      </c>
    </row>
    <row r="1967" spans="1:18">
      <c r="A1967" s="21">
        <v>40383</v>
      </c>
      <c r="B1967" s="22">
        <v>25.7</v>
      </c>
      <c r="C1967" s="22">
        <v>16.600000000000001</v>
      </c>
      <c r="D1967" s="22">
        <f t="shared" si="30"/>
        <v>21.3</v>
      </c>
      <c r="E1967" s="22"/>
      <c r="F1967" s="22"/>
      <c r="G1967" s="22"/>
      <c r="R1967">
        <v>21.3</v>
      </c>
    </row>
    <row r="1968" spans="1:18">
      <c r="A1968" s="21">
        <v>40384</v>
      </c>
      <c r="B1968" s="22">
        <v>24.5</v>
      </c>
      <c r="C1968" s="22">
        <v>16.7</v>
      </c>
      <c r="D1968" s="22">
        <f t="shared" si="30"/>
        <v>20</v>
      </c>
      <c r="E1968" s="22"/>
      <c r="F1968" s="22"/>
      <c r="G1968" s="22"/>
      <c r="R1968">
        <v>20.033333333333335</v>
      </c>
    </row>
    <row r="1969" spans="1:18">
      <c r="A1969" s="21">
        <v>40385</v>
      </c>
      <c r="B1969" s="22">
        <v>27.1</v>
      </c>
      <c r="C1969" s="22">
        <v>12.7</v>
      </c>
      <c r="D1969" s="22">
        <f t="shared" si="30"/>
        <v>15.2</v>
      </c>
      <c r="E1969" s="22"/>
      <c r="F1969" s="22"/>
      <c r="G1969" s="22"/>
      <c r="R1969">
        <v>15.150000000000002</v>
      </c>
    </row>
    <row r="1970" spans="1:18">
      <c r="A1970" s="21">
        <v>40386</v>
      </c>
      <c r="B1970" s="22">
        <v>21.5</v>
      </c>
      <c r="C1970" s="22">
        <v>13.1</v>
      </c>
      <c r="D1970" s="22">
        <f t="shared" si="30"/>
        <v>16.8</v>
      </c>
      <c r="E1970" s="22"/>
      <c r="F1970" s="22"/>
      <c r="G1970" s="22"/>
      <c r="R1970">
        <v>16.75</v>
      </c>
    </row>
    <row r="1971" spans="1:18">
      <c r="A1971" s="21">
        <v>40387</v>
      </c>
      <c r="B1971" s="22">
        <v>26.3</v>
      </c>
      <c r="C1971" s="22">
        <v>10.6</v>
      </c>
      <c r="D1971" s="22">
        <f t="shared" si="30"/>
        <v>17.2</v>
      </c>
      <c r="E1971" s="22"/>
      <c r="F1971" s="22"/>
      <c r="G1971" s="22"/>
      <c r="R1971">
        <v>17.237500000000001</v>
      </c>
    </row>
    <row r="1972" spans="1:18">
      <c r="A1972" s="21">
        <v>40388</v>
      </c>
      <c r="B1972" s="22">
        <v>27.4</v>
      </c>
      <c r="C1972" s="22">
        <v>13.1</v>
      </c>
      <c r="D1972" s="22">
        <f t="shared" si="30"/>
        <v>19.399999999999999</v>
      </c>
      <c r="E1972" s="22"/>
      <c r="F1972" s="22"/>
      <c r="G1972" s="22"/>
      <c r="R1972">
        <v>19.357142857142854</v>
      </c>
    </row>
    <row r="1973" spans="1:18">
      <c r="A1973" s="21">
        <v>40389</v>
      </c>
      <c r="B1973" s="22">
        <v>26.7</v>
      </c>
      <c r="C1973" s="22">
        <v>17.100000000000001</v>
      </c>
      <c r="D1973" s="22">
        <f t="shared" si="30"/>
        <v>21</v>
      </c>
      <c r="E1973" s="22"/>
      <c r="F1973" s="22"/>
      <c r="G1973" s="22"/>
      <c r="R1973">
        <v>21.025000000000002</v>
      </c>
    </row>
    <row r="1974" spans="1:18">
      <c r="A1974" s="21">
        <v>40390</v>
      </c>
      <c r="B1974" s="22">
        <v>17.2</v>
      </c>
      <c r="C1974" s="22">
        <v>12</v>
      </c>
      <c r="D1974" s="22">
        <f t="shared" si="30"/>
        <v>14.7</v>
      </c>
      <c r="E1974" s="22"/>
      <c r="F1974" s="22"/>
      <c r="G1974" s="22"/>
      <c r="R1974">
        <v>14.675000000000001</v>
      </c>
    </row>
    <row r="1975" spans="1:18">
      <c r="A1975" s="21">
        <v>40391</v>
      </c>
      <c r="B1975" s="22">
        <v>22.9</v>
      </c>
      <c r="C1975" s="22">
        <v>11.5</v>
      </c>
      <c r="D1975" s="22">
        <f t="shared" si="30"/>
        <v>16.5</v>
      </c>
      <c r="E1975" s="22"/>
      <c r="F1975" s="22"/>
      <c r="G1975" s="22"/>
      <c r="R1975">
        <v>16.525000000000002</v>
      </c>
    </row>
    <row r="1976" spans="1:18">
      <c r="A1976" s="21">
        <v>40392</v>
      </c>
      <c r="B1976" s="22">
        <v>21.7</v>
      </c>
      <c r="C1976" s="22">
        <v>11.9</v>
      </c>
      <c r="D1976" s="22">
        <f t="shared" si="30"/>
        <v>16.5</v>
      </c>
      <c r="E1976" s="22"/>
      <c r="F1976" s="22"/>
      <c r="G1976" s="22"/>
      <c r="R1976">
        <v>16.46</v>
      </c>
    </row>
    <row r="1977" spans="1:18">
      <c r="A1977" s="21">
        <v>40393</v>
      </c>
      <c r="B1977" s="22">
        <v>20.7</v>
      </c>
      <c r="C1977" s="22">
        <v>7.4</v>
      </c>
      <c r="D1977" s="22">
        <f t="shared" si="30"/>
        <v>14</v>
      </c>
      <c r="E1977" s="22"/>
      <c r="F1977" s="22"/>
      <c r="G1977" s="22"/>
      <c r="R1977">
        <v>14.012500000000001</v>
      </c>
    </row>
    <row r="1978" spans="1:18">
      <c r="A1978" s="21">
        <v>40394</v>
      </c>
      <c r="B1978" s="22">
        <v>19.600000000000001</v>
      </c>
      <c r="C1978" s="22">
        <v>9.5</v>
      </c>
      <c r="D1978" s="22">
        <f t="shared" si="30"/>
        <v>14.4</v>
      </c>
      <c r="E1978" s="22"/>
      <c r="F1978" s="22"/>
      <c r="G1978" s="22"/>
      <c r="R1978">
        <v>14.375000000000002</v>
      </c>
    </row>
    <row r="1979" spans="1:18">
      <c r="A1979" s="21">
        <v>40395</v>
      </c>
      <c r="B1979" s="22">
        <v>21.5</v>
      </c>
      <c r="C1979" s="22">
        <v>7.7</v>
      </c>
      <c r="D1979" s="22">
        <f t="shared" si="30"/>
        <v>13.8</v>
      </c>
      <c r="E1979" s="22"/>
      <c r="F1979" s="22"/>
      <c r="G1979" s="22"/>
      <c r="R1979">
        <v>13.8</v>
      </c>
    </row>
    <row r="1980" spans="1:18">
      <c r="A1980" s="21">
        <v>40396</v>
      </c>
      <c r="B1980" s="22">
        <v>24.8</v>
      </c>
      <c r="C1980" s="22">
        <v>5.6</v>
      </c>
      <c r="D1980" s="22">
        <f t="shared" si="30"/>
        <v>14.7</v>
      </c>
      <c r="E1980" s="22"/>
      <c r="F1980" s="22"/>
      <c r="G1980" s="22"/>
      <c r="R1980">
        <v>14.675000000000001</v>
      </c>
    </row>
    <row r="1981" spans="1:18">
      <c r="A1981" s="21">
        <v>40397</v>
      </c>
      <c r="B1981" s="22">
        <v>24.3</v>
      </c>
      <c r="C1981" s="22">
        <v>10.3</v>
      </c>
      <c r="D1981" s="22">
        <f t="shared" si="30"/>
        <v>17.5</v>
      </c>
      <c r="E1981" s="22"/>
      <c r="F1981" s="22"/>
      <c r="G1981" s="22"/>
      <c r="R1981">
        <v>17.533333333333331</v>
      </c>
    </row>
    <row r="1982" spans="1:18">
      <c r="A1982" s="21">
        <v>40398</v>
      </c>
      <c r="B1982" s="22">
        <v>24.3</v>
      </c>
      <c r="C1982" s="22">
        <v>8.9</v>
      </c>
      <c r="D1982" s="22">
        <f t="shared" si="30"/>
        <v>15.5</v>
      </c>
      <c r="E1982" s="22"/>
      <c r="F1982" s="22"/>
      <c r="G1982" s="22"/>
      <c r="R1982">
        <v>15.52</v>
      </c>
    </row>
    <row r="1983" spans="1:18">
      <c r="A1983" s="21">
        <v>40399</v>
      </c>
      <c r="B1983" s="22">
        <v>19.2</v>
      </c>
      <c r="C1983" s="22">
        <v>8.9</v>
      </c>
      <c r="D1983" s="22">
        <f t="shared" si="30"/>
        <v>15.3</v>
      </c>
      <c r="E1983" s="22"/>
      <c r="F1983" s="22"/>
      <c r="G1983" s="22"/>
      <c r="R1983">
        <v>15.342857142857143</v>
      </c>
    </row>
    <row r="1984" spans="1:18">
      <c r="A1984" s="21">
        <v>40400</v>
      </c>
      <c r="B1984" s="22">
        <v>20</v>
      </c>
      <c r="C1984" s="22">
        <v>15.8</v>
      </c>
      <c r="D1984" s="22">
        <f t="shared" si="30"/>
        <v>17.600000000000001</v>
      </c>
      <c r="E1984" s="22"/>
      <c r="F1984" s="22"/>
      <c r="G1984" s="22"/>
      <c r="R1984">
        <v>17.612500000000001</v>
      </c>
    </row>
    <row r="1985" spans="1:18">
      <c r="A1985" s="21">
        <v>40401</v>
      </c>
      <c r="B1985" s="22">
        <v>23</v>
      </c>
      <c r="C1985" s="22">
        <v>15.1</v>
      </c>
      <c r="D1985" s="22">
        <f t="shared" ref="D1985:D2048" si="31">ROUND(R1985,1)</f>
        <v>17.600000000000001</v>
      </c>
      <c r="E1985" s="22"/>
      <c r="F1985" s="22"/>
      <c r="G1985" s="22"/>
      <c r="R1985">
        <v>17.625</v>
      </c>
    </row>
    <row r="1986" spans="1:18">
      <c r="A1986" s="21">
        <v>40402</v>
      </c>
      <c r="B1986" s="22">
        <v>26.7</v>
      </c>
      <c r="C1986" s="22">
        <v>10.9</v>
      </c>
      <c r="D1986" s="22">
        <f t="shared" si="31"/>
        <v>16.8</v>
      </c>
      <c r="E1986" s="22"/>
      <c r="F1986" s="22"/>
      <c r="G1986" s="22"/>
      <c r="R1986">
        <v>16.771428571428569</v>
      </c>
    </row>
    <row r="1987" spans="1:18">
      <c r="A1987" s="21">
        <v>40403</v>
      </c>
      <c r="B1987" s="22">
        <v>24.8</v>
      </c>
      <c r="C1987" s="22">
        <v>11.1</v>
      </c>
      <c r="D1987" s="22">
        <f t="shared" si="31"/>
        <v>17.100000000000001</v>
      </c>
      <c r="E1987" s="22"/>
      <c r="F1987" s="22"/>
      <c r="G1987" s="22"/>
      <c r="R1987">
        <v>17.137499999999999</v>
      </c>
    </row>
    <row r="1988" spans="1:18">
      <c r="A1988" s="21">
        <v>40404</v>
      </c>
      <c r="B1988" s="22">
        <v>21.6</v>
      </c>
      <c r="C1988" s="22">
        <v>11.1</v>
      </c>
      <c r="D1988" s="22">
        <f t="shared" si="31"/>
        <v>16.3</v>
      </c>
      <c r="E1988" s="22"/>
      <c r="F1988" s="22"/>
      <c r="G1988" s="22"/>
      <c r="R1988">
        <v>16.274999999999999</v>
      </c>
    </row>
    <row r="1989" spans="1:18">
      <c r="A1989" s="21">
        <v>40405</v>
      </c>
      <c r="B1989" s="22">
        <v>20.2</v>
      </c>
      <c r="C1989" s="22">
        <v>11.3</v>
      </c>
      <c r="D1989" s="22">
        <f t="shared" si="31"/>
        <v>15.9</v>
      </c>
      <c r="E1989" s="22"/>
      <c r="F1989" s="22"/>
      <c r="G1989" s="22"/>
      <c r="R1989">
        <v>15.857142857142858</v>
      </c>
    </row>
    <row r="1990" spans="1:18">
      <c r="A1990" s="21">
        <v>40406</v>
      </c>
      <c r="B1990" s="22">
        <v>23.3</v>
      </c>
      <c r="C1990" s="22">
        <v>11.5</v>
      </c>
      <c r="D1990" s="22">
        <f t="shared" si="31"/>
        <v>17.2</v>
      </c>
      <c r="E1990" s="22"/>
      <c r="F1990" s="22"/>
      <c r="G1990" s="22"/>
      <c r="R1990">
        <v>17.175000000000001</v>
      </c>
    </row>
    <row r="1991" spans="1:18">
      <c r="A1991" s="21">
        <v>40407</v>
      </c>
      <c r="B1991" s="22">
        <v>24.6</v>
      </c>
      <c r="C1991" s="22">
        <v>8.6999999999999993</v>
      </c>
      <c r="D1991" s="22">
        <f t="shared" si="31"/>
        <v>15</v>
      </c>
      <c r="E1991" s="22"/>
      <c r="F1991" s="22"/>
      <c r="G1991" s="22"/>
      <c r="R1991">
        <v>15.037500000000001</v>
      </c>
    </row>
    <row r="1992" spans="1:18">
      <c r="A1992" s="21">
        <v>40408</v>
      </c>
      <c r="B1992" s="22">
        <v>26.2</v>
      </c>
      <c r="C1992" s="22">
        <v>11.5</v>
      </c>
      <c r="D1992" s="22">
        <f t="shared" si="31"/>
        <v>17.100000000000001</v>
      </c>
      <c r="E1992" s="22"/>
      <c r="F1992" s="22"/>
      <c r="G1992" s="22"/>
      <c r="R1992">
        <v>17.099999999999998</v>
      </c>
    </row>
    <row r="1993" spans="1:18">
      <c r="A1993" s="21">
        <v>40409</v>
      </c>
      <c r="B1993" s="22">
        <v>19.7</v>
      </c>
      <c r="C1993" s="22">
        <v>13.5</v>
      </c>
      <c r="D1993" s="22">
        <f t="shared" si="31"/>
        <v>17.399999999999999</v>
      </c>
      <c r="E1993" s="22"/>
      <c r="F1993" s="22"/>
      <c r="G1993" s="22"/>
      <c r="R1993">
        <v>17.371428571428574</v>
      </c>
    </row>
    <row r="1994" spans="1:18">
      <c r="A1994" s="21">
        <v>40410</v>
      </c>
      <c r="B1994" s="22">
        <v>17.899999999999999</v>
      </c>
      <c r="C1994" s="22">
        <v>10.1</v>
      </c>
      <c r="D1994" s="22">
        <f t="shared" si="31"/>
        <v>15</v>
      </c>
      <c r="E1994" s="22"/>
      <c r="F1994" s="22"/>
      <c r="G1994" s="22"/>
      <c r="R1994">
        <v>15.042857142857141</v>
      </c>
    </row>
    <row r="1995" spans="1:18">
      <c r="A1995" s="21">
        <v>40411</v>
      </c>
      <c r="B1995" s="22">
        <v>20.100000000000001</v>
      </c>
      <c r="C1995" s="22">
        <v>14.3</v>
      </c>
      <c r="D1995" s="22">
        <f t="shared" si="31"/>
        <v>16.7</v>
      </c>
      <c r="E1995" s="22"/>
      <c r="F1995" s="22"/>
      <c r="G1995" s="22"/>
      <c r="R1995">
        <v>16.685714285714287</v>
      </c>
    </row>
    <row r="1996" spans="1:18">
      <c r="A1996" s="21">
        <v>40412</v>
      </c>
      <c r="B1996" s="22">
        <v>22.5</v>
      </c>
      <c r="C1996" s="22">
        <v>5.4</v>
      </c>
      <c r="D1996" s="22">
        <f t="shared" si="31"/>
        <v>15.5</v>
      </c>
      <c r="E1996" s="22"/>
      <c r="F1996" s="22"/>
      <c r="G1996" s="22"/>
      <c r="R1996">
        <v>15.450000000000001</v>
      </c>
    </row>
    <row r="1997" spans="1:18">
      <c r="A1997" s="21">
        <v>40413</v>
      </c>
      <c r="B1997" s="22">
        <v>24.4</v>
      </c>
      <c r="C1997" s="22">
        <v>10</v>
      </c>
      <c r="D1997" s="22">
        <f t="shared" si="31"/>
        <v>16.600000000000001</v>
      </c>
      <c r="E1997" s="22"/>
      <c r="F1997" s="22"/>
      <c r="G1997" s="22"/>
      <c r="R1997">
        <v>16.5625</v>
      </c>
    </row>
    <row r="1998" spans="1:18">
      <c r="A1998" s="21">
        <v>40414</v>
      </c>
      <c r="B1998" s="22">
        <v>26.4</v>
      </c>
      <c r="C1998" s="22">
        <v>6.2</v>
      </c>
      <c r="D1998" s="22">
        <f t="shared" si="31"/>
        <v>16.3</v>
      </c>
      <c r="E1998" s="22"/>
      <c r="F1998" s="22"/>
      <c r="G1998" s="22"/>
      <c r="R1998">
        <v>16.275000000000002</v>
      </c>
    </row>
    <row r="1999" spans="1:18">
      <c r="A1999" s="21">
        <v>40415</v>
      </c>
      <c r="B1999" s="22">
        <v>27.2</v>
      </c>
      <c r="C1999" s="22">
        <v>5.2</v>
      </c>
      <c r="D1999" s="22">
        <f t="shared" si="31"/>
        <v>16.5</v>
      </c>
      <c r="E1999" s="22"/>
      <c r="F1999" s="22"/>
      <c r="G1999" s="22"/>
      <c r="R1999">
        <v>16.487500000000001</v>
      </c>
    </row>
    <row r="2000" spans="1:18">
      <c r="A2000" s="21">
        <v>40416</v>
      </c>
      <c r="B2000" s="22">
        <v>28.2</v>
      </c>
      <c r="C2000" s="22">
        <v>7.4</v>
      </c>
      <c r="D2000" s="22">
        <f t="shared" si="31"/>
        <v>17.7</v>
      </c>
      <c r="E2000" s="22"/>
      <c r="F2000" s="22"/>
      <c r="G2000" s="22"/>
      <c r="R2000">
        <v>17.7</v>
      </c>
    </row>
    <row r="2001" spans="1:18">
      <c r="A2001" s="21">
        <v>40417</v>
      </c>
      <c r="B2001" s="22">
        <v>29.2</v>
      </c>
      <c r="C2001" s="22">
        <v>7.8</v>
      </c>
      <c r="D2001" s="22">
        <f t="shared" si="31"/>
        <v>16.399999999999999</v>
      </c>
      <c r="E2001" s="22"/>
      <c r="F2001" s="22"/>
      <c r="G2001" s="22"/>
      <c r="R2001">
        <v>16.385714285714283</v>
      </c>
    </row>
    <row r="2002" spans="1:18">
      <c r="A2002" s="21">
        <v>40418</v>
      </c>
      <c r="B2002" s="22">
        <v>29.6</v>
      </c>
      <c r="C2002" s="22">
        <v>8.6999999999999993</v>
      </c>
      <c r="D2002" s="22">
        <f t="shared" si="31"/>
        <v>17.899999999999999</v>
      </c>
      <c r="E2002" s="22"/>
      <c r="F2002" s="22"/>
      <c r="G2002" s="22"/>
      <c r="R2002">
        <v>17.862499999999997</v>
      </c>
    </row>
    <row r="2003" spans="1:18">
      <c r="A2003" s="21">
        <v>40419</v>
      </c>
      <c r="B2003" s="22">
        <v>19.899999999999999</v>
      </c>
      <c r="C2003" s="22">
        <v>10</v>
      </c>
      <c r="D2003" s="22">
        <f t="shared" si="31"/>
        <v>15</v>
      </c>
      <c r="E2003" s="22"/>
      <c r="F2003" s="22"/>
      <c r="G2003" s="22"/>
      <c r="R2003">
        <v>14.95</v>
      </c>
    </row>
    <row r="2004" spans="1:18">
      <c r="A2004" s="21">
        <v>40420</v>
      </c>
      <c r="B2004" s="22">
        <v>13.8</v>
      </c>
      <c r="C2004" s="22">
        <v>10.7</v>
      </c>
      <c r="D2004" s="22">
        <f t="shared" si="31"/>
        <v>11.8</v>
      </c>
      <c r="E2004" s="22"/>
      <c r="F2004" s="22"/>
      <c r="G2004" s="22"/>
      <c r="R2004">
        <v>11.828571428571427</v>
      </c>
    </row>
    <row r="2005" spans="1:18">
      <c r="A2005" s="21">
        <v>40421</v>
      </c>
      <c r="B2005" s="22">
        <v>15.1</v>
      </c>
      <c r="C2005" s="22">
        <v>10.7</v>
      </c>
      <c r="D2005" s="22">
        <f t="shared" si="31"/>
        <v>13.1</v>
      </c>
      <c r="E2005" s="22"/>
      <c r="F2005" s="22"/>
      <c r="G2005" s="22"/>
      <c r="R2005">
        <v>13.1</v>
      </c>
    </row>
    <row r="2006" spans="1:18">
      <c r="A2006" s="21">
        <v>40422</v>
      </c>
      <c r="B2006" s="22">
        <v>22.4</v>
      </c>
      <c r="C2006" s="22">
        <v>12.5</v>
      </c>
      <c r="D2006" s="22">
        <f t="shared" si="31"/>
        <v>16.3</v>
      </c>
      <c r="E2006" s="22"/>
      <c r="F2006" s="22"/>
      <c r="G2006" s="22"/>
      <c r="R2006">
        <v>16.287500000000001</v>
      </c>
    </row>
    <row r="2007" spans="1:18">
      <c r="A2007" s="21">
        <v>40423</v>
      </c>
      <c r="B2007" s="22">
        <v>25.5</v>
      </c>
      <c r="C2007" s="22">
        <v>6.3</v>
      </c>
      <c r="D2007" s="22">
        <f t="shared" si="31"/>
        <v>14.5</v>
      </c>
      <c r="E2007" s="22"/>
      <c r="F2007" s="22"/>
      <c r="G2007" s="22"/>
      <c r="R2007">
        <v>14.5</v>
      </c>
    </row>
    <row r="2008" spans="1:18">
      <c r="A2008" s="21">
        <v>40424</v>
      </c>
      <c r="B2008" s="22">
        <v>26.6</v>
      </c>
      <c r="C2008" s="22">
        <v>7.2</v>
      </c>
      <c r="D2008" s="22">
        <f t="shared" si="31"/>
        <v>15.4</v>
      </c>
      <c r="E2008" s="22"/>
      <c r="F2008" s="22"/>
      <c r="G2008" s="22"/>
      <c r="R2008">
        <v>15.4</v>
      </c>
    </row>
    <row r="2009" spans="1:18">
      <c r="A2009" s="21">
        <v>40425</v>
      </c>
      <c r="B2009" s="22">
        <v>24.9</v>
      </c>
      <c r="C2009" s="22">
        <v>8.9</v>
      </c>
      <c r="D2009" s="22">
        <f t="shared" si="31"/>
        <v>15.3</v>
      </c>
      <c r="E2009" s="22"/>
      <c r="F2009" s="22"/>
      <c r="G2009" s="22"/>
      <c r="R2009">
        <v>15.3375</v>
      </c>
    </row>
    <row r="2010" spans="1:18">
      <c r="A2010" s="21">
        <v>40426</v>
      </c>
      <c r="B2010" s="22">
        <v>26.2</v>
      </c>
      <c r="C2010" s="22">
        <v>10.3</v>
      </c>
      <c r="D2010" s="22">
        <f t="shared" si="31"/>
        <v>15.2</v>
      </c>
      <c r="E2010" s="22"/>
      <c r="F2010" s="22"/>
      <c r="G2010" s="22"/>
      <c r="R2010">
        <v>15.15</v>
      </c>
    </row>
    <row r="2011" spans="1:18">
      <c r="A2011" s="21">
        <v>40427</v>
      </c>
      <c r="B2011" s="22">
        <v>14.5</v>
      </c>
      <c r="C2011" s="22">
        <v>-0.1</v>
      </c>
      <c r="D2011" s="22">
        <f t="shared" si="31"/>
        <v>7.9</v>
      </c>
      <c r="E2011" s="22"/>
      <c r="F2011" s="22"/>
      <c r="G2011" s="22"/>
      <c r="R2011">
        <v>7.875</v>
      </c>
    </row>
    <row r="2012" spans="1:18">
      <c r="A2012" s="21">
        <v>40428</v>
      </c>
      <c r="B2012" s="22">
        <v>20</v>
      </c>
      <c r="C2012" s="22">
        <v>-1.2</v>
      </c>
      <c r="D2012" s="22">
        <f t="shared" si="31"/>
        <v>7.9</v>
      </c>
      <c r="E2012" s="22"/>
      <c r="F2012" s="22"/>
      <c r="G2012" s="22"/>
      <c r="R2012">
        <v>7.85</v>
      </c>
    </row>
    <row r="2013" spans="1:18">
      <c r="A2013" s="21">
        <v>40429</v>
      </c>
      <c r="B2013" s="22">
        <v>25.6</v>
      </c>
      <c r="C2013" s="22">
        <v>2.9</v>
      </c>
      <c r="D2013" s="22">
        <f t="shared" si="31"/>
        <v>11.9</v>
      </c>
      <c r="E2013" s="22"/>
      <c r="F2013" s="22"/>
      <c r="G2013" s="22"/>
      <c r="R2013">
        <v>11.924999999999999</v>
      </c>
    </row>
    <row r="2014" spans="1:18">
      <c r="A2014" s="21">
        <v>40430</v>
      </c>
      <c r="B2014" s="22">
        <v>22.1</v>
      </c>
      <c r="C2014" s="22">
        <v>1.7</v>
      </c>
      <c r="D2014" s="22">
        <f t="shared" si="31"/>
        <v>12.5</v>
      </c>
      <c r="E2014" s="22"/>
      <c r="F2014" s="22"/>
      <c r="G2014" s="22"/>
      <c r="R2014">
        <v>12.5375</v>
      </c>
    </row>
    <row r="2015" spans="1:18">
      <c r="A2015" s="21">
        <v>40431</v>
      </c>
      <c r="B2015" s="22">
        <v>21.6</v>
      </c>
      <c r="C2015" s="22">
        <v>1.3</v>
      </c>
      <c r="D2015" s="22">
        <f t="shared" si="31"/>
        <v>11</v>
      </c>
      <c r="E2015" s="22"/>
      <c r="F2015" s="22"/>
      <c r="G2015" s="22"/>
      <c r="R2015">
        <v>11.012499999999999</v>
      </c>
    </row>
    <row r="2016" spans="1:18">
      <c r="A2016" s="21">
        <v>40432</v>
      </c>
      <c r="B2016" s="22">
        <v>24.8</v>
      </c>
      <c r="C2016" s="22">
        <v>9.5</v>
      </c>
      <c r="D2016" s="22">
        <f t="shared" si="31"/>
        <v>16.3</v>
      </c>
      <c r="E2016" s="22"/>
      <c r="F2016" s="22"/>
      <c r="G2016" s="22"/>
      <c r="R2016">
        <v>16.262499999999999</v>
      </c>
    </row>
    <row r="2017" spans="1:18">
      <c r="A2017" s="21">
        <v>40433</v>
      </c>
      <c r="B2017" s="22">
        <v>21.2</v>
      </c>
      <c r="C2017" s="22">
        <v>7.7</v>
      </c>
      <c r="D2017" s="22">
        <f t="shared" si="31"/>
        <v>14.2</v>
      </c>
      <c r="E2017" s="22"/>
      <c r="F2017" s="22"/>
      <c r="G2017" s="22"/>
      <c r="R2017">
        <v>14.175000000000001</v>
      </c>
    </row>
    <row r="2018" spans="1:18">
      <c r="A2018" s="21">
        <v>40434</v>
      </c>
      <c r="B2018" s="22">
        <v>23.6</v>
      </c>
      <c r="C2018" s="22">
        <v>8.4</v>
      </c>
      <c r="D2018" s="22">
        <f t="shared" si="31"/>
        <v>13.4</v>
      </c>
      <c r="E2018" s="22"/>
      <c r="F2018" s="22"/>
      <c r="G2018" s="22"/>
      <c r="R2018">
        <v>13.425000000000001</v>
      </c>
    </row>
    <row r="2019" spans="1:18">
      <c r="A2019" s="21">
        <v>40435</v>
      </c>
      <c r="B2019" s="22">
        <v>19.899999999999999</v>
      </c>
      <c r="C2019" s="22">
        <v>10.1</v>
      </c>
      <c r="D2019" s="22">
        <f t="shared" si="31"/>
        <v>13.9</v>
      </c>
      <c r="E2019" s="22"/>
      <c r="F2019" s="22"/>
      <c r="G2019" s="22"/>
      <c r="R2019">
        <v>13.924999999999999</v>
      </c>
    </row>
    <row r="2020" spans="1:18">
      <c r="A2020" s="21">
        <v>40436</v>
      </c>
      <c r="B2020" s="22">
        <v>9.1</v>
      </c>
      <c r="C2020" s="22">
        <v>2.8</v>
      </c>
      <c r="D2020" s="22">
        <f t="shared" si="31"/>
        <v>6.1</v>
      </c>
      <c r="E2020" s="22"/>
      <c r="F2020" s="22"/>
      <c r="G2020" s="22"/>
      <c r="R2020">
        <v>6.0625</v>
      </c>
    </row>
    <row r="2021" spans="1:18">
      <c r="A2021" s="21">
        <v>40437</v>
      </c>
      <c r="B2021" s="22">
        <v>12.3</v>
      </c>
      <c r="C2021" s="22">
        <v>-5</v>
      </c>
      <c r="D2021" s="22">
        <f t="shared" si="31"/>
        <v>3.3</v>
      </c>
      <c r="E2021" s="22"/>
      <c r="F2021" s="22"/>
      <c r="G2021" s="22"/>
      <c r="R2021">
        <v>3.2500000000000004</v>
      </c>
    </row>
    <row r="2022" spans="1:18">
      <c r="A2022" s="21">
        <v>40438</v>
      </c>
      <c r="B2022" s="22">
        <v>16.2</v>
      </c>
      <c r="C2022" s="22">
        <v>0.6</v>
      </c>
      <c r="D2022" s="22">
        <f t="shared" si="31"/>
        <v>7.8</v>
      </c>
      <c r="E2022" s="22"/>
      <c r="F2022" s="22"/>
      <c r="G2022" s="22"/>
      <c r="R2022">
        <v>7.8250000000000002</v>
      </c>
    </row>
    <row r="2023" spans="1:18">
      <c r="A2023" s="21">
        <v>40439</v>
      </c>
      <c r="B2023" s="22">
        <v>17.5</v>
      </c>
      <c r="C2023" s="22">
        <v>-4.0999999999999996</v>
      </c>
      <c r="D2023" s="22">
        <f t="shared" si="31"/>
        <v>5.0999999999999996</v>
      </c>
      <c r="E2023" s="22"/>
      <c r="F2023" s="22"/>
      <c r="G2023" s="22"/>
      <c r="R2023">
        <v>5.0749999999999993</v>
      </c>
    </row>
    <row r="2024" spans="1:18">
      <c r="A2024" s="21">
        <v>40440</v>
      </c>
      <c r="B2024" s="22">
        <v>17.2</v>
      </c>
      <c r="C2024" s="22">
        <v>-1.9</v>
      </c>
      <c r="D2024" s="22">
        <f t="shared" si="31"/>
        <v>5.2</v>
      </c>
      <c r="E2024" s="22"/>
      <c r="F2024" s="22"/>
      <c r="G2024" s="22"/>
      <c r="R2024">
        <v>5.2</v>
      </c>
    </row>
    <row r="2025" spans="1:18">
      <c r="A2025" s="21">
        <v>40441</v>
      </c>
      <c r="B2025" s="22">
        <v>10.1</v>
      </c>
      <c r="C2025" s="22">
        <v>-2.2000000000000002</v>
      </c>
      <c r="D2025" s="22">
        <f t="shared" si="31"/>
        <v>4.0999999999999996</v>
      </c>
      <c r="E2025" s="22"/>
      <c r="F2025" s="22"/>
      <c r="G2025" s="22"/>
      <c r="R2025">
        <v>4.0750000000000002</v>
      </c>
    </row>
    <row r="2026" spans="1:18">
      <c r="A2026" s="21">
        <v>40442</v>
      </c>
      <c r="B2026" s="22">
        <v>6.2</v>
      </c>
      <c r="C2026" s="22">
        <v>-3</v>
      </c>
      <c r="D2026" s="22">
        <f t="shared" si="31"/>
        <v>1</v>
      </c>
      <c r="E2026" s="22"/>
      <c r="F2026" s="22"/>
      <c r="G2026" s="22"/>
      <c r="R2026">
        <v>1.0125000000000002</v>
      </c>
    </row>
    <row r="2027" spans="1:18">
      <c r="A2027" s="21">
        <v>40443</v>
      </c>
      <c r="B2027" s="22">
        <v>8.6</v>
      </c>
      <c r="C2027" s="22">
        <v>-4</v>
      </c>
      <c r="D2027" s="22">
        <f t="shared" si="31"/>
        <v>1.2</v>
      </c>
      <c r="E2027" s="22"/>
      <c r="F2027" s="22"/>
      <c r="G2027" s="22"/>
      <c r="R2027">
        <v>1.2000000000000002</v>
      </c>
    </row>
    <row r="2028" spans="1:18">
      <c r="A2028" s="21">
        <v>40444</v>
      </c>
      <c r="B2028" s="22">
        <v>7.9</v>
      </c>
      <c r="C2028" s="22">
        <v>-11.1</v>
      </c>
      <c r="D2028" s="22">
        <f t="shared" si="31"/>
        <v>-1.1000000000000001</v>
      </c>
      <c r="E2028" s="22"/>
      <c r="F2028" s="22"/>
      <c r="G2028" s="22"/>
      <c r="R2028">
        <v>-1.1125</v>
      </c>
    </row>
    <row r="2029" spans="1:18">
      <c r="A2029" s="21">
        <v>40445</v>
      </c>
      <c r="B2029" s="22">
        <v>9.1</v>
      </c>
      <c r="C2029" s="22">
        <v>-0.9</v>
      </c>
      <c r="D2029" s="22">
        <f t="shared" si="31"/>
        <v>4</v>
      </c>
      <c r="E2029" s="22"/>
      <c r="F2029" s="22"/>
      <c r="G2029" s="22"/>
      <c r="R2029">
        <v>3.9875000000000003</v>
      </c>
    </row>
    <row r="2030" spans="1:18">
      <c r="A2030" s="21">
        <v>40446</v>
      </c>
      <c r="B2030" s="22">
        <v>14.4</v>
      </c>
      <c r="C2030" s="22">
        <v>-7</v>
      </c>
      <c r="D2030" s="22">
        <f t="shared" si="31"/>
        <v>3.2</v>
      </c>
      <c r="E2030" s="22"/>
      <c r="F2030" s="22"/>
      <c r="G2030" s="22"/>
      <c r="R2030">
        <v>3.2375000000000007</v>
      </c>
    </row>
    <row r="2031" spans="1:18">
      <c r="A2031" s="21">
        <v>40447</v>
      </c>
      <c r="B2031" s="22">
        <v>11.5</v>
      </c>
      <c r="C2031" s="22">
        <v>6.4</v>
      </c>
      <c r="D2031" s="22">
        <f t="shared" si="31"/>
        <v>8.5</v>
      </c>
      <c r="E2031" s="22"/>
      <c r="F2031" s="22"/>
      <c r="G2031" s="22"/>
      <c r="R2031">
        <v>8.5</v>
      </c>
    </row>
    <row r="2032" spans="1:18">
      <c r="A2032" s="21">
        <v>40448</v>
      </c>
      <c r="B2032" s="22">
        <v>13.9</v>
      </c>
      <c r="C2032" s="22">
        <v>1.1000000000000001</v>
      </c>
      <c r="D2032" s="22">
        <f t="shared" si="31"/>
        <v>7.7</v>
      </c>
      <c r="E2032" s="22">
        <v>1</v>
      </c>
      <c r="F2032" s="22"/>
      <c r="G2032" s="22"/>
      <c r="R2032">
        <v>7.6625000000000005</v>
      </c>
    </row>
    <row r="2033" spans="1:18">
      <c r="A2033" s="21">
        <v>40449</v>
      </c>
      <c r="B2033" s="22">
        <v>13.7</v>
      </c>
      <c r="C2033" s="22">
        <v>-8.4</v>
      </c>
      <c r="D2033" s="22">
        <f t="shared" si="31"/>
        <v>2.8</v>
      </c>
      <c r="E2033" s="22">
        <v>1</v>
      </c>
      <c r="F2033" s="22"/>
      <c r="G2033" s="22"/>
      <c r="R2033">
        <v>2.8000000000000003</v>
      </c>
    </row>
    <row r="2034" spans="1:18">
      <c r="A2034" s="21">
        <v>40450</v>
      </c>
      <c r="B2034" s="22">
        <v>10.4</v>
      </c>
      <c r="C2034" s="22">
        <v>-2.1</v>
      </c>
      <c r="D2034" s="22">
        <f t="shared" si="31"/>
        <v>3.9</v>
      </c>
      <c r="E2034" s="22"/>
      <c r="F2034" s="22"/>
      <c r="G2034" s="22"/>
      <c r="R2034">
        <v>3.8874999999999997</v>
      </c>
    </row>
    <row r="2035" spans="1:18">
      <c r="A2035" s="21">
        <v>40451</v>
      </c>
      <c r="B2035" s="22">
        <v>7.6</v>
      </c>
      <c r="C2035" s="22">
        <v>-0.7</v>
      </c>
      <c r="D2035" s="22">
        <f t="shared" si="31"/>
        <v>2.9</v>
      </c>
      <c r="E2035" s="22"/>
      <c r="F2035" s="22"/>
      <c r="G2035" s="22"/>
      <c r="R2035">
        <v>2.9124999999999996</v>
      </c>
    </row>
    <row r="2036" spans="1:18">
      <c r="A2036" s="21">
        <v>40452</v>
      </c>
      <c r="B2036" s="22">
        <v>8</v>
      </c>
      <c r="C2036" s="22">
        <v>-6.2</v>
      </c>
      <c r="D2036" s="22">
        <f t="shared" si="31"/>
        <v>-0.3</v>
      </c>
      <c r="E2036" s="22"/>
      <c r="F2036" s="22"/>
      <c r="G2036" s="22"/>
      <c r="R2036">
        <v>-0.33749999999999991</v>
      </c>
    </row>
    <row r="2037" spans="1:18">
      <c r="A2037" s="21">
        <v>40453</v>
      </c>
      <c r="B2037" s="22">
        <v>10.3</v>
      </c>
      <c r="C2037" s="22">
        <v>-6</v>
      </c>
      <c r="D2037" s="22">
        <f t="shared" si="31"/>
        <v>0.5</v>
      </c>
      <c r="E2037" s="22">
        <v>1</v>
      </c>
      <c r="F2037" s="22"/>
      <c r="G2037" s="22"/>
      <c r="R2037">
        <v>0.5125000000000004</v>
      </c>
    </row>
    <row r="2038" spans="1:18">
      <c r="A2038" s="21">
        <v>40454</v>
      </c>
      <c r="B2038" s="22">
        <v>11.8</v>
      </c>
      <c r="C2038" s="22">
        <v>-3.7</v>
      </c>
      <c r="D2038" s="22">
        <f t="shared" si="31"/>
        <v>3</v>
      </c>
      <c r="E2038" s="22"/>
      <c r="F2038" s="22"/>
      <c r="G2038" s="22"/>
      <c r="R2038">
        <v>3.0428571428571431</v>
      </c>
    </row>
    <row r="2039" spans="1:18">
      <c r="A2039" s="21">
        <v>40455</v>
      </c>
      <c r="B2039" s="22">
        <v>18.8</v>
      </c>
      <c r="C2039" s="22">
        <v>-1.3</v>
      </c>
      <c r="D2039" s="22">
        <f t="shared" si="31"/>
        <v>7.9</v>
      </c>
      <c r="E2039" s="22">
        <v>1</v>
      </c>
      <c r="F2039" s="22"/>
      <c r="G2039" s="22"/>
      <c r="R2039">
        <v>7.9428571428571431</v>
      </c>
    </row>
    <row r="2040" spans="1:18">
      <c r="A2040" s="21">
        <v>40456</v>
      </c>
      <c r="B2040" s="22">
        <v>15</v>
      </c>
      <c r="C2040" s="22">
        <v>-2.9</v>
      </c>
      <c r="D2040" s="22">
        <f t="shared" si="31"/>
        <v>6.5</v>
      </c>
      <c r="E2040" s="22"/>
      <c r="F2040" s="22"/>
      <c r="G2040" s="22"/>
      <c r="R2040">
        <v>6.5375000000000005</v>
      </c>
    </row>
    <row r="2041" spans="1:18">
      <c r="A2041" s="21">
        <v>40457</v>
      </c>
      <c r="B2041" s="22">
        <v>16.7</v>
      </c>
      <c r="C2041" s="22">
        <v>-1.5</v>
      </c>
      <c r="D2041" s="22">
        <f t="shared" si="31"/>
        <v>8.1999999999999993</v>
      </c>
      <c r="E2041" s="22">
        <v>1</v>
      </c>
      <c r="F2041" s="22"/>
      <c r="G2041" s="22"/>
      <c r="R2041">
        <v>8.1750000000000007</v>
      </c>
    </row>
    <row r="2042" spans="1:18">
      <c r="A2042" s="21">
        <v>40458</v>
      </c>
      <c r="B2042" s="22">
        <v>6.8</v>
      </c>
      <c r="C2042" s="22">
        <v>-11.2</v>
      </c>
      <c r="D2042" s="22">
        <f t="shared" si="31"/>
        <v>-2.9</v>
      </c>
      <c r="E2042" s="22"/>
      <c r="F2042" s="22"/>
      <c r="G2042" s="22"/>
      <c r="R2042">
        <v>-2.8875000000000002</v>
      </c>
    </row>
    <row r="2043" spans="1:18">
      <c r="A2043" s="21">
        <v>40459</v>
      </c>
      <c r="B2043" s="22">
        <v>1.7</v>
      </c>
      <c r="C2043" s="22">
        <v>-0.3</v>
      </c>
      <c r="D2043" s="22">
        <f t="shared" si="31"/>
        <v>0.6</v>
      </c>
      <c r="E2043" s="22"/>
      <c r="F2043" s="22"/>
      <c r="G2043" s="22"/>
      <c r="R2043">
        <v>0.63750000000000007</v>
      </c>
    </row>
    <row r="2044" spans="1:18">
      <c r="A2044" s="21">
        <v>40460</v>
      </c>
      <c r="B2044" s="22">
        <v>0.2</v>
      </c>
      <c r="C2044" s="22">
        <v>-0.5</v>
      </c>
      <c r="D2044" s="22">
        <f t="shared" si="31"/>
        <v>0</v>
      </c>
      <c r="E2044" s="22"/>
      <c r="F2044" s="22"/>
      <c r="G2044" s="22"/>
      <c r="R2044">
        <v>-3.7499999999999992E-2</v>
      </c>
    </row>
    <row r="2045" spans="1:18">
      <c r="A2045" s="21">
        <v>40461</v>
      </c>
      <c r="B2045" s="22">
        <v>3.1</v>
      </c>
      <c r="C2045" s="22">
        <v>-3.5</v>
      </c>
      <c r="D2045" s="22">
        <f t="shared" si="31"/>
        <v>-0.8</v>
      </c>
      <c r="E2045" s="22"/>
      <c r="F2045" s="22"/>
      <c r="G2045" s="22"/>
      <c r="R2045">
        <v>-0.8125</v>
      </c>
    </row>
    <row r="2046" spans="1:18">
      <c r="A2046" s="21">
        <v>40462</v>
      </c>
      <c r="B2046" s="22">
        <v>6.4</v>
      </c>
      <c r="C2046" s="22">
        <v>-11.3</v>
      </c>
      <c r="D2046" s="22">
        <f t="shared" si="31"/>
        <v>-3.6</v>
      </c>
      <c r="E2046" s="22"/>
      <c r="F2046" s="22"/>
      <c r="G2046" s="22"/>
      <c r="R2046">
        <v>-3.625</v>
      </c>
    </row>
    <row r="2047" spans="1:18">
      <c r="A2047" s="21">
        <v>40463</v>
      </c>
      <c r="B2047" s="22">
        <v>8.6</v>
      </c>
      <c r="C2047" s="22">
        <v>-8.1</v>
      </c>
      <c r="D2047" s="22">
        <f t="shared" si="31"/>
        <v>-0.1</v>
      </c>
      <c r="E2047" s="22"/>
      <c r="F2047" s="22"/>
      <c r="G2047" s="22"/>
      <c r="R2047">
        <v>-0.1142857142857142</v>
      </c>
    </row>
    <row r="2048" spans="1:18">
      <c r="A2048" s="21">
        <v>40464</v>
      </c>
      <c r="B2048" s="22">
        <v>6.9</v>
      </c>
      <c r="C2048" s="22">
        <v>-6.8</v>
      </c>
      <c r="D2048" s="22">
        <f t="shared" si="31"/>
        <v>-0.8</v>
      </c>
      <c r="E2048" s="22"/>
      <c r="F2048" s="22"/>
      <c r="G2048" s="22"/>
      <c r="R2048">
        <v>-0.76249999999999984</v>
      </c>
    </row>
    <row r="2049" spans="1:18">
      <c r="A2049" s="21">
        <v>40465</v>
      </c>
      <c r="B2049" s="22">
        <v>0.8</v>
      </c>
      <c r="C2049" s="22">
        <v>-2</v>
      </c>
      <c r="D2049" s="22">
        <f t="shared" ref="D2049:D2112" si="32">ROUND(R2049,1)</f>
        <v>-1</v>
      </c>
      <c r="E2049" s="22"/>
      <c r="F2049" s="22"/>
      <c r="G2049" s="22"/>
      <c r="R2049">
        <v>-1.0125</v>
      </c>
    </row>
    <row r="2050" spans="1:18">
      <c r="A2050" s="21">
        <v>40466</v>
      </c>
      <c r="B2050" s="22">
        <v>-2.9</v>
      </c>
      <c r="C2050" s="22">
        <v>-5.8</v>
      </c>
      <c r="D2050" s="22">
        <f t="shared" si="32"/>
        <v>-4</v>
      </c>
      <c r="E2050" s="22"/>
      <c r="F2050" s="22"/>
      <c r="G2050" s="22"/>
      <c r="R2050">
        <v>-4.0125000000000002</v>
      </c>
    </row>
    <row r="2051" spans="1:18">
      <c r="A2051" s="21">
        <v>40467</v>
      </c>
      <c r="B2051" s="22">
        <v>-0.1</v>
      </c>
      <c r="C2051" s="22">
        <v>-4.5999999999999996</v>
      </c>
      <c r="D2051" s="22">
        <f t="shared" si="32"/>
        <v>-2.8</v>
      </c>
      <c r="E2051" s="22"/>
      <c r="F2051" s="22"/>
      <c r="G2051" s="22"/>
      <c r="R2051">
        <v>-2.8375000000000004</v>
      </c>
    </row>
    <row r="2052" spans="1:18">
      <c r="A2052" s="21">
        <v>40468</v>
      </c>
      <c r="B2052" s="22">
        <v>-1.5</v>
      </c>
      <c r="C2052" s="22">
        <v>-8.5</v>
      </c>
      <c r="D2052" s="22">
        <f t="shared" si="32"/>
        <v>-4.2</v>
      </c>
      <c r="E2052" s="22"/>
      <c r="F2052" s="22"/>
      <c r="G2052" s="22"/>
      <c r="R2052">
        <v>-4.1750000000000007</v>
      </c>
    </row>
    <row r="2053" spans="1:18">
      <c r="A2053" s="21">
        <v>40469</v>
      </c>
      <c r="B2053" s="22">
        <v>1.3</v>
      </c>
      <c r="C2053" s="22">
        <v>-9.1999999999999993</v>
      </c>
      <c r="D2053" s="22">
        <f t="shared" si="32"/>
        <v>-4.4000000000000004</v>
      </c>
      <c r="E2053" s="22"/>
      <c r="F2053" s="22"/>
      <c r="G2053" s="22"/>
      <c r="R2053">
        <v>-4.3875000000000002</v>
      </c>
    </row>
    <row r="2054" spans="1:18">
      <c r="A2054" s="21">
        <v>40470</v>
      </c>
      <c r="B2054" s="22">
        <v>3.4</v>
      </c>
      <c r="C2054" s="22">
        <v>-17.5</v>
      </c>
      <c r="D2054" s="22">
        <f t="shared" si="32"/>
        <v>-7.8</v>
      </c>
      <c r="E2054" s="22"/>
      <c r="F2054" s="22"/>
      <c r="G2054" s="22"/>
      <c r="R2054">
        <v>-7.7750000000000004</v>
      </c>
    </row>
    <row r="2055" spans="1:18">
      <c r="A2055" s="21">
        <v>40471</v>
      </c>
      <c r="B2055" s="22">
        <v>2.2000000000000002</v>
      </c>
      <c r="C2055" s="22">
        <v>-16</v>
      </c>
      <c r="D2055" s="22">
        <f t="shared" si="32"/>
        <v>-7.8</v>
      </c>
      <c r="E2055" s="22"/>
      <c r="F2055" s="22"/>
      <c r="G2055" s="22"/>
      <c r="R2055">
        <v>-7.7874999999999996</v>
      </c>
    </row>
    <row r="2056" spans="1:18">
      <c r="A2056" s="21">
        <v>40472</v>
      </c>
      <c r="B2056" s="22">
        <v>6.3</v>
      </c>
      <c r="C2056" s="22">
        <v>-3.3</v>
      </c>
      <c r="D2056" s="22">
        <f t="shared" si="32"/>
        <v>0.5</v>
      </c>
      <c r="E2056" s="22"/>
      <c r="F2056" s="22"/>
      <c r="G2056" s="22"/>
      <c r="R2056">
        <v>0.4875000000000001</v>
      </c>
    </row>
    <row r="2057" spans="1:18">
      <c r="A2057" s="21">
        <v>40473</v>
      </c>
      <c r="B2057" s="22">
        <v>2.4</v>
      </c>
      <c r="C2057" s="22">
        <v>-3.7</v>
      </c>
      <c r="D2057" s="22">
        <f t="shared" si="32"/>
        <v>-0.9</v>
      </c>
      <c r="E2057" s="22"/>
      <c r="F2057" s="22"/>
      <c r="G2057" s="22"/>
      <c r="R2057">
        <v>-0.87142857142857133</v>
      </c>
    </row>
    <row r="2058" spans="1:18">
      <c r="A2058" s="21">
        <v>40474</v>
      </c>
      <c r="B2058" s="22">
        <v>0.4</v>
      </c>
      <c r="C2058" s="22">
        <v>-9.4</v>
      </c>
      <c r="D2058" s="22">
        <f t="shared" si="32"/>
        <v>-2.7</v>
      </c>
      <c r="E2058" s="22"/>
      <c r="F2058" s="22"/>
      <c r="G2058" s="22"/>
      <c r="R2058">
        <v>-2.6874999999999996</v>
      </c>
    </row>
    <row r="2059" spans="1:18">
      <c r="A2059" s="21">
        <v>40475</v>
      </c>
      <c r="B2059" s="22">
        <v>-7.3</v>
      </c>
      <c r="C2059" s="22">
        <v>-20.5</v>
      </c>
      <c r="D2059" s="22">
        <f t="shared" si="32"/>
        <v>-13.5</v>
      </c>
      <c r="E2059" s="22"/>
      <c r="F2059" s="22"/>
      <c r="G2059" s="22"/>
      <c r="R2059">
        <v>-13.4625</v>
      </c>
    </row>
    <row r="2060" spans="1:18">
      <c r="A2060" s="21">
        <v>40476</v>
      </c>
      <c r="B2060" s="22">
        <v>-3.9</v>
      </c>
      <c r="C2060" s="22">
        <v>-21.1</v>
      </c>
      <c r="D2060" s="22">
        <f t="shared" si="32"/>
        <v>-12.5</v>
      </c>
      <c r="E2060" s="22"/>
      <c r="F2060" s="22"/>
      <c r="G2060" s="22"/>
      <c r="R2060">
        <v>-12.5</v>
      </c>
    </row>
    <row r="2061" spans="1:18">
      <c r="A2061" s="21">
        <v>40477</v>
      </c>
      <c r="B2061" s="22">
        <v>-4.5</v>
      </c>
      <c r="C2061" s="22">
        <v>-23.7</v>
      </c>
      <c r="D2061" s="22">
        <f t="shared" si="32"/>
        <v>-15.9</v>
      </c>
      <c r="E2061" s="22"/>
      <c r="F2061" s="22"/>
      <c r="G2061" s="22"/>
      <c r="R2061">
        <v>-15.887499999999999</v>
      </c>
    </row>
    <row r="2062" spans="1:18">
      <c r="A2062" s="21">
        <v>40478</v>
      </c>
      <c r="B2062" s="22">
        <v>-5.6</v>
      </c>
      <c r="C2062" s="22">
        <v>-17.2</v>
      </c>
      <c r="D2062" s="22">
        <f t="shared" si="32"/>
        <v>-12.8</v>
      </c>
      <c r="E2062" s="22"/>
      <c r="F2062" s="22"/>
      <c r="G2062" s="22"/>
      <c r="R2062">
        <v>-12.799999999999999</v>
      </c>
    </row>
    <row r="2063" spans="1:18">
      <c r="A2063" s="21">
        <v>40479</v>
      </c>
      <c r="B2063" s="22">
        <v>-2.8</v>
      </c>
      <c r="C2063" s="22">
        <v>-21</v>
      </c>
      <c r="D2063" s="22">
        <f t="shared" si="32"/>
        <v>-13</v>
      </c>
      <c r="E2063" s="22"/>
      <c r="F2063" s="22"/>
      <c r="G2063" s="22"/>
      <c r="R2063">
        <v>-13.0375</v>
      </c>
    </row>
    <row r="2064" spans="1:18">
      <c r="A2064" s="21">
        <v>40480</v>
      </c>
      <c r="B2064" s="22">
        <v>-4.8</v>
      </c>
      <c r="C2064" s="22">
        <v>-18.2</v>
      </c>
      <c r="D2064" s="22">
        <f t="shared" si="32"/>
        <v>-11.9</v>
      </c>
      <c r="E2064" s="22"/>
      <c r="F2064" s="22"/>
      <c r="G2064" s="22"/>
      <c r="R2064">
        <v>-11.9125</v>
      </c>
    </row>
    <row r="2065" spans="1:18">
      <c r="A2065" s="21">
        <v>40481</v>
      </c>
      <c r="B2065" s="22">
        <v>-3.1</v>
      </c>
      <c r="C2065" s="22">
        <v>-13.9</v>
      </c>
      <c r="D2065" s="22">
        <f t="shared" si="32"/>
        <v>-8.5</v>
      </c>
      <c r="E2065" s="22"/>
      <c r="F2065" s="22"/>
      <c r="G2065" s="22"/>
      <c r="R2065">
        <v>-8.5125000000000011</v>
      </c>
    </row>
    <row r="2066" spans="1:18">
      <c r="A2066" s="21">
        <v>40482</v>
      </c>
      <c r="B2066" s="22">
        <v>-3.1</v>
      </c>
      <c r="C2066" s="22">
        <v>-10.6</v>
      </c>
      <c r="D2066" s="22">
        <f t="shared" si="32"/>
        <v>-4.8</v>
      </c>
      <c r="E2066" s="22"/>
      <c r="F2066" s="22"/>
      <c r="G2066" s="22"/>
      <c r="R2066">
        <v>-4.8374999999999995</v>
      </c>
    </row>
    <row r="2067" spans="1:18">
      <c r="A2067" s="21">
        <v>40483</v>
      </c>
      <c r="B2067" s="22">
        <v>-4.8</v>
      </c>
      <c r="C2067" s="22">
        <v>-17.7</v>
      </c>
      <c r="D2067" s="22">
        <f t="shared" si="32"/>
        <v>-11.9</v>
      </c>
      <c r="E2067" s="22"/>
      <c r="F2067" s="22"/>
      <c r="G2067" s="22"/>
      <c r="R2067">
        <v>-11.857142857142858</v>
      </c>
    </row>
    <row r="2068" spans="1:18">
      <c r="A2068" s="21">
        <v>40484</v>
      </c>
      <c r="B2068" s="22">
        <v>-9.6</v>
      </c>
      <c r="C2068" s="22">
        <v>-27.7</v>
      </c>
      <c r="D2068" s="22">
        <f t="shared" si="32"/>
        <v>-18.600000000000001</v>
      </c>
      <c r="E2068" s="22"/>
      <c r="F2068" s="22"/>
      <c r="G2068" s="22"/>
      <c r="R2068">
        <v>-18.637499999999999</v>
      </c>
    </row>
    <row r="2069" spans="1:18">
      <c r="A2069" s="21">
        <v>40485</v>
      </c>
      <c r="B2069" s="22">
        <v>-0.4</v>
      </c>
      <c r="C2069" s="22">
        <v>-21.6</v>
      </c>
      <c r="D2069" s="22">
        <f t="shared" si="32"/>
        <v>-11.4</v>
      </c>
      <c r="E2069" s="22"/>
      <c r="F2069" s="22"/>
      <c r="G2069" s="22"/>
      <c r="R2069">
        <v>-11.375</v>
      </c>
    </row>
    <row r="2070" spans="1:18">
      <c r="A2070" s="21">
        <v>40486</v>
      </c>
      <c r="B2070" s="22">
        <v>0.7</v>
      </c>
      <c r="C2070" s="22">
        <v>-19.600000000000001</v>
      </c>
      <c r="D2070" s="22">
        <f t="shared" si="32"/>
        <v>-10.6</v>
      </c>
      <c r="E2070" s="22"/>
      <c r="F2070" s="22"/>
      <c r="G2070" s="22"/>
      <c r="R2070">
        <v>-10.612499999999999</v>
      </c>
    </row>
    <row r="2071" spans="1:18">
      <c r="A2071" s="21">
        <v>40487</v>
      </c>
      <c r="B2071" s="22">
        <v>-2.8</v>
      </c>
      <c r="C2071" s="22">
        <v>-15</v>
      </c>
      <c r="D2071" s="22">
        <f t="shared" si="32"/>
        <v>-8.5</v>
      </c>
      <c r="E2071" s="22"/>
      <c r="F2071" s="22"/>
      <c r="G2071" s="22"/>
      <c r="R2071">
        <v>-8.5375000000000014</v>
      </c>
    </row>
    <row r="2072" spans="1:18">
      <c r="A2072" s="21">
        <v>40488</v>
      </c>
      <c r="B2072" s="22">
        <v>-0.8</v>
      </c>
      <c r="C2072" s="22">
        <v>-11.6</v>
      </c>
      <c r="D2072" s="22">
        <f t="shared" si="32"/>
        <v>-3.9</v>
      </c>
      <c r="E2072" s="22"/>
      <c r="F2072" s="22"/>
      <c r="G2072" s="22"/>
      <c r="R2072">
        <v>-3.9375000000000004</v>
      </c>
    </row>
    <row r="2073" spans="1:18">
      <c r="A2073" s="21">
        <v>40489</v>
      </c>
      <c r="B2073" s="22">
        <v>-7.3</v>
      </c>
      <c r="C2073" s="22">
        <v>-24</v>
      </c>
      <c r="D2073" s="22">
        <f t="shared" si="32"/>
        <v>-16</v>
      </c>
      <c r="E2073" s="22"/>
      <c r="F2073" s="22"/>
      <c r="G2073" s="22"/>
      <c r="R2073">
        <v>-15.971428571428572</v>
      </c>
    </row>
    <row r="2074" spans="1:18">
      <c r="A2074" s="21">
        <v>40490</v>
      </c>
      <c r="B2074" s="22">
        <v>-6.2</v>
      </c>
      <c r="C2074" s="22">
        <v>-19.899999999999999</v>
      </c>
      <c r="D2074" s="22">
        <f t="shared" si="32"/>
        <v>-15.6</v>
      </c>
      <c r="E2074" s="22"/>
      <c r="F2074" s="22"/>
      <c r="G2074" s="22"/>
      <c r="R2074">
        <v>-15.574999999999999</v>
      </c>
    </row>
    <row r="2075" spans="1:18">
      <c r="A2075" s="21">
        <v>40491</v>
      </c>
      <c r="B2075" s="22">
        <v>-5.9</v>
      </c>
      <c r="C2075" s="22">
        <v>-22.5</v>
      </c>
      <c r="D2075" s="22">
        <f t="shared" si="32"/>
        <v>-15.5</v>
      </c>
      <c r="E2075" s="22"/>
      <c r="F2075" s="22"/>
      <c r="G2075" s="22"/>
      <c r="R2075">
        <v>-15.45</v>
      </c>
    </row>
    <row r="2076" spans="1:18">
      <c r="A2076" s="21">
        <v>40492</v>
      </c>
      <c r="B2076" s="22">
        <v>-8.8000000000000007</v>
      </c>
      <c r="C2076" s="22">
        <v>-20.5</v>
      </c>
      <c r="D2076" s="22">
        <f t="shared" si="32"/>
        <v>-15.2</v>
      </c>
      <c r="E2076" s="22"/>
      <c r="F2076" s="22"/>
      <c r="G2076" s="22"/>
      <c r="R2076">
        <v>-15.149999999999999</v>
      </c>
    </row>
    <row r="2077" spans="1:18">
      <c r="A2077" s="21">
        <v>40493</v>
      </c>
      <c r="B2077" s="22">
        <v>-4.8</v>
      </c>
      <c r="C2077" s="22">
        <v>-15.6</v>
      </c>
      <c r="D2077" s="22">
        <f t="shared" si="32"/>
        <v>-10</v>
      </c>
      <c r="E2077" s="22"/>
      <c r="F2077" s="22"/>
      <c r="G2077" s="22"/>
      <c r="R2077">
        <v>-9.9624999999999986</v>
      </c>
    </row>
    <row r="2078" spans="1:18">
      <c r="A2078" s="21">
        <v>40494</v>
      </c>
      <c r="B2078" s="22">
        <v>-5.6</v>
      </c>
      <c r="C2078" s="22">
        <v>-9.4</v>
      </c>
      <c r="D2078" s="22">
        <f t="shared" si="32"/>
        <v>-8.1999999999999993</v>
      </c>
      <c r="E2078" s="22"/>
      <c r="F2078" s="22"/>
      <c r="G2078" s="22"/>
      <c r="R2078">
        <v>-8.1857142857142851</v>
      </c>
    </row>
    <row r="2079" spans="1:18">
      <c r="A2079" s="21">
        <v>40495</v>
      </c>
      <c r="B2079" s="22">
        <v>-6.7</v>
      </c>
      <c r="C2079" s="22">
        <v>-15.4</v>
      </c>
      <c r="D2079" s="22">
        <f t="shared" si="32"/>
        <v>-12.7</v>
      </c>
      <c r="E2079" s="22"/>
      <c r="F2079" s="22"/>
      <c r="G2079" s="22"/>
      <c r="R2079">
        <v>-12.671428571428573</v>
      </c>
    </row>
    <row r="2080" spans="1:18">
      <c r="A2080" s="21">
        <v>40496</v>
      </c>
      <c r="B2080" s="22">
        <v>-6.3</v>
      </c>
      <c r="C2080" s="22">
        <v>-21</v>
      </c>
      <c r="D2080" s="22">
        <f t="shared" si="32"/>
        <v>-15.7</v>
      </c>
      <c r="E2080" s="22"/>
      <c r="F2080" s="22"/>
      <c r="G2080" s="22"/>
      <c r="R2080">
        <v>-15.725</v>
      </c>
    </row>
    <row r="2081" spans="1:18">
      <c r="A2081" s="21">
        <v>40497</v>
      </c>
      <c r="B2081" s="22">
        <v>-16.8</v>
      </c>
      <c r="C2081" s="22">
        <v>-27.4</v>
      </c>
      <c r="D2081" s="22">
        <f t="shared" si="32"/>
        <v>-23.2</v>
      </c>
      <c r="E2081" s="22"/>
      <c r="F2081" s="22"/>
      <c r="G2081" s="22"/>
      <c r="R2081">
        <v>-23.214285714285715</v>
      </c>
    </row>
    <row r="2082" spans="1:18">
      <c r="A2082" s="21">
        <v>40498</v>
      </c>
      <c r="B2082" s="22">
        <v>-15.4</v>
      </c>
      <c r="C2082" s="22">
        <v>-29.4</v>
      </c>
      <c r="D2082" s="22">
        <f t="shared" si="32"/>
        <v>-23.9</v>
      </c>
      <c r="E2082" s="22"/>
      <c r="F2082" s="22"/>
      <c r="G2082" s="22"/>
      <c r="R2082">
        <v>-23.942857142857143</v>
      </c>
    </row>
    <row r="2083" spans="1:18">
      <c r="A2083" s="21">
        <v>40499</v>
      </c>
      <c r="B2083" s="22">
        <v>-10</v>
      </c>
      <c r="C2083" s="22">
        <v>-21.1</v>
      </c>
      <c r="D2083" s="22">
        <f t="shared" si="32"/>
        <v>-15</v>
      </c>
      <c r="E2083" s="22"/>
      <c r="F2083" s="22"/>
      <c r="G2083" s="22"/>
      <c r="R2083">
        <v>-14.971428571428573</v>
      </c>
    </row>
    <row r="2084" spans="1:18">
      <c r="A2084" s="21">
        <v>40500</v>
      </c>
      <c r="B2084" s="22">
        <v>-6.6</v>
      </c>
      <c r="C2084" s="22">
        <v>-10.3</v>
      </c>
      <c r="D2084" s="22">
        <f t="shared" si="32"/>
        <v>-8.3000000000000007</v>
      </c>
      <c r="E2084" s="22"/>
      <c r="F2084" s="22"/>
      <c r="G2084" s="22"/>
      <c r="R2084">
        <v>-8.2624999999999993</v>
      </c>
    </row>
    <row r="2085" spans="1:18">
      <c r="A2085" s="21">
        <v>40501</v>
      </c>
      <c r="B2085" s="22">
        <v>-8.1999999999999993</v>
      </c>
      <c r="C2085" s="22">
        <v>-15.3</v>
      </c>
      <c r="D2085" s="22">
        <f t="shared" si="32"/>
        <v>-11.8</v>
      </c>
      <c r="E2085" s="22"/>
      <c r="F2085" s="22"/>
      <c r="G2085" s="22"/>
      <c r="R2085">
        <v>-11.814285714285715</v>
      </c>
    </row>
    <row r="2086" spans="1:18">
      <c r="A2086" s="21">
        <v>40502</v>
      </c>
      <c r="B2086" s="22">
        <v>-11.5</v>
      </c>
      <c r="C2086" s="22">
        <v>-21.2</v>
      </c>
      <c r="D2086" s="22">
        <f t="shared" si="32"/>
        <v>-17</v>
      </c>
      <c r="E2086" s="22"/>
      <c r="F2086" s="22"/>
      <c r="G2086" s="22"/>
      <c r="R2086">
        <v>-17</v>
      </c>
    </row>
    <row r="2087" spans="1:18">
      <c r="A2087" s="21">
        <v>40503</v>
      </c>
      <c r="B2087" s="22">
        <v>-8.8000000000000007</v>
      </c>
      <c r="C2087" s="22">
        <v>-14.5</v>
      </c>
      <c r="D2087" s="22">
        <f t="shared" si="32"/>
        <v>-12.8</v>
      </c>
      <c r="E2087" s="22"/>
      <c r="F2087" s="22"/>
      <c r="G2087" s="22"/>
      <c r="R2087">
        <v>-12.785714285714286</v>
      </c>
    </row>
    <row r="2088" spans="1:18">
      <c r="A2088" s="21">
        <v>40504</v>
      </c>
      <c r="B2088" s="22">
        <v>-10.1</v>
      </c>
      <c r="C2088" s="22">
        <v>-23.3</v>
      </c>
      <c r="D2088" s="22">
        <f t="shared" si="32"/>
        <v>-15.3</v>
      </c>
      <c r="E2088" s="22"/>
      <c r="F2088" s="22"/>
      <c r="G2088" s="22"/>
      <c r="R2088">
        <v>-15.275</v>
      </c>
    </row>
    <row r="2089" spans="1:18">
      <c r="A2089" s="21">
        <v>40505</v>
      </c>
      <c r="B2089" s="22">
        <v>-17.2</v>
      </c>
      <c r="C2089" s="22">
        <v>-30.4</v>
      </c>
      <c r="D2089" s="22">
        <f t="shared" si="32"/>
        <v>-23.9</v>
      </c>
      <c r="E2089" s="22"/>
      <c r="F2089" s="22"/>
      <c r="G2089" s="22"/>
      <c r="R2089">
        <v>-23.914285714285715</v>
      </c>
    </row>
    <row r="2090" spans="1:18">
      <c r="A2090" s="21">
        <v>40506</v>
      </c>
      <c r="B2090" s="22">
        <v>-11.1</v>
      </c>
      <c r="C2090" s="22">
        <v>-14.8</v>
      </c>
      <c r="D2090" s="22">
        <f t="shared" si="32"/>
        <v>-12.5</v>
      </c>
      <c r="E2090" s="22"/>
      <c r="F2090" s="22"/>
      <c r="G2090" s="22"/>
      <c r="R2090">
        <v>-12.48</v>
      </c>
    </row>
    <row r="2091" spans="1:18">
      <c r="A2091" s="21">
        <v>40507</v>
      </c>
      <c r="B2091" s="22">
        <v>-14.4</v>
      </c>
      <c r="C2091" s="22">
        <v>-28.6</v>
      </c>
      <c r="D2091" s="22">
        <f t="shared" si="32"/>
        <v>-19.3</v>
      </c>
      <c r="E2091" s="22"/>
      <c r="F2091" s="22"/>
      <c r="G2091" s="22"/>
      <c r="R2091">
        <v>-19.324999999999999</v>
      </c>
    </row>
    <row r="2092" spans="1:18">
      <c r="A2092" s="21">
        <v>40508</v>
      </c>
      <c r="B2092" s="22">
        <v>-24</v>
      </c>
      <c r="C2092" s="22">
        <v>-34.799999999999997</v>
      </c>
      <c r="D2092" s="22">
        <f t="shared" si="32"/>
        <v>-31.2</v>
      </c>
      <c r="E2092" s="22"/>
      <c r="F2092" s="22"/>
      <c r="G2092" s="22"/>
      <c r="R2092">
        <v>-31.216666666666669</v>
      </c>
    </row>
    <row r="2093" spans="1:18">
      <c r="A2093" s="21">
        <v>40509</v>
      </c>
      <c r="B2093" s="22">
        <v>-27.9</v>
      </c>
      <c r="C2093" s="22">
        <v>-37.9</v>
      </c>
      <c r="D2093" s="22">
        <f t="shared" si="32"/>
        <v>-33.799999999999997</v>
      </c>
      <c r="E2093" s="22"/>
      <c r="F2093" s="22"/>
      <c r="G2093" s="22"/>
      <c r="R2093">
        <v>-33.837499999999999</v>
      </c>
    </row>
    <row r="2094" spans="1:18">
      <c r="A2094" s="21">
        <v>40510</v>
      </c>
      <c r="B2094" s="22">
        <v>-20.6</v>
      </c>
      <c r="C2094" s="22">
        <v>-38.299999999999997</v>
      </c>
      <c r="D2094" s="22">
        <f t="shared" si="32"/>
        <v>-31.6</v>
      </c>
      <c r="E2094" s="22"/>
      <c r="F2094" s="22"/>
      <c r="G2094" s="22"/>
      <c r="R2094">
        <v>-31.637499999999999</v>
      </c>
    </row>
    <row r="2095" spans="1:18">
      <c r="A2095" s="21">
        <v>40511</v>
      </c>
      <c r="B2095" s="22">
        <v>-26</v>
      </c>
      <c r="C2095" s="22">
        <v>-38.4</v>
      </c>
      <c r="D2095" s="22">
        <f t="shared" si="32"/>
        <v>-33.299999999999997</v>
      </c>
      <c r="E2095" s="22"/>
      <c r="F2095" s="22"/>
      <c r="G2095" s="22"/>
      <c r="R2095">
        <v>-33.299999999999997</v>
      </c>
    </row>
    <row r="2096" spans="1:18">
      <c r="A2096" s="21">
        <v>40512</v>
      </c>
      <c r="B2096" s="22">
        <v>-31</v>
      </c>
      <c r="C2096" s="22">
        <v>-41</v>
      </c>
      <c r="D2096" s="22">
        <f t="shared" si="32"/>
        <v>-36.1</v>
      </c>
      <c r="E2096" s="22"/>
      <c r="F2096" s="22"/>
      <c r="G2096" s="22"/>
      <c r="R2096">
        <v>-36.125</v>
      </c>
    </row>
    <row r="2097" spans="1:18">
      <c r="A2097" s="21">
        <v>40513</v>
      </c>
      <c r="B2097" s="22">
        <v>-28.9</v>
      </c>
      <c r="C2097" s="22">
        <v>-40.4</v>
      </c>
      <c r="D2097" s="22">
        <f t="shared" si="32"/>
        <v>-36.299999999999997</v>
      </c>
      <c r="E2097" s="22"/>
      <c r="F2097" s="22"/>
      <c r="G2097" s="22"/>
      <c r="R2097">
        <v>-36.275000000000006</v>
      </c>
    </row>
    <row r="2098" spans="1:18">
      <c r="A2098" s="21">
        <v>40514</v>
      </c>
      <c r="B2098" s="22">
        <v>-29.8</v>
      </c>
      <c r="C2098" s="22">
        <v>-39.200000000000003</v>
      </c>
      <c r="D2098" s="22">
        <f t="shared" si="32"/>
        <v>-35.799999999999997</v>
      </c>
      <c r="E2098" s="22"/>
      <c r="F2098" s="22"/>
      <c r="G2098" s="22"/>
      <c r="R2098">
        <v>-35.774999999999999</v>
      </c>
    </row>
    <row r="2099" spans="1:18">
      <c r="A2099" s="21">
        <v>40515</v>
      </c>
      <c r="B2099" s="22">
        <v>-27.9</v>
      </c>
      <c r="C2099" s="22">
        <v>-40.1</v>
      </c>
      <c r="D2099" s="22">
        <f t="shared" si="32"/>
        <v>-34.799999999999997</v>
      </c>
      <c r="E2099" s="22"/>
      <c r="F2099" s="22"/>
      <c r="G2099" s="22"/>
      <c r="R2099">
        <v>-34.75</v>
      </c>
    </row>
    <row r="2100" spans="1:18">
      <c r="A2100" s="21">
        <v>40516</v>
      </c>
      <c r="B2100" s="22">
        <v>-19.100000000000001</v>
      </c>
      <c r="C2100" s="22">
        <v>-30.4</v>
      </c>
      <c r="D2100" s="22">
        <f t="shared" si="32"/>
        <v>-24</v>
      </c>
      <c r="E2100" s="22"/>
      <c r="F2100" s="22"/>
      <c r="G2100" s="22"/>
      <c r="R2100">
        <v>-24.000000000000004</v>
      </c>
    </row>
    <row r="2101" spans="1:18">
      <c r="A2101" s="21">
        <v>40517</v>
      </c>
      <c r="B2101" s="22">
        <v>-12.3</v>
      </c>
      <c r="C2101" s="22">
        <v>-18.600000000000001</v>
      </c>
      <c r="D2101" s="22">
        <f t="shared" si="32"/>
        <v>-16</v>
      </c>
      <c r="E2101" s="22"/>
      <c r="F2101" s="22"/>
      <c r="G2101" s="22"/>
      <c r="R2101">
        <v>-15.987499999999997</v>
      </c>
    </row>
    <row r="2102" spans="1:18">
      <c r="A2102" s="21">
        <v>40518</v>
      </c>
      <c r="B2102" s="22">
        <v>-16.600000000000001</v>
      </c>
      <c r="C2102" s="22">
        <v>-28.3</v>
      </c>
      <c r="D2102" s="22">
        <f t="shared" si="32"/>
        <v>-22</v>
      </c>
      <c r="E2102" s="22"/>
      <c r="F2102" s="22"/>
      <c r="G2102" s="22"/>
      <c r="R2102">
        <v>-22.037500000000001</v>
      </c>
    </row>
    <row r="2103" spans="1:18">
      <c r="A2103" s="21">
        <v>40519</v>
      </c>
      <c r="B2103" s="22">
        <v>-20.9</v>
      </c>
      <c r="C2103" s="22">
        <v>-33.200000000000003</v>
      </c>
      <c r="D2103" s="22">
        <f t="shared" si="32"/>
        <v>-25.1</v>
      </c>
      <c r="E2103" s="22"/>
      <c r="F2103" s="22"/>
      <c r="G2103" s="22"/>
      <c r="R2103">
        <v>-25.125</v>
      </c>
    </row>
    <row r="2104" spans="1:18">
      <c r="A2104" s="21">
        <v>40520</v>
      </c>
      <c r="B2104" s="22">
        <v>-30.8</v>
      </c>
      <c r="C2104" s="22">
        <v>-41.2</v>
      </c>
      <c r="D2104" s="22">
        <f t="shared" si="32"/>
        <v>-36.700000000000003</v>
      </c>
      <c r="E2104" s="22"/>
      <c r="F2104" s="22"/>
      <c r="G2104" s="22"/>
      <c r="R2104">
        <v>-36.674999999999997</v>
      </c>
    </row>
    <row r="2105" spans="1:18">
      <c r="A2105" s="21">
        <v>40521</v>
      </c>
      <c r="B2105" s="22">
        <v>-28.9</v>
      </c>
      <c r="C2105" s="22">
        <v>-41.7</v>
      </c>
      <c r="D2105" s="22">
        <f t="shared" si="32"/>
        <v>-36.200000000000003</v>
      </c>
      <c r="E2105" s="22"/>
      <c r="F2105" s="22"/>
      <c r="G2105" s="22"/>
      <c r="R2105">
        <v>-36.15</v>
      </c>
    </row>
    <row r="2106" spans="1:18">
      <c r="A2106" s="21">
        <v>40522</v>
      </c>
      <c r="B2106" s="22">
        <v>-28.1</v>
      </c>
      <c r="C2106" s="22">
        <v>-38.1</v>
      </c>
      <c r="D2106" s="22">
        <f t="shared" si="32"/>
        <v>-32.799999999999997</v>
      </c>
      <c r="E2106" s="22"/>
      <c r="F2106" s="22"/>
      <c r="G2106" s="22"/>
      <c r="R2106">
        <v>-32.824999999999996</v>
      </c>
    </row>
    <row r="2107" spans="1:18">
      <c r="A2107" s="21">
        <v>40523</v>
      </c>
      <c r="B2107" s="22">
        <v>-26.6</v>
      </c>
      <c r="C2107" s="22">
        <v>-34.5</v>
      </c>
      <c r="D2107" s="22">
        <f t="shared" si="32"/>
        <v>-30.4</v>
      </c>
      <c r="E2107" s="22"/>
      <c r="F2107" s="22"/>
      <c r="G2107" s="22"/>
      <c r="R2107">
        <v>-30.400000000000002</v>
      </c>
    </row>
    <row r="2108" spans="1:18">
      <c r="A2108" s="21">
        <v>40524</v>
      </c>
      <c r="B2108" s="22">
        <v>-23.9</v>
      </c>
      <c r="C2108" s="22">
        <v>-30.5</v>
      </c>
      <c r="D2108" s="22">
        <f t="shared" si="32"/>
        <v>-25.7</v>
      </c>
      <c r="E2108" s="22"/>
      <c r="F2108" s="22"/>
      <c r="G2108" s="22"/>
      <c r="R2108">
        <v>-25.7</v>
      </c>
    </row>
    <row r="2109" spans="1:18">
      <c r="A2109" s="21">
        <v>40525</v>
      </c>
      <c r="B2109" s="22">
        <v>-23.6</v>
      </c>
      <c r="C2109" s="22">
        <v>-26.4</v>
      </c>
      <c r="D2109" s="22">
        <f t="shared" si="32"/>
        <v>-25.3</v>
      </c>
      <c r="E2109" s="22"/>
      <c r="F2109" s="22"/>
      <c r="G2109" s="22"/>
      <c r="R2109">
        <v>-25.342857142857149</v>
      </c>
    </row>
    <row r="2110" spans="1:18">
      <c r="A2110" s="21">
        <v>40526</v>
      </c>
      <c r="B2110" s="22">
        <v>-19.3</v>
      </c>
      <c r="C2110" s="22">
        <v>-25</v>
      </c>
      <c r="D2110" s="22">
        <f t="shared" si="32"/>
        <v>-21.7</v>
      </c>
      <c r="E2110" s="22"/>
      <c r="F2110" s="22"/>
      <c r="G2110" s="22"/>
      <c r="R2110">
        <v>-21.7</v>
      </c>
    </row>
    <row r="2111" spans="1:18">
      <c r="A2111" s="21">
        <v>40527</v>
      </c>
      <c r="B2111" s="22">
        <v>-20.399999999999999</v>
      </c>
      <c r="C2111" s="22">
        <v>-29.9</v>
      </c>
      <c r="D2111" s="22">
        <f t="shared" si="32"/>
        <v>-22.7</v>
      </c>
      <c r="E2111" s="22"/>
      <c r="F2111" s="22"/>
      <c r="G2111" s="22"/>
      <c r="R2111">
        <v>-22.712500000000002</v>
      </c>
    </row>
    <row r="2112" spans="1:18">
      <c r="A2112" s="21">
        <v>40528</v>
      </c>
      <c r="B2112" s="22">
        <v>-31.1</v>
      </c>
      <c r="C2112" s="22">
        <v>-40</v>
      </c>
      <c r="D2112" s="22">
        <f t="shared" si="32"/>
        <v>-36</v>
      </c>
      <c r="E2112" s="22"/>
      <c r="F2112" s="22"/>
      <c r="G2112" s="22"/>
      <c r="R2112">
        <v>-36.024999999999991</v>
      </c>
    </row>
    <row r="2113" spans="1:18">
      <c r="A2113" s="21">
        <v>40529</v>
      </c>
      <c r="B2113" s="22">
        <v>-33.799999999999997</v>
      </c>
      <c r="C2113" s="22">
        <v>-43.1</v>
      </c>
      <c r="D2113" s="22">
        <f t="shared" ref="D2113:D2176" si="33">ROUND(R2113,1)</f>
        <v>-39.5</v>
      </c>
      <c r="E2113" s="22"/>
      <c r="F2113" s="22"/>
      <c r="G2113" s="22"/>
      <c r="R2113">
        <v>-39.5</v>
      </c>
    </row>
    <row r="2114" spans="1:18">
      <c r="A2114" s="21">
        <v>40530</v>
      </c>
      <c r="B2114" s="22">
        <v>-32.6</v>
      </c>
      <c r="C2114" s="22">
        <v>-43.3</v>
      </c>
      <c r="D2114" s="22">
        <f t="shared" si="33"/>
        <v>-38.5</v>
      </c>
      <c r="E2114" s="22"/>
      <c r="F2114" s="22"/>
      <c r="G2114" s="22"/>
      <c r="R2114">
        <v>-38.475000000000001</v>
      </c>
    </row>
    <row r="2115" spans="1:18">
      <c r="A2115" s="21">
        <v>40531</v>
      </c>
      <c r="B2115" s="22">
        <v>-35.4</v>
      </c>
      <c r="C2115" s="22">
        <v>-41.2</v>
      </c>
      <c r="D2115" s="22">
        <f t="shared" si="33"/>
        <v>-38.4</v>
      </c>
      <c r="E2115" s="22"/>
      <c r="F2115" s="22"/>
      <c r="G2115" s="22"/>
      <c r="R2115">
        <v>-38.428571428571438</v>
      </c>
    </row>
    <row r="2116" spans="1:18">
      <c r="A2116" s="21">
        <v>40532</v>
      </c>
      <c r="B2116" s="22">
        <v>-37</v>
      </c>
      <c r="C2116" s="22">
        <v>-45.3</v>
      </c>
      <c r="D2116" s="22">
        <f t="shared" si="33"/>
        <v>-41.7</v>
      </c>
      <c r="E2116" s="22"/>
      <c r="F2116" s="22"/>
      <c r="G2116" s="22"/>
      <c r="R2116">
        <v>-41.712500000000006</v>
      </c>
    </row>
    <row r="2117" spans="1:18">
      <c r="A2117" s="21">
        <v>40533</v>
      </c>
      <c r="B2117" s="22">
        <v>-36.299999999999997</v>
      </c>
      <c r="C2117" s="22">
        <v>-44.8</v>
      </c>
      <c r="D2117" s="22">
        <f t="shared" si="33"/>
        <v>-41.5</v>
      </c>
      <c r="E2117" s="22"/>
      <c r="F2117" s="22"/>
      <c r="G2117" s="22"/>
      <c r="R2117">
        <v>-41.537500000000001</v>
      </c>
    </row>
    <row r="2118" spans="1:18">
      <c r="A2118" s="21">
        <v>40534</v>
      </c>
      <c r="B2118" s="22">
        <v>-35.4</v>
      </c>
      <c r="C2118" s="22">
        <v>-41.2</v>
      </c>
      <c r="D2118" s="22">
        <f t="shared" si="33"/>
        <v>-38.799999999999997</v>
      </c>
      <c r="E2118" s="22"/>
      <c r="F2118" s="22"/>
      <c r="G2118" s="22"/>
      <c r="R2118">
        <v>-38.842857142857142</v>
      </c>
    </row>
    <row r="2119" spans="1:18">
      <c r="A2119" s="21">
        <v>40535</v>
      </c>
      <c r="B2119" s="22">
        <v>-29.1</v>
      </c>
      <c r="C2119" s="22">
        <v>-37.299999999999997</v>
      </c>
      <c r="D2119" s="22">
        <f t="shared" si="33"/>
        <v>-34.9</v>
      </c>
      <c r="E2119" s="22"/>
      <c r="F2119" s="22"/>
      <c r="G2119" s="22"/>
      <c r="R2119">
        <v>-34.85</v>
      </c>
    </row>
    <row r="2120" spans="1:18">
      <c r="A2120" s="21">
        <v>40536</v>
      </c>
      <c r="B2120" s="22">
        <v>-27.4</v>
      </c>
      <c r="C2120" s="22">
        <v>-42.6</v>
      </c>
      <c r="D2120" s="22">
        <f t="shared" si="33"/>
        <v>-35</v>
      </c>
      <c r="E2120" s="22"/>
      <c r="F2120" s="22"/>
      <c r="G2120" s="22"/>
      <c r="R2120">
        <v>-35.037500000000001</v>
      </c>
    </row>
    <row r="2121" spans="1:18">
      <c r="A2121" s="21">
        <v>40537</v>
      </c>
      <c r="B2121" s="22">
        <v>-20.5</v>
      </c>
      <c r="C2121" s="22">
        <v>-27.6</v>
      </c>
      <c r="D2121" s="22">
        <f t="shared" si="33"/>
        <v>-24.4</v>
      </c>
      <c r="E2121" s="22"/>
      <c r="F2121" s="22"/>
      <c r="G2121" s="22"/>
      <c r="R2121">
        <v>-24.442857142857143</v>
      </c>
    </row>
    <row r="2122" spans="1:18">
      <c r="A2122" s="21">
        <v>40538</v>
      </c>
      <c r="B2122" s="22">
        <v>-14.8</v>
      </c>
      <c r="C2122" s="22">
        <v>-19.7</v>
      </c>
      <c r="D2122" s="22">
        <f t="shared" si="33"/>
        <v>-17.8</v>
      </c>
      <c r="E2122" s="22"/>
      <c r="F2122" s="22"/>
      <c r="G2122" s="22"/>
      <c r="R2122">
        <v>-17.812499999999996</v>
      </c>
    </row>
    <row r="2123" spans="1:18">
      <c r="A2123" s="21">
        <v>40539</v>
      </c>
      <c r="B2123" s="22">
        <v>-14.7</v>
      </c>
      <c r="C2123" s="22">
        <v>-29.9</v>
      </c>
      <c r="D2123" s="22">
        <f t="shared" si="33"/>
        <v>-23.5</v>
      </c>
      <c r="E2123" s="22"/>
      <c r="F2123" s="22"/>
      <c r="G2123" s="22"/>
      <c r="R2123">
        <v>-23.5</v>
      </c>
    </row>
    <row r="2124" spans="1:18">
      <c r="A2124" s="21">
        <v>40540</v>
      </c>
      <c r="B2124" s="22">
        <v>-10.7</v>
      </c>
      <c r="C2124" s="22">
        <v>-24.3</v>
      </c>
      <c r="D2124" s="22">
        <f t="shared" si="33"/>
        <v>-15.9</v>
      </c>
      <c r="E2124" s="22"/>
      <c r="F2124" s="22"/>
      <c r="G2124" s="22"/>
      <c r="R2124">
        <v>-15.937499999999998</v>
      </c>
    </row>
    <row r="2125" spans="1:18">
      <c r="A2125" s="21">
        <v>40541</v>
      </c>
      <c r="B2125" s="22">
        <v>-9.3000000000000007</v>
      </c>
      <c r="C2125" s="22">
        <v>-14.9</v>
      </c>
      <c r="D2125" s="22">
        <f t="shared" si="33"/>
        <v>-11.4</v>
      </c>
      <c r="E2125" s="22"/>
      <c r="F2125" s="22"/>
      <c r="G2125" s="22"/>
      <c r="R2125">
        <v>-11.375000000000002</v>
      </c>
    </row>
    <row r="2126" spans="1:18">
      <c r="A2126" s="21">
        <v>40542</v>
      </c>
      <c r="B2126" s="22">
        <v>-9.1</v>
      </c>
      <c r="C2126" s="22">
        <v>-23</v>
      </c>
      <c r="D2126" s="22">
        <f t="shared" si="33"/>
        <v>-13.2</v>
      </c>
      <c r="E2126" s="22"/>
      <c r="F2126" s="22"/>
      <c r="G2126" s="22"/>
      <c r="R2126">
        <v>-13.150000000000002</v>
      </c>
    </row>
    <row r="2127" spans="1:18">
      <c r="A2127" s="21">
        <v>40543</v>
      </c>
      <c r="B2127" s="22">
        <v>-21.1</v>
      </c>
      <c r="C2127" s="22">
        <v>-29.1</v>
      </c>
      <c r="D2127" s="22">
        <f t="shared" si="33"/>
        <v>-25</v>
      </c>
      <c r="E2127" s="22"/>
      <c r="F2127" s="22"/>
      <c r="G2127" s="22"/>
      <c r="R2127">
        <v>-24.975000000000001</v>
      </c>
    </row>
    <row r="2128" spans="1:18">
      <c r="A2128" s="21">
        <v>40544</v>
      </c>
      <c r="B2128" s="22">
        <v>-28.5</v>
      </c>
      <c r="C2128" s="22">
        <v>-34.700000000000003</v>
      </c>
      <c r="D2128" s="22">
        <f t="shared" si="33"/>
        <v>-32.1</v>
      </c>
      <c r="E2128" s="22"/>
      <c r="F2128" s="22"/>
      <c r="G2128" s="22"/>
      <c r="R2128">
        <v>-32.083333333333336</v>
      </c>
    </row>
    <row r="2129" spans="1:18">
      <c r="A2129" s="21">
        <v>40545</v>
      </c>
      <c r="B2129" s="22">
        <v>-20.100000000000001</v>
      </c>
      <c r="C2129" s="22">
        <v>-31.9</v>
      </c>
      <c r="D2129" s="22">
        <f t="shared" si="33"/>
        <v>-26.8</v>
      </c>
      <c r="E2129" s="22"/>
      <c r="F2129" s="22"/>
      <c r="G2129" s="22"/>
      <c r="R2129">
        <v>-26.8125</v>
      </c>
    </row>
    <row r="2130" spans="1:18">
      <c r="A2130" s="21">
        <v>40546</v>
      </c>
      <c r="B2130" s="22">
        <v>-17.399999999999999</v>
      </c>
      <c r="C2130" s="22">
        <v>-30.5</v>
      </c>
      <c r="D2130" s="22">
        <f t="shared" si="33"/>
        <v>-25.3</v>
      </c>
      <c r="E2130" s="22"/>
      <c r="F2130" s="22"/>
      <c r="G2130" s="22"/>
      <c r="R2130">
        <v>-25.274999999999999</v>
      </c>
    </row>
    <row r="2131" spans="1:18">
      <c r="A2131" s="21">
        <v>40547</v>
      </c>
      <c r="B2131" s="22">
        <v>-12.1</v>
      </c>
      <c r="C2131" s="22">
        <v>-29.3</v>
      </c>
      <c r="D2131" s="22">
        <f t="shared" si="33"/>
        <v>-16.899999999999999</v>
      </c>
      <c r="E2131" s="22"/>
      <c r="F2131" s="22"/>
      <c r="G2131" s="22"/>
      <c r="R2131">
        <v>-16.875</v>
      </c>
    </row>
    <row r="2132" spans="1:18">
      <c r="A2132" s="21">
        <v>40548</v>
      </c>
      <c r="B2132" s="22">
        <v>-13.2</v>
      </c>
      <c r="C2132" s="22">
        <v>-21.5</v>
      </c>
      <c r="D2132" s="22">
        <f t="shared" si="33"/>
        <v>-16.8</v>
      </c>
      <c r="E2132" s="22"/>
      <c r="F2132" s="22"/>
      <c r="G2132" s="22"/>
      <c r="R2132">
        <v>-16.757142857142856</v>
      </c>
    </row>
    <row r="2133" spans="1:18">
      <c r="A2133" s="21">
        <v>40549</v>
      </c>
      <c r="B2133" s="22">
        <v>-7</v>
      </c>
      <c r="C2133" s="22">
        <v>-23.6</v>
      </c>
      <c r="D2133" s="22">
        <f t="shared" si="33"/>
        <v>-14</v>
      </c>
      <c r="E2133" s="22"/>
      <c r="F2133" s="22"/>
      <c r="G2133" s="22"/>
      <c r="R2133">
        <v>-14.028571428571428</v>
      </c>
    </row>
    <row r="2134" spans="1:18">
      <c r="A2134" s="21">
        <v>40550</v>
      </c>
      <c r="B2134" s="22">
        <v>-16</v>
      </c>
      <c r="C2134" s="22">
        <v>-27.9</v>
      </c>
      <c r="D2134" s="22">
        <f t="shared" si="33"/>
        <v>-21.7</v>
      </c>
      <c r="E2134" s="22"/>
      <c r="F2134" s="22"/>
      <c r="G2134" s="22"/>
      <c r="R2134">
        <v>-21.675000000000001</v>
      </c>
    </row>
    <row r="2135" spans="1:18">
      <c r="A2135" s="21">
        <v>40551</v>
      </c>
      <c r="B2135" s="22">
        <v>-25.6</v>
      </c>
      <c r="C2135" s="22">
        <v>-36.200000000000003</v>
      </c>
      <c r="D2135" s="22">
        <f t="shared" si="33"/>
        <v>-31.9</v>
      </c>
      <c r="E2135" s="22"/>
      <c r="F2135" s="22"/>
      <c r="G2135" s="22"/>
      <c r="R2135">
        <v>-31.900000000000002</v>
      </c>
    </row>
    <row r="2136" spans="1:18">
      <c r="A2136" s="21">
        <v>40552</v>
      </c>
      <c r="B2136" s="22">
        <v>-29.1</v>
      </c>
      <c r="C2136" s="22">
        <v>-37.799999999999997</v>
      </c>
      <c r="D2136" s="22">
        <f t="shared" si="33"/>
        <v>-34.6</v>
      </c>
      <c r="E2136" s="22"/>
      <c r="F2136" s="22"/>
      <c r="G2136" s="22"/>
      <c r="R2136">
        <v>-34.587499999999999</v>
      </c>
    </row>
    <row r="2137" spans="1:18">
      <c r="A2137" s="21">
        <v>40553</v>
      </c>
      <c r="B2137" s="22">
        <v>-33</v>
      </c>
      <c r="C2137" s="22">
        <v>-43.1</v>
      </c>
      <c r="D2137" s="22">
        <f t="shared" si="33"/>
        <v>-38.9</v>
      </c>
      <c r="E2137" s="22"/>
      <c r="F2137" s="22"/>
      <c r="G2137" s="22"/>
      <c r="R2137">
        <v>-38.924999999999997</v>
      </c>
    </row>
    <row r="2138" spans="1:18">
      <c r="A2138" s="21">
        <v>40554</v>
      </c>
      <c r="B2138" s="22">
        <v>-30.3</v>
      </c>
      <c r="C2138" s="22">
        <v>-44.8</v>
      </c>
      <c r="D2138" s="22">
        <f t="shared" si="33"/>
        <v>-39.200000000000003</v>
      </c>
      <c r="E2138" s="22"/>
      <c r="F2138" s="22"/>
      <c r="G2138" s="22"/>
      <c r="R2138">
        <v>-39.162499999999994</v>
      </c>
    </row>
    <row r="2139" spans="1:18">
      <c r="A2139" s="21">
        <v>40555</v>
      </c>
      <c r="B2139" s="22">
        <v>-30.1</v>
      </c>
      <c r="C2139" s="22">
        <v>-42.3</v>
      </c>
      <c r="D2139" s="22">
        <f t="shared" si="33"/>
        <v>-38.1</v>
      </c>
      <c r="E2139" s="22"/>
      <c r="F2139" s="22"/>
      <c r="G2139" s="22"/>
      <c r="R2139">
        <v>-38.0625</v>
      </c>
    </row>
    <row r="2140" spans="1:18">
      <c r="A2140" s="21">
        <v>40556</v>
      </c>
      <c r="B2140" s="22">
        <v>-30</v>
      </c>
      <c r="C2140" s="22">
        <v>-44.2</v>
      </c>
      <c r="D2140" s="22">
        <f t="shared" si="33"/>
        <v>-38</v>
      </c>
      <c r="E2140" s="22"/>
      <c r="F2140" s="22"/>
      <c r="G2140" s="22"/>
      <c r="R2140">
        <v>-38.024999999999999</v>
      </c>
    </row>
    <row r="2141" spans="1:18">
      <c r="A2141" s="21">
        <v>40557</v>
      </c>
      <c r="B2141" s="22">
        <v>-27.4</v>
      </c>
      <c r="C2141" s="22">
        <v>-41</v>
      </c>
      <c r="D2141" s="22">
        <f t="shared" si="33"/>
        <v>-36.200000000000003</v>
      </c>
      <c r="E2141" s="22"/>
      <c r="F2141" s="22"/>
      <c r="G2141" s="22"/>
      <c r="R2141">
        <v>-36.237500000000004</v>
      </c>
    </row>
    <row r="2142" spans="1:18">
      <c r="A2142" s="21">
        <v>40558</v>
      </c>
      <c r="B2142" s="22">
        <v>-25</v>
      </c>
      <c r="C2142" s="22">
        <v>-43.2</v>
      </c>
      <c r="D2142" s="22">
        <f t="shared" si="33"/>
        <v>-35.299999999999997</v>
      </c>
      <c r="E2142" s="22"/>
      <c r="F2142" s="22"/>
      <c r="G2142" s="22"/>
      <c r="R2142">
        <v>-35.25</v>
      </c>
    </row>
    <row r="2143" spans="1:18">
      <c r="A2143" s="21">
        <v>40559</v>
      </c>
      <c r="B2143" s="22">
        <v>-18.7</v>
      </c>
      <c r="C2143" s="22">
        <v>-31.1</v>
      </c>
      <c r="D2143" s="22">
        <f t="shared" si="33"/>
        <v>-25.7</v>
      </c>
      <c r="E2143" s="22"/>
      <c r="F2143" s="22"/>
      <c r="G2143" s="22"/>
      <c r="R2143">
        <v>-25.7</v>
      </c>
    </row>
    <row r="2144" spans="1:18">
      <c r="A2144" s="21">
        <v>40560</v>
      </c>
      <c r="B2144" s="22">
        <v>-15.9</v>
      </c>
      <c r="C2144" s="22">
        <v>-27.3</v>
      </c>
      <c r="D2144" s="22">
        <f t="shared" si="33"/>
        <v>-22.9</v>
      </c>
      <c r="E2144" s="22"/>
      <c r="F2144" s="22"/>
      <c r="G2144" s="22"/>
      <c r="R2144">
        <v>-22.900000000000002</v>
      </c>
    </row>
    <row r="2145" spans="1:18">
      <c r="A2145" s="21">
        <v>40561</v>
      </c>
      <c r="B2145" s="22">
        <v>-12.4</v>
      </c>
      <c r="C2145" s="22">
        <v>-29.6</v>
      </c>
      <c r="D2145" s="22">
        <f t="shared" si="33"/>
        <v>-22.7</v>
      </c>
      <c r="E2145" s="22"/>
      <c r="F2145" s="22"/>
      <c r="G2145" s="22"/>
      <c r="R2145">
        <v>-22.662499999999994</v>
      </c>
    </row>
    <row r="2146" spans="1:18">
      <c r="A2146" s="21">
        <v>40562</v>
      </c>
      <c r="B2146" s="22">
        <v>-13.4</v>
      </c>
      <c r="C2146" s="22">
        <v>-33.799999999999997</v>
      </c>
      <c r="D2146" s="22">
        <f t="shared" si="33"/>
        <v>-23.6</v>
      </c>
      <c r="E2146" s="22"/>
      <c r="F2146" s="22"/>
      <c r="G2146" s="22"/>
      <c r="R2146">
        <v>-23.625</v>
      </c>
    </row>
    <row r="2147" spans="1:18">
      <c r="A2147" s="21">
        <v>40563</v>
      </c>
      <c r="B2147" s="22">
        <v>-13</v>
      </c>
      <c r="C2147" s="22">
        <v>-23</v>
      </c>
      <c r="D2147" s="22">
        <f t="shared" si="33"/>
        <v>-15.5</v>
      </c>
      <c r="E2147" s="22"/>
      <c r="F2147" s="22"/>
      <c r="G2147" s="22"/>
      <c r="R2147">
        <v>-15.462499999999999</v>
      </c>
    </row>
    <row r="2148" spans="1:18">
      <c r="A2148" s="21">
        <v>40564</v>
      </c>
      <c r="B2148" s="22">
        <v>-13.6</v>
      </c>
      <c r="C2148" s="22">
        <v>-21.8</v>
      </c>
      <c r="D2148" s="22">
        <f t="shared" si="33"/>
        <v>-16.8</v>
      </c>
      <c r="E2148" s="22"/>
      <c r="F2148" s="22"/>
      <c r="G2148" s="22"/>
      <c r="R2148">
        <v>-16.787499999999998</v>
      </c>
    </row>
    <row r="2149" spans="1:18">
      <c r="A2149" s="21">
        <v>40565</v>
      </c>
      <c r="B2149" s="22">
        <v>-12.7</v>
      </c>
      <c r="C2149" s="22">
        <v>-23.4</v>
      </c>
      <c r="D2149" s="22">
        <f t="shared" si="33"/>
        <v>-16.8</v>
      </c>
      <c r="E2149" s="22"/>
      <c r="F2149" s="22"/>
      <c r="G2149" s="22"/>
      <c r="R2149">
        <v>-16.837500000000002</v>
      </c>
    </row>
    <row r="2150" spans="1:18">
      <c r="A2150" s="21">
        <v>40566</v>
      </c>
      <c r="B2150" s="22">
        <v>-14.9</v>
      </c>
      <c r="C2150" s="22">
        <v>-19.5</v>
      </c>
      <c r="D2150" s="22">
        <f t="shared" si="33"/>
        <v>-17.2</v>
      </c>
      <c r="E2150" s="22"/>
      <c r="F2150" s="22"/>
      <c r="G2150" s="22"/>
      <c r="R2150">
        <v>-17.225000000000001</v>
      </c>
    </row>
    <row r="2151" spans="1:18">
      <c r="A2151" s="21">
        <v>40567</v>
      </c>
      <c r="B2151" s="22">
        <v>-20.8</v>
      </c>
      <c r="C2151" s="22">
        <v>-30.1</v>
      </c>
      <c r="D2151" s="22">
        <f t="shared" si="33"/>
        <v>-25.5</v>
      </c>
      <c r="E2151" s="22"/>
      <c r="F2151" s="22"/>
      <c r="G2151" s="22"/>
      <c r="R2151">
        <v>-25.462500000000002</v>
      </c>
    </row>
    <row r="2152" spans="1:18">
      <c r="A2152" s="21">
        <v>40568</v>
      </c>
      <c r="B2152" s="22">
        <v>-21.2</v>
      </c>
      <c r="C2152" s="22">
        <v>-29.4</v>
      </c>
      <c r="D2152" s="22">
        <f t="shared" si="33"/>
        <v>-27.2</v>
      </c>
      <c r="E2152" s="22"/>
      <c r="F2152" s="22"/>
      <c r="G2152" s="22"/>
      <c r="R2152">
        <v>-27.162500000000001</v>
      </c>
    </row>
    <row r="2153" spans="1:18">
      <c r="A2153" s="21">
        <v>40569</v>
      </c>
      <c r="B2153" s="22">
        <v>-19.600000000000001</v>
      </c>
      <c r="C2153" s="22">
        <v>-37.1</v>
      </c>
      <c r="D2153" s="22">
        <f t="shared" si="33"/>
        <v>-29.8</v>
      </c>
      <c r="E2153" s="22"/>
      <c r="F2153" s="22"/>
      <c r="G2153" s="22"/>
      <c r="R2153">
        <v>-29.787500000000001</v>
      </c>
    </row>
    <row r="2154" spans="1:18">
      <c r="A2154" s="21">
        <v>40570</v>
      </c>
      <c r="B2154" s="22">
        <v>-17.8</v>
      </c>
      <c r="C2154" s="22">
        <v>-31.6</v>
      </c>
      <c r="D2154" s="22">
        <f t="shared" si="33"/>
        <v>-24.6</v>
      </c>
      <c r="E2154" s="22"/>
      <c r="F2154" s="22"/>
      <c r="G2154" s="22"/>
      <c r="R2154">
        <v>-24.637500000000003</v>
      </c>
    </row>
    <row r="2155" spans="1:18">
      <c r="A2155" s="21">
        <v>40571</v>
      </c>
      <c r="B2155" s="22">
        <v>-16.399999999999999</v>
      </c>
      <c r="C2155" s="22">
        <v>-32.5</v>
      </c>
      <c r="D2155" s="22">
        <f t="shared" si="33"/>
        <v>-24</v>
      </c>
      <c r="E2155" s="22"/>
      <c r="F2155" s="22"/>
      <c r="G2155" s="22"/>
      <c r="R2155">
        <v>-23.983333333333334</v>
      </c>
    </row>
    <row r="2156" spans="1:18">
      <c r="A2156" s="21">
        <v>40572</v>
      </c>
      <c r="B2156" s="22">
        <v>-16.600000000000001</v>
      </c>
      <c r="C2156" s="22">
        <v>-36.200000000000003</v>
      </c>
      <c r="D2156" s="22">
        <f t="shared" si="33"/>
        <v>-26.8</v>
      </c>
      <c r="E2156" s="22"/>
      <c r="F2156" s="22"/>
      <c r="G2156" s="22"/>
      <c r="R2156">
        <v>-26.837500000000002</v>
      </c>
    </row>
    <row r="2157" spans="1:18">
      <c r="A2157" s="21">
        <v>40573</v>
      </c>
      <c r="B2157" s="22">
        <v>-9.3000000000000007</v>
      </c>
      <c r="C2157" s="22">
        <v>-30.7</v>
      </c>
      <c r="D2157" s="22">
        <f t="shared" si="33"/>
        <v>-21.9</v>
      </c>
      <c r="E2157" s="22"/>
      <c r="F2157" s="22"/>
      <c r="G2157" s="22"/>
      <c r="R2157">
        <v>-21.87142857142857</v>
      </c>
    </row>
    <row r="2158" spans="1:18">
      <c r="A2158" s="21">
        <v>40574</v>
      </c>
      <c r="B2158" s="22">
        <v>-13</v>
      </c>
      <c r="C2158" s="22">
        <v>-29.4</v>
      </c>
      <c r="D2158" s="22">
        <f t="shared" si="33"/>
        <v>-21.8</v>
      </c>
      <c r="E2158" s="22"/>
      <c r="F2158" s="22"/>
      <c r="G2158" s="22"/>
      <c r="R2158">
        <v>-21.787500000000001</v>
      </c>
    </row>
    <row r="2159" spans="1:18">
      <c r="A2159" s="21">
        <v>40575</v>
      </c>
      <c r="B2159" s="22">
        <v>-15.3</v>
      </c>
      <c r="C2159" s="22">
        <v>-31</v>
      </c>
      <c r="D2159" s="22">
        <f t="shared" si="33"/>
        <v>-24.2</v>
      </c>
      <c r="E2159" s="22"/>
      <c r="F2159" s="22"/>
      <c r="G2159" s="22"/>
      <c r="R2159">
        <v>-24.212500000000002</v>
      </c>
    </row>
    <row r="2160" spans="1:18">
      <c r="A2160" s="21">
        <v>40576</v>
      </c>
      <c r="B2160" s="22">
        <v>-11.8</v>
      </c>
      <c r="C2160" s="22">
        <v>-32</v>
      </c>
      <c r="D2160" s="22">
        <f t="shared" si="33"/>
        <v>-26.1</v>
      </c>
      <c r="E2160" s="22"/>
      <c r="F2160" s="22"/>
      <c r="G2160" s="22"/>
      <c r="R2160">
        <v>-26.119999999999997</v>
      </c>
    </row>
    <row r="2161" spans="1:18">
      <c r="A2161" s="21">
        <v>40577</v>
      </c>
      <c r="B2161" s="22">
        <v>-8.3000000000000007</v>
      </c>
      <c r="C2161" s="22">
        <v>-21.5</v>
      </c>
      <c r="D2161" s="22">
        <f t="shared" si="33"/>
        <v>-16.100000000000001</v>
      </c>
      <c r="E2161" s="22"/>
      <c r="F2161" s="22"/>
      <c r="G2161" s="22"/>
      <c r="R2161">
        <v>-16.137500000000003</v>
      </c>
    </row>
    <row r="2162" spans="1:18">
      <c r="A2162" s="21">
        <v>40578</v>
      </c>
      <c r="B2162" s="22">
        <v>-9.6</v>
      </c>
      <c r="C2162" s="22">
        <v>-23.3</v>
      </c>
      <c r="D2162" s="22">
        <f t="shared" si="33"/>
        <v>-16.600000000000001</v>
      </c>
      <c r="E2162" s="22"/>
      <c r="F2162" s="22"/>
      <c r="G2162" s="22"/>
      <c r="R2162">
        <v>-16.5625</v>
      </c>
    </row>
    <row r="2163" spans="1:18">
      <c r="A2163" s="21">
        <v>40579</v>
      </c>
      <c r="B2163" s="22">
        <v>-16.399999999999999</v>
      </c>
      <c r="C2163" s="22">
        <v>-29.7</v>
      </c>
      <c r="D2163" s="22">
        <f t="shared" si="33"/>
        <v>-23.3</v>
      </c>
      <c r="E2163" s="22"/>
      <c r="F2163" s="22"/>
      <c r="G2163" s="22"/>
      <c r="R2163">
        <v>-23.262499999999999</v>
      </c>
    </row>
    <row r="2164" spans="1:18">
      <c r="A2164" s="21">
        <v>40580</v>
      </c>
      <c r="B2164" s="22">
        <v>-11.7</v>
      </c>
      <c r="C2164" s="22">
        <v>-30.9</v>
      </c>
      <c r="D2164" s="22">
        <f t="shared" si="33"/>
        <v>-22.9</v>
      </c>
      <c r="E2164" s="22"/>
      <c r="F2164" s="22"/>
      <c r="G2164" s="22"/>
      <c r="R2164">
        <v>-22.862500000000001</v>
      </c>
    </row>
    <row r="2165" spans="1:18">
      <c r="A2165" s="21">
        <v>40581</v>
      </c>
      <c r="B2165" s="22">
        <v>-21.2</v>
      </c>
      <c r="C2165" s="22">
        <v>-38.200000000000003</v>
      </c>
      <c r="D2165" s="22">
        <f t="shared" si="33"/>
        <v>-30.3</v>
      </c>
      <c r="E2165" s="22"/>
      <c r="F2165" s="22"/>
      <c r="G2165" s="22"/>
      <c r="R2165">
        <v>-30.328571428571429</v>
      </c>
    </row>
    <row r="2166" spans="1:18">
      <c r="A2166" s="21">
        <v>40582</v>
      </c>
      <c r="B2166" s="22">
        <v>-19.600000000000001</v>
      </c>
      <c r="C2166" s="22">
        <v>-40.700000000000003</v>
      </c>
      <c r="D2166" s="22">
        <f t="shared" si="33"/>
        <v>-31.1</v>
      </c>
      <c r="E2166" s="22"/>
      <c r="F2166" s="22"/>
      <c r="G2166" s="22"/>
      <c r="R2166">
        <v>-31.057142857142853</v>
      </c>
    </row>
    <row r="2167" spans="1:18">
      <c r="A2167" s="21">
        <v>40583</v>
      </c>
      <c r="B2167" s="22">
        <v>-18.2</v>
      </c>
      <c r="C2167" s="22">
        <v>-32.799999999999997</v>
      </c>
      <c r="D2167" s="22">
        <f t="shared" si="33"/>
        <v>-24.8</v>
      </c>
      <c r="E2167" s="22"/>
      <c r="F2167" s="22"/>
      <c r="G2167" s="22"/>
      <c r="R2167">
        <v>-24.75</v>
      </c>
    </row>
    <row r="2168" spans="1:18">
      <c r="A2168" s="21">
        <v>40584</v>
      </c>
      <c r="B2168" s="22">
        <v>-18</v>
      </c>
      <c r="C2168" s="22">
        <v>-25</v>
      </c>
      <c r="D2168" s="22">
        <f t="shared" si="33"/>
        <v>-21</v>
      </c>
      <c r="E2168" s="22"/>
      <c r="F2168" s="22"/>
      <c r="G2168" s="22"/>
      <c r="R2168">
        <v>-21.028571428571428</v>
      </c>
    </row>
    <row r="2169" spans="1:18">
      <c r="A2169" s="21">
        <v>40585</v>
      </c>
      <c r="B2169" s="22">
        <v>-16.3</v>
      </c>
      <c r="C2169" s="22">
        <v>-27.5</v>
      </c>
      <c r="D2169" s="22">
        <f t="shared" si="33"/>
        <v>-22</v>
      </c>
      <c r="E2169" s="22"/>
      <c r="F2169" s="22"/>
      <c r="G2169" s="22"/>
      <c r="R2169">
        <v>-22</v>
      </c>
    </row>
    <row r="2170" spans="1:18">
      <c r="A2170" s="21">
        <v>40586</v>
      </c>
      <c r="B2170" s="22">
        <v>-18.399999999999999</v>
      </c>
      <c r="C2170" s="22">
        <v>-33.5</v>
      </c>
      <c r="D2170" s="22">
        <f t="shared" si="33"/>
        <v>-28.4</v>
      </c>
      <c r="E2170" s="22"/>
      <c r="F2170" s="22"/>
      <c r="G2170" s="22"/>
      <c r="R2170">
        <v>-28.416666666666668</v>
      </c>
    </row>
    <row r="2171" spans="1:18">
      <c r="A2171" s="21">
        <v>40587</v>
      </c>
      <c r="B2171" s="22">
        <v>-18.600000000000001</v>
      </c>
      <c r="C2171" s="22">
        <v>-38.5</v>
      </c>
      <c r="D2171" s="22">
        <f t="shared" si="33"/>
        <v>-29.8</v>
      </c>
      <c r="E2171" s="22"/>
      <c r="F2171" s="22"/>
      <c r="G2171" s="22"/>
      <c r="R2171">
        <v>-29.771428571428569</v>
      </c>
    </row>
    <row r="2172" spans="1:18">
      <c r="A2172" s="21">
        <v>40588</v>
      </c>
      <c r="B2172" s="22">
        <v>-17.899999999999999</v>
      </c>
      <c r="C2172" s="22">
        <v>-32.4</v>
      </c>
      <c r="D2172" s="22">
        <f t="shared" si="33"/>
        <v>-27.6</v>
      </c>
      <c r="E2172" s="22"/>
      <c r="F2172" s="22"/>
      <c r="G2172" s="22"/>
      <c r="R2172">
        <v>-27.549999999999997</v>
      </c>
    </row>
    <row r="2173" spans="1:18">
      <c r="A2173" s="21">
        <v>40589</v>
      </c>
      <c r="B2173" s="22">
        <v>-21.2</v>
      </c>
      <c r="C2173" s="22">
        <v>-28.6</v>
      </c>
      <c r="D2173" s="22">
        <f t="shared" si="33"/>
        <v>-25.5</v>
      </c>
      <c r="E2173" s="22"/>
      <c r="F2173" s="22"/>
      <c r="G2173" s="22"/>
      <c r="R2173">
        <v>-25.45</v>
      </c>
    </row>
    <row r="2174" spans="1:18">
      <c r="A2174" s="21">
        <v>40590</v>
      </c>
      <c r="B2174" s="22">
        <v>-12.3</v>
      </c>
      <c r="C2174" s="22">
        <v>-30.9</v>
      </c>
      <c r="D2174" s="22">
        <f t="shared" si="33"/>
        <v>-23.2</v>
      </c>
      <c r="E2174" s="22"/>
      <c r="F2174" s="22"/>
      <c r="G2174" s="22"/>
      <c r="R2174">
        <v>-23.150000000000002</v>
      </c>
    </row>
    <row r="2175" spans="1:18">
      <c r="A2175" s="21">
        <v>40591</v>
      </c>
      <c r="B2175" s="22">
        <v>-11.7</v>
      </c>
      <c r="C2175" s="22">
        <v>-34.200000000000003</v>
      </c>
      <c r="D2175" s="22">
        <f t="shared" si="33"/>
        <v>-24.7</v>
      </c>
      <c r="E2175" s="22"/>
      <c r="F2175" s="22"/>
      <c r="G2175" s="22"/>
      <c r="R2175">
        <v>-24.657142857142855</v>
      </c>
    </row>
    <row r="2176" spans="1:18">
      <c r="A2176" s="21">
        <v>40592</v>
      </c>
      <c r="B2176" s="22">
        <v>-14.5</v>
      </c>
      <c r="C2176" s="22">
        <v>-34.799999999999997</v>
      </c>
      <c r="D2176" s="22">
        <f t="shared" si="33"/>
        <v>-25.7</v>
      </c>
      <c r="E2176" s="22"/>
      <c r="F2176" s="22"/>
      <c r="G2176" s="22"/>
      <c r="R2176">
        <v>-25.65</v>
      </c>
    </row>
    <row r="2177" spans="1:18">
      <c r="A2177" s="21">
        <v>40593</v>
      </c>
      <c r="B2177" s="22">
        <v>-12.9</v>
      </c>
      <c r="C2177" s="22">
        <v>-33.5</v>
      </c>
      <c r="D2177" s="22">
        <f t="shared" ref="D2177:D2240" si="34">ROUND(R2177,1)</f>
        <v>-25.1</v>
      </c>
      <c r="E2177" s="22"/>
      <c r="F2177" s="22"/>
      <c r="G2177" s="22"/>
      <c r="R2177">
        <v>-25.12857142857143</v>
      </c>
    </row>
    <row r="2178" spans="1:18">
      <c r="A2178" s="21">
        <v>40594</v>
      </c>
      <c r="B2178" s="22">
        <v>-2.4</v>
      </c>
      <c r="C2178" s="22">
        <v>-23</v>
      </c>
      <c r="D2178" s="22">
        <f t="shared" si="34"/>
        <v>-14.9</v>
      </c>
      <c r="E2178" s="22"/>
      <c r="F2178" s="22"/>
      <c r="G2178" s="22"/>
      <c r="R2178">
        <v>-14.924999999999999</v>
      </c>
    </row>
    <row r="2179" spans="1:18">
      <c r="A2179" s="21">
        <v>40595</v>
      </c>
      <c r="B2179" s="22">
        <v>-6.3</v>
      </c>
      <c r="C2179" s="22">
        <v>-26.6</v>
      </c>
      <c r="D2179" s="22">
        <f t="shared" si="34"/>
        <v>-17.100000000000001</v>
      </c>
      <c r="E2179" s="22"/>
      <c r="F2179" s="22"/>
      <c r="G2179" s="22"/>
      <c r="R2179">
        <v>-17.074999999999999</v>
      </c>
    </row>
    <row r="2180" spans="1:18">
      <c r="A2180" s="21">
        <v>40596</v>
      </c>
      <c r="B2180" s="22">
        <v>-7.4</v>
      </c>
      <c r="C2180" s="22">
        <v>-21.9</v>
      </c>
      <c r="D2180" s="22">
        <f t="shared" si="34"/>
        <v>-14.4</v>
      </c>
      <c r="E2180" s="22"/>
      <c r="F2180" s="22"/>
      <c r="G2180" s="22"/>
      <c r="R2180">
        <v>-14.349999999999998</v>
      </c>
    </row>
    <row r="2181" spans="1:18">
      <c r="A2181" s="21">
        <v>40597</v>
      </c>
      <c r="B2181" s="22">
        <v>-8.1999999999999993</v>
      </c>
      <c r="C2181" s="22">
        <v>-13.9</v>
      </c>
      <c r="D2181" s="22">
        <f t="shared" si="34"/>
        <v>-10.6</v>
      </c>
      <c r="E2181" s="22"/>
      <c r="F2181" s="22"/>
      <c r="G2181" s="22"/>
      <c r="R2181">
        <v>-10.583333333333334</v>
      </c>
    </row>
    <row r="2182" spans="1:18">
      <c r="A2182" s="21">
        <v>40598</v>
      </c>
      <c r="B2182" s="22">
        <v>-15</v>
      </c>
      <c r="C2182" s="22">
        <v>-23</v>
      </c>
      <c r="D2182" s="22">
        <f t="shared" si="34"/>
        <v>-17</v>
      </c>
      <c r="E2182" s="22"/>
      <c r="F2182" s="22"/>
      <c r="G2182" s="22"/>
      <c r="R2182">
        <v>-16.957142857142859</v>
      </c>
    </row>
    <row r="2183" spans="1:18">
      <c r="A2183" s="21">
        <v>40599</v>
      </c>
      <c r="B2183" s="22">
        <v>-13.4</v>
      </c>
      <c r="C2183" s="22">
        <v>-33.200000000000003</v>
      </c>
      <c r="D2183" s="22">
        <f t="shared" si="34"/>
        <v>-25.2</v>
      </c>
      <c r="E2183" s="22"/>
      <c r="F2183" s="22"/>
      <c r="G2183" s="22"/>
      <c r="R2183">
        <v>-25.162499999999998</v>
      </c>
    </row>
    <row r="2184" spans="1:18">
      <c r="A2184" s="21">
        <v>40600</v>
      </c>
      <c r="B2184" s="22">
        <v>-10.9</v>
      </c>
      <c r="C2184" s="22">
        <v>-22.4</v>
      </c>
      <c r="D2184" s="22">
        <f t="shared" si="34"/>
        <v>-18.100000000000001</v>
      </c>
      <c r="E2184" s="22"/>
      <c r="F2184" s="22"/>
      <c r="G2184" s="22"/>
      <c r="R2184">
        <v>-18.125</v>
      </c>
    </row>
    <row r="2185" spans="1:18">
      <c r="A2185" s="21">
        <v>40601</v>
      </c>
      <c r="B2185" s="22">
        <v>-9.6</v>
      </c>
      <c r="C2185" s="22">
        <v>-33.4</v>
      </c>
      <c r="D2185" s="22">
        <f t="shared" si="34"/>
        <v>-25.2</v>
      </c>
      <c r="E2185" s="22"/>
      <c r="F2185" s="22"/>
      <c r="G2185" s="22"/>
      <c r="R2185">
        <v>-25.183333333333334</v>
      </c>
    </row>
    <row r="2186" spans="1:18">
      <c r="A2186" s="21">
        <v>40602</v>
      </c>
      <c r="B2186" s="22">
        <v>-8.4</v>
      </c>
      <c r="C2186" s="22">
        <v>-20.5</v>
      </c>
      <c r="D2186" s="22">
        <f t="shared" si="34"/>
        <v>-16.7</v>
      </c>
      <c r="E2186" s="22"/>
      <c r="F2186" s="22"/>
      <c r="G2186" s="22"/>
      <c r="R2186">
        <v>-16.733333333333334</v>
      </c>
    </row>
    <row r="2187" spans="1:18">
      <c r="A2187" s="21">
        <v>40603</v>
      </c>
      <c r="B2187" s="22">
        <v>-11.6</v>
      </c>
      <c r="C2187" s="22">
        <v>-29.6</v>
      </c>
      <c r="D2187" s="22">
        <f t="shared" si="34"/>
        <v>-21.6</v>
      </c>
      <c r="E2187" s="22"/>
      <c r="F2187" s="22"/>
      <c r="G2187" s="22"/>
      <c r="R2187">
        <v>-21.616666666666664</v>
      </c>
    </row>
    <row r="2188" spans="1:18">
      <c r="A2188" s="21">
        <v>40604</v>
      </c>
      <c r="B2188" s="22">
        <v>-8.8000000000000007</v>
      </c>
      <c r="C2188" s="22">
        <v>-35.700000000000003</v>
      </c>
      <c r="D2188" s="22">
        <f t="shared" si="34"/>
        <v>-24.9</v>
      </c>
      <c r="E2188" s="22"/>
      <c r="F2188" s="22"/>
      <c r="G2188" s="22"/>
      <c r="R2188">
        <v>-24.887499999999996</v>
      </c>
    </row>
    <row r="2189" spans="1:18">
      <c r="A2189" s="21">
        <v>40605</v>
      </c>
      <c r="B2189" s="22">
        <v>-5.6</v>
      </c>
      <c r="C2189" s="22">
        <v>-28.7</v>
      </c>
      <c r="D2189" s="22">
        <f t="shared" si="34"/>
        <v>-20.2</v>
      </c>
      <c r="E2189" s="22"/>
      <c r="F2189" s="22"/>
      <c r="G2189" s="22"/>
      <c r="R2189">
        <v>-20.228571428571428</v>
      </c>
    </row>
    <row r="2190" spans="1:18">
      <c r="A2190" s="21">
        <v>40606</v>
      </c>
      <c r="B2190" s="22">
        <v>-2.5</v>
      </c>
      <c r="C2190" s="22">
        <v>-24.4</v>
      </c>
      <c r="D2190" s="22">
        <f t="shared" si="34"/>
        <v>-15.2</v>
      </c>
      <c r="E2190" s="22"/>
      <c r="F2190" s="22"/>
      <c r="G2190" s="22"/>
      <c r="R2190">
        <v>-15.1875</v>
      </c>
    </row>
    <row r="2191" spans="1:18">
      <c r="A2191" s="21">
        <v>40607</v>
      </c>
      <c r="B2191" s="22">
        <v>-7.6</v>
      </c>
      <c r="C2191" s="22">
        <v>-19</v>
      </c>
      <c r="D2191" s="22">
        <f t="shared" si="34"/>
        <v>-15.2</v>
      </c>
      <c r="E2191" s="22"/>
      <c r="F2191" s="22"/>
      <c r="G2191" s="22"/>
      <c r="R2191">
        <v>-15.149999999999999</v>
      </c>
    </row>
    <row r="2192" spans="1:18">
      <c r="A2192" s="21">
        <v>40608</v>
      </c>
      <c r="B2192" s="22">
        <v>-5.2</v>
      </c>
      <c r="C2192" s="22">
        <v>-29.9</v>
      </c>
      <c r="D2192" s="22">
        <f t="shared" si="34"/>
        <v>-19</v>
      </c>
      <c r="E2192" s="22"/>
      <c r="F2192" s="22"/>
      <c r="G2192" s="22"/>
      <c r="R2192">
        <v>-18.985714285714284</v>
      </c>
    </row>
    <row r="2193" spans="1:18">
      <c r="A2193" s="21">
        <v>40609</v>
      </c>
      <c r="B2193" s="22">
        <v>-5</v>
      </c>
      <c r="C2193" s="22">
        <v>-16.2</v>
      </c>
      <c r="D2193" s="22">
        <f t="shared" si="34"/>
        <v>-11.8</v>
      </c>
      <c r="E2193" s="22"/>
      <c r="F2193" s="22"/>
      <c r="G2193" s="22"/>
      <c r="R2193">
        <v>-11.799999999999999</v>
      </c>
    </row>
    <row r="2194" spans="1:18">
      <c r="A2194" s="21">
        <v>40610</v>
      </c>
      <c r="B2194" s="22">
        <v>-4.7</v>
      </c>
      <c r="C2194" s="22">
        <v>-24.8</v>
      </c>
      <c r="D2194" s="22">
        <f t="shared" si="34"/>
        <v>-16.2</v>
      </c>
      <c r="E2194" s="22"/>
      <c r="F2194" s="22"/>
      <c r="G2194" s="22"/>
      <c r="R2194">
        <v>-16.233333333333331</v>
      </c>
    </row>
    <row r="2195" spans="1:18">
      <c r="A2195" s="21">
        <v>40611</v>
      </c>
      <c r="B2195" s="22">
        <v>-4.8</v>
      </c>
      <c r="C2195" s="22">
        <v>-27.4</v>
      </c>
      <c r="D2195" s="22">
        <f t="shared" si="34"/>
        <v>-17.100000000000001</v>
      </c>
      <c r="E2195" s="22"/>
      <c r="F2195" s="22"/>
      <c r="G2195" s="22"/>
      <c r="R2195">
        <v>-17.049999999999997</v>
      </c>
    </row>
    <row r="2196" spans="1:18">
      <c r="A2196" s="21">
        <v>40612</v>
      </c>
      <c r="B2196" s="22">
        <v>-2.2000000000000002</v>
      </c>
      <c r="C2196" s="22">
        <v>-24</v>
      </c>
      <c r="D2196" s="22">
        <f t="shared" si="34"/>
        <v>-16.399999999999999</v>
      </c>
      <c r="E2196" s="22"/>
      <c r="F2196" s="22"/>
      <c r="G2196" s="22"/>
      <c r="R2196">
        <v>-16.416666666666668</v>
      </c>
    </row>
    <row r="2197" spans="1:18">
      <c r="A2197" s="21">
        <v>40613</v>
      </c>
      <c r="B2197" s="22">
        <v>-4.3</v>
      </c>
      <c r="C2197" s="22">
        <v>-24.8</v>
      </c>
      <c r="D2197" s="22">
        <f t="shared" si="34"/>
        <v>-15.2</v>
      </c>
      <c r="E2197" s="22"/>
      <c r="F2197" s="22"/>
      <c r="G2197" s="22"/>
      <c r="R2197">
        <v>-15.200000000000001</v>
      </c>
    </row>
    <row r="2198" spans="1:18">
      <c r="A2198" s="21">
        <v>40614</v>
      </c>
      <c r="B2198" s="22">
        <v>-3.2</v>
      </c>
      <c r="C2198" s="22">
        <v>-21.8</v>
      </c>
      <c r="D2198" s="22">
        <f t="shared" si="34"/>
        <v>-13.6</v>
      </c>
      <c r="E2198" s="22"/>
      <c r="F2198" s="22"/>
      <c r="G2198" s="22"/>
      <c r="R2198">
        <v>-13.585714285714285</v>
      </c>
    </row>
    <row r="2199" spans="1:18">
      <c r="A2199" s="21">
        <v>40615</v>
      </c>
      <c r="B2199" s="22">
        <v>-5</v>
      </c>
      <c r="C2199" s="22">
        <v>-17.5</v>
      </c>
      <c r="D2199" s="22">
        <f t="shared" si="34"/>
        <v>-12.5</v>
      </c>
      <c r="E2199" s="22"/>
      <c r="F2199" s="22"/>
      <c r="G2199" s="22"/>
      <c r="R2199">
        <v>-12.533333333333333</v>
      </c>
    </row>
    <row r="2200" spans="1:18">
      <c r="A2200" s="21">
        <v>40616</v>
      </c>
      <c r="B2200" s="22">
        <v>-6.8</v>
      </c>
      <c r="C2200" s="22">
        <v>-22.6</v>
      </c>
      <c r="D2200" s="22">
        <f t="shared" si="34"/>
        <v>-16.100000000000001</v>
      </c>
      <c r="E2200" s="22"/>
      <c r="F2200" s="22"/>
      <c r="G2200" s="22"/>
      <c r="R2200">
        <v>-16.133333333333336</v>
      </c>
    </row>
    <row r="2201" spans="1:18">
      <c r="A2201" s="21">
        <v>40617</v>
      </c>
      <c r="B2201" s="22">
        <v>-4.2</v>
      </c>
      <c r="C2201" s="22">
        <v>-27.2</v>
      </c>
      <c r="D2201" s="22">
        <f t="shared" si="34"/>
        <v>-18.399999999999999</v>
      </c>
      <c r="E2201" s="22"/>
      <c r="F2201" s="22"/>
      <c r="G2201" s="22"/>
      <c r="R2201">
        <v>-18.366666666666664</v>
      </c>
    </row>
    <row r="2202" spans="1:18">
      <c r="A2202" s="21">
        <v>40618</v>
      </c>
      <c r="B2202" s="22">
        <v>-0.6</v>
      </c>
      <c r="C2202" s="22">
        <v>-23.4</v>
      </c>
      <c r="D2202" s="22">
        <f t="shared" si="34"/>
        <v>-13.4</v>
      </c>
      <c r="E2202" s="22"/>
      <c r="F2202" s="22"/>
      <c r="G2202" s="22"/>
      <c r="R2202">
        <v>-13.414285714285715</v>
      </c>
    </row>
    <row r="2203" spans="1:18">
      <c r="A2203" s="21">
        <v>40619</v>
      </c>
      <c r="B2203" s="22">
        <v>1.4</v>
      </c>
      <c r="C2203" s="22">
        <v>-19.8</v>
      </c>
      <c r="D2203" s="22">
        <f t="shared" si="34"/>
        <v>-11.7</v>
      </c>
      <c r="E2203" s="22"/>
      <c r="F2203" s="22"/>
      <c r="G2203" s="22"/>
      <c r="R2203">
        <v>-11.683333333333335</v>
      </c>
    </row>
    <row r="2204" spans="1:18">
      <c r="A2204" s="21">
        <v>40620</v>
      </c>
      <c r="B2204" s="22">
        <v>-2.7</v>
      </c>
      <c r="C2204" s="22">
        <v>-5.4</v>
      </c>
      <c r="D2204" s="22">
        <f t="shared" si="34"/>
        <v>-4.0999999999999996</v>
      </c>
      <c r="E2204" s="22"/>
      <c r="F2204" s="22"/>
      <c r="G2204" s="22"/>
      <c r="R2204">
        <v>-4.125</v>
      </c>
    </row>
    <row r="2205" spans="1:18">
      <c r="A2205" s="21">
        <v>40621</v>
      </c>
      <c r="B2205" s="22">
        <v>-5.2</v>
      </c>
      <c r="C2205" s="22">
        <v>-18.2</v>
      </c>
      <c r="D2205" s="22">
        <f t="shared" si="34"/>
        <v>-9.6999999999999993</v>
      </c>
      <c r="E2205" s="22"/>
      <c r="F2205" s="22"/>
      <c r="G2205" s="22"/>
      <c r="R2205">
        <v>-9.6875</v>
      </c>
    </row>
    <row r="2206" spans="1:18">
      <c r="A2206" s="21">
        <v>40622</v>
      </c>
      <c r="B2206" s="22">
        <v>-7</v>
      </c>
      <c r="C2206" s="22">
        <v>-22</v>
      </c>
      <c r="D2206" s="22">
        <f t="shared" si="34"/>
        <v>-15.3</v>
      </c>
      <c r="E2206" s="22"/>
      <c r="F2206" s="22"/>
      <c r="G2206" s="22"/>
      <c r="R2206">
        <v>-15.2875</v>
      </c>
    </row>
    <row r="2207" spans="1:18">
      <c r="A2207" s="21">
        <v>40623</v>
      </c>
      <c r="B2207" s="22">
        <v>-3.5</v>
      </c>
      <c r="C2207" s="22">
        <v>-21</v>
      </c>
      <c r="D2207" s="22">
        <f t="shared" si="34"/>
        <v>-13.3</v>
      </c>
      <c r="E2207" s="22"/>
      <c r="F2207" s="22"/>
      <c r="G2207" s="22"/>
      <c r="R2207">
        <v>-13.333333333333334</v>
      </c>
    </row>
    <row r="2208" spans="1:18">
      <c r="A2208" s="21">
        <v>40624</v>
      </c>
      <c r="B2208" s="22">
        <v>-2</v>
      </c>
      <c r="C2208" s="22">
        <v>-18.2</v>
      </c>
      <c r="D2208" s="22">
        <f t="shared" si="34"/>
        <v>-9.1</v>
      </c>
      <c r="E2208" s="22"/>
      <c r="F2208" s="22"/>
      <c r="G2208" s="22"/>
      <c r="R2208">
        <v>-9.1285714285714281</v>
      </c>
    </row>
    <row r="2209" spans="1:18">
      <c r="A2209" s="21">
        <v>40625</v>
      </c>
      <c r="B2209" s="22">
        <v>-2.7</v>
      </c>
      <c r="C2209" s="22">
        <v>-21.2</v>
      </c>
      <c r="D2209" s="22">
        <f t="shared" si="34"/>
        <v>-12</v>
      </c>
      <c r="E2209" s="22"/>
      <c r="F2209" s="22"/>
      <c r="G2209" s="22"/>
      <c r="R2209">
        <v>-11.957142857142857</v>
      </c>
    </row>
    <row r="2210" spans="1:18">
      <c r="A2210" s="21">
        <v>40626</v>
      </c>
      <c r="B2210" s="22">
        <v>1</v>
      </c>
      <c r="C2210" s="22">
        <v>-23.6</v>
      </c>
      <c r="D2210" s="22">
        <f t="shared" si="34"/>
        <v>-10.8</v>
      </c>
      <c r="E2210" s="22"/>
      <c r="F2210" s="22"/>
      <c r="G2210" s="22"/>
      <c r="R2210">
        <v>-10.8</v>
      </c>
    </row>
    <row r="2211" spans="1:18">
      <c r="A2211" s="21">
        <v>40627</v>
      </c>
      <c r="B2211" s="22">
        <v>3.1</v>
      </c>
      <c r="C2211" s="22">
        <v>-18.600000000000001</v>
      </c>
      <c r="D2211" s="22">
        <f t="shared" si="34"/>
        <v>-8.3000000000000007</v>
      </c>
      <c r="E2211" s="22"/>
      <c r="F2211" s="22"/>
      <c r="G2211" s="22"/>
      <c r="R2211">
        <v>-8.3285714285714274</v>
      </c>
    </row>
    <row r="2212" spans="1:18">
      <c r="A2212" s="21">
        <v>40628</v>
      </c>
      <c r="B2212" s="22">
        <v>4.5</v>
      </c>
      <c r="C2212" s="22">
        <v>-10.3</v>
      </c>
      <c r="D2212" s="22">
        <f t="shared" si="34"/>
        <v>-4.4000000000000004</v>
      </c>
      <c r="E2212" s="22"/>
      <c r="F2212" s="22"/>
      <c r="G2212" s="22"/>
      <c r="R2212">
        <v>-4.416666666666667</v>
      </c>
    </row>
    <row r="2213" spans="1:18">
      <c r="A2213" s="21">
        <v>40629</v>
      </c>
      <c r="B2213" s="22">
        <v>6.8</v>
      </c>
      <c r="C2213" s="22">
        <v>-11.2</v>
      </c>
      <c r="D2213" s="22">
        <f t="shared" si="34"/>
        <v>-3.1</v>
      </c>
      <c r="E2213" s="22"/>
      <c r="F2213" s="22"/>
      <c r="G2213" s="22"/>
      <c r="R2213">
        <v>-3.0624999999999996</v>
      </c>
    </row>
    <row r="2214" spans="1:18">
      <c r="A2214" s="21">
        <v>40630</v>
      </c>
      <c r="B2214" s="22">
        <v>11.5</v>
      </c>
      <c r="C2214" s="22">
        <v>-10.8</v>
      </c>
      <c r="D2214" s="22">
        <f t="shared" si="34"/>
        <v>-0.1</v>
      </c>
      <c r="E2214" s="22">
        <v>1</v>
      </c>
      <c r="F2214" s="22"/>
      <c r="G2214" s="22"/>
      <c r="R2214">
        <v>-7.4999999999999956E-2</v>
      </c>
    </row>
    <row r="2215" spans="1:18">
      <c r="A2215" s="21">
        <v>40631</v>
      </c>
      <c r="B2215" s="22">
        <v>4.7</v>
      </c>
      <c r="C2215" s="22">
        <v>-1.7</v>
      </c>
      <c r="D2215" s="22">
        <f t="shared" si="34"/>
        <v>1.9</v>
      </c>
      <c r="E2215" s="22"/>
      <c r="F2215" s="22"/>
      <c r="G2215" s="22"/>
      <c r="R2215">
        <v>1.9375000000000002</v>
      </c>
    </row>
    <row r="2216" spans="1:18">
      <c r="A2216" s="21">
        <v>40632</v>
      </c>
      <c r="B2216" s="22">
        <v>7.4</v>
      </c>
      <c r="C2216" s="22">
        <v>-11.3</v>
      </c>
      <c r="D2216" s="22">
        <f t="shared" si="34"/>
        <v>-2.2999999999999998</v>
      </c>
      <c r="E2216" s="22"/>
      <c r="F2216" s="22"/>
      <c r="G2216" s="22"/>
      <c r="R2216">
        <v>-2.3428571428571425</v>
      </c>
    </row>
    <row r="2217" spans="1:18">
      <c r="A2217" s="21">
        <v>40633</v>
      </c>
      <c r="B2217" s="22">
        <v>1.5</v>
      </c>
      <c r="C2217" s="22">
        <v>-3.5</v>
      </c>
      <c r="D2217" s="22">
        <f t="shared" si="34"/>
        <v>-1.2</v>
      </c>
      <c r="E2217" s="22"/>
      <c r="F2217" s="22"/>
      <c r="G2217" s="22"/>
      <c r="R2217">
        <v>-1.2125000000000001</v>
      </c>
    </row>
    <row r="2218" spans="1:18">
      <c r="A2218" s="21">
        <v>40634</v>
      </c>
      <c r="B2218" s="22">
        <v>4.2</v>
      </c>
      <c r="C2218" s="22">
        <v>-9.6</v>
      </c>
      <c r="D2218" s="22">
        <f t="shared" si="34"/>
        <v>-3.6</v>
      </c>
      <c r="E2218" s="22">
        <v>1</v>
      </c>
      <c r="F2218" s="22"/>
      <c r="G2218" s="22"/>
      <c r="R2218">
        <v>-3.6374999999999997</v>
      </c>
    </row>
    <row r="2219" spans="1:18">
      <c r="A2219" s="21">
        <v>40635</v>
      </c>
      <c r="B2219" s="22">
        <v>6.1</v>
      </c>
      <c r="C2219" s="22">
        <v>-17.3</v>
      </c>
      <c r="D2219" s="22">
        <f t="shared" si="34"/>
        <v>-5.9</v>
      </c>
      <c r="E2219" s="22"/>
      <c r="F2219" s="22"/>
      <c r="G2219" s="22"/>
      <c r="R2219">
        <v>-5.8500000000000005</v>
      </c>
    </row>
    <row r="2220" spans="1:18">
      <c r="A2220" s="21">
        <v>40636</v>
      </c>
      <c r="B2220" s="22">
        <v>12</v>
      </c>
      <c r="C2220" s="22">
        <v>-13.1</v>
      </c>
      <c r="D2220" s="22">
        <f t="shared" si="34"/>
        <v>-1.1000000000000001</v>
      </c>
      <c r="E2220" s="22">
        <v>3</v>
      </c>
      <c r="F2220" s="22"/>
      <c r="G2220" s="22"/>
      <c r="R2220">
        <v>-1.1375</v>
      </c>
    </row>
    <row r="2221" spans="1:18">
      <c r="A2221" s="21">
        <v>40637</v>
      </c>
      <c r="B2221" s="22">
        <v>13.6</v>
      </c>
      <c r="C2221" s="22">
        <v>-4.2</v>
      </c>
      <c r="D2221" s="22">
        <f t="shared" si="34"/>
        <v>5.4</v>
      </c>
      <c r="E2221" s="22">
        <v>1</v>
      </c>
      <c r="F2221" s="22"/>
      <c r="G2221" s="22"/>
      <c r="R2221">
        <v>5.4249999999999989</v>
      </c>
    </row>
    <row r="2222" spans="1:18">
      <c r="A2222" s="21">
        <v>40638</v>
      </c>
      <c r="B2222" s="22">
        <v>6.3</v>
      </c>
      <c r="C2222" s="22">
        <v>-4.4000000000000004</v>
      </c>
      <c r="D2222" s="22">
        <f t="shared" si="34"/>
        <v>0.4</v>
      </c>
      <c r="E2222" s="22"/>
      <c r="F2222" s="22"/>
      <c r="G2222" s="22"/>
      <c r="R2222">
        <v>0.43750000000000006</v>
      </c>
    </row>
    <row r="2223" spans="1:18">
      <c r="A2223" s="21">
        <v>40639</v>
      </c>
      <c r="B2223" s="22">
        <v>2.8</v>
      </c>
      <c r="C2223" s="22">
        <v>-5.8</v>
      </c>
      <c r="D2223" s="22">
        <f t="shared" si="34"/>
        <v>-1.2</v>
      </c>
      <c r="E2223" s="22"/>
      <c r="F2223" s="22"/>
      <c r="G2223" s="22"/>
      <c r="R2223">
        <v>-1.2</v>
      </c>
    </row>
    <row r="2224" spans="1:18">
      <c r="A2224" s="21">
        <v>40640</v>
      </c>
      <c r="B2224" s="22">
        <v>4.9000000000000004</v>
      </c>
      <c r="C2224" s="22">
        <v>-11.9</v>
      </c>
      <c r="D2224" s="22">
        <f t="shared" si="34"/>
        <v>-4.2</v>
      </c>
      <c r="E2224" s="22">
        <v>4</v>
      </c>
      <c r="F2224" s="22"/>
      <c r="G2224" s="22"/>
      <c r="R2224">
        <v>-4.2</v>
      </c>
    </row>
    <row r="2225" spans="1:18">
      <c r="A2225" s="21">
        <v>40641</v>
      </c>
      <c r="B2225" s="22">
        <v>9.6999999999999993</v>
      </c>
      <c r="C2225" s="22">
        <v>-7.8</v>
      </c>
      <c r="D2225" s="22">
        <f t="shared" si="34"/>
        <v>0.7</v>
      </c>
      <c r="E2225" s="22"/>
      <c r="F2225" s="22"/>
      <c r="G2225" s="22"/>
      <c r="R2225">
        <v>0.68749999999999967</v>
      </c>
    </row>
    <row r="2226" spans="1:18">
      <c r="A2226" s="21">
        <v>40642</v>
      </c>
      <c r="B2226" s="22">
        <v>0</v>
      </c>
      <c r="C2226" s="22">
        <v>-7.7</v>
      </c>
      <c r="D2226" s="22">
        <f t="shared" si="34"/>
        <v>-5.3</v>
      </c>
      <c r="E2226" s="22"/>
      <c r="F2226" s="22"/>
      <c r="G2226" s="22"/>
      <c r="R2226">
        <v>-5.3375000000000012</v>
      </c>
    </row>
    <row r="2227" spans="1:18">
      <c r="A2227" s="21">
        <v>40643</v>
      </c>
      <c r="B2227" s="22">
        <v>3.8</v>
      </c>
      <c r="C2227" s="22">
        <v>-4.4000000000000004</v>
      </c>
      <c r="D2227" s="22">
        <f t="shared" si="34"/>
        <v>-1.1000000000000001</v>
      </c>
      <c r="E2227" s="22"/>
      <c r="F2227" s="22"/>
      <c r="G2227" s="22"/>
      <c r="R2227">
        <v>-1.1375</v>
      </c>
    </row>
    <row r="2228" spans="1:18">
      <c r="A2228" s="21">
        <v>40644</v>
      </c>
      <c r="B2228" s="22">
        <v>7.9</v>
      </c>
      <c r="C2228" s="22">
        <v>-11.6</v>
      </c>
      <c r="D2228" s="22">
        <f t="shared" si="34"/>
        <v>-1.8</v>
      </c>
      <c r="E2228" s="22">
        <v>1</v>
      </c>
      <c r="F2228" s="22"/>
      <c r="G2228" s="22"/>
      <c r="R2228">
        <v>-1.8374999999999999</v>
      </c>
    </row>
    <row r="2229" spans="1:18">
      <c r="A2229" s="21">
        <v>40645</v>
      </c>
      <c r="B2229" s="22">
        <v>5.4</v>
      </c>
      <c r="C2229" s="22">
        <v>-3</v>
      </c>
      <c r="D2229" s="22">
        <f t="shared" si="34"/>
        <v>0.9</v>
      </c>
      <c r="E2229" s="22">
        <v>2</v>
      </c>
      <c r="F2229" s="22"/>
      <c r="G2229" s="22"/>
      <c r="R2229">
        <v>0.9285714285714286</v>
      </c>
    </row>
    <row r="2230" spans="1:18">
      <c r="A2230" s="21">
        <v>40646</v>
      </c>
      <c r="B2230" s="22">
        <v>5</v>
      </c>
      <c r="C2230" s="22">
        <v>-8.5</v>
      </c>
      <c r="D2230" s="22">
        <f t="shared" si="34"/>
        <v>-1.8</v>
      </c>
      <c r="E2230" s="22"/>
      <c r="F2230" s="22"/>
      <c r="G2230" s="22"/>
      <c r="R2230">
        <v>-1.7714285714285711</v>
      </c>
    </row>
    <row r="2231" spans="1:18">
      <c r="A2231" s="21">
        <v>40647</v>
      </c>
      <c r="B2231" s="22">
        <v>0.6</v>
      </c>
      <c r="C2231" s="22">
        <v>-2.9</v>
      </c>
      <c r="D2231" s="22">
        <f t="shared" si="34"/>
        <v>-1.6</v>
      </c>
      <c r="E2231" s="22">
        <v>1</v>
      </c>
      <c r="F2231" s="22"/>
      <c r="G2231" s="22"/>
      <c r="R2231">
        <v>-1.6166666666666669</v>
      </c>
    </row>
    <row r="2232" spans="1:18">
      <c r="A2232" s="21">
        <v>40648</v>
      </c>
      <c r="B2232" s="22">
        <v>3.6</v>
      </c>
      <c r="C2232" s="22">
        <v>-12.6</v>
      </c>
      <c r="D2232" s="22">
        <f t="shared" si="34"/>
        <v>-3.8</v>
      </c>
      <c r="E2232" s="22">
        <v>11</v>
      </c>
      <c r="F2232" s="22"/>
      <c r="G2232" s="22"/>
      <c r="R2232">
        <v>-3.8285714285714287</v>
      </c>
    </row>
    <row r="2233" spans="1:18">
      <c r="A2233" s="21">
        <v>40649</v>
      </c>
      <c r="B2233" s="22">
        <v>2.4</v>
      </c>
      <c r="C2233" s="22">
        <v>-5.2</v>
      </c>
      <c r="D2233" s="22">
        <f t="shared" si="34"/>
        <v>-1.3</v>
      </c>
      <c r="E2233" s="22">
        <v>1</v>
      </c>
      <c r="F2233" s="22"/>
      <c r="G2233" s="22"/>
      <c r="R2233">
        <v>-1.32</v>
      </c>
    </row>
    <row r="2234" spans="1:18">
      <c r="A2234" s="21">
        <v>40650</v>
      </c>
      <c r="B2234" s="22">
        <v>6.9</v>
      </c>
      <c r="C2234" s="22">
        <v>-7.4</v>
      </c>
      <c r="D2234" s="22">
        <f t="shared" si="34"/>
        <v>-0.3</v>
      </c>
      <c r="E2234" s="22">
        <v>5</v>
      </c>
      <c r="F2234" s="22"/>
      <c r="G2234" s="22"/>
      <c r="R2234">
        <v>-0.25714285714285712</v>
      </c>
    </row>
    <row r="2235" spans="1:18">
      <c r="A2235" s="21">
        <v>40651</v>
      </c>
      <c r="B2235" s="22">
        <v>10.7</v>
      </c>
      <c r="C2235" s="22">
        <v>-8.6999999999999993</v>
      </c>
      <c r="D2235" s="22">
        <f t="shared" si="34"/>
        <v>-0.8</v>
      </c>
      <c r="E2235" s="22">
        <v>1</v>
      </c>
      <c r="F2235" s="22"/>
      <c r="G2235" s="22"/>
      <c r="R2235">
        <v>-0.74999999999999989</v>
      </c>
    </row>
    <row r="2236" spans="1:18">
      <c r="A2236" s="21">
        <v>40652</v>
      </c>
      <c r="B2236" s="22">
        <v>7.9</v>
      </c>
      <c r="C2236" s="22">
        <v>1.7</v>
      </c>
      <c r="D2236" s="22">
        <f t="shared" si="34"/>
        <v>4.9000000000000004</v>
      </c>
      <c r="E2236" s="22">
        <v>5</v>
      </c>
      <c r="F2236" s="22"/>
      <c r="G2236" s="22"/>
      <c r="R2236">
        <v>4.8857142857142852</v>
      </c>
    </row>
    <row r="2237" spans="1:18">
      <c r="A2237" s="21">
        <v>40653</v>
      </c>
      <c r="B2237" s="22">
        <v>11.6</v>
      </c>
      <c r="C2237" s="22">
        <v>-3.1</v>
      </c>
      <c r="D2237" s="22">
        <f t="shared" si="34"/>
        <v>4.0999999999999996</v>
      </c>
      <c r="E2237" s="22">
        <v>3</v>
      </c>
      <c r="F2237" s="22"/>
      <c r="G2237" s="22"/>
      <c r="R2237">
        <v>4.1000000000000005</v>
      </c>
    </row>
    <row r="2238" spans="1:18">
      <c r="A2238" s="21">
        <v>40654</v>
      </c>
      <c r="B2238" s="22">
        <v>10.6</v>
      </c>
      <c r="C2238" s="22">
        <v>-3.2</v>
      </c>
      <c r="D2238" s="22">
        <f t="shared" si="34"/>
        <v>3.1</v>
      </c>
      <c r="E2238" s="22">
        <v>2</v>
      </c>
      <c r="F2238" s="22"/>
      <c r="G2238" s="22"/>
      <c r="R2238">
        <v>3.1</v>
      </c>
    </row>
    <row r="2239" spans="1:18">
      <c r="A2239" s="21">
        <v>40655</v>
      </c>
      <c r="B2239" s="22">
        <v>7.7</v>
      </c>
      <c r="C2239" s="22">
        <v>-4.3</v>
      </c>
      <c r="D2239" s="22">
        <f t="shared" si="34"/>
        <v>0.9</v>
      </c>
      <c r="E2239" s="22"/>
      <c r="F2239" s="22"/>
      <c r="G2239" s="22"/>
      <c r="R2239">
        <v>0.8500000000000002</v>
      </c>
    </row>
    <row r="2240" spans="1:18">
      <c r="A2240" s="21">
        <v>40656</v>
      </c>
      <c r="B2240" s="22">
        <v>9.3000000000000007</v>
      </c>
      <c r="C2240" s="22">
        <v>-3</v>
      </c>
      <c r="D2240" s="22">
        <f t="shared" si="34"/>
        <v>2.2999999999999998</v>
      </c>
      <c r="E2240" s="22">
        <v>1</v>
      </c>
      <c r="F2240" s="22"/>
      <c r="G2240" s="22"/>
      <c r="R2240">
        <v>2.2571428571428567</v>
      </c>
    </row>
    <row r="2241" spans="1:18">
      <c r="A2241" s="21">
        <v>40657</v>
      </c>
      <c r="B2241" s="22">
        <v>12.2</v>
      </c>
      <c r="C2241" s="22">
        <v>-5.3</v>
      </c>
      <c r="D2241" s="22">
        <f t="shared" ref="D2241:D2304" si="35">ROUND(R2241,1)</f>
        <v>4.3</v>
      </c>
      <c r="E2241" s="22">
        <v>2</v>
      </c>
      <c r="F2241" s="22"/>
      <c r="G2241" s="22"/>
      <c r="R2241">
        <v>4.3</v>
      </c>
    </row>
    <row r="2242" spans="1:18">
      <c r="A2242" s="21">
        <v>40658</v>
      </c>
      <c r="B2242" s="22">
        <v>11.6</v>
      </c>
      <c r="C2242" s="22">
        <v>-4.5999999999999996</v>
      </c>
      <c r="D2242" s="22">
        <f t="shared" si="35"/>
        <v>3.3</v>
      </c>
      <c r="E2242" s="22"/>
      <c r="F2242" s="22"/>
      <c r="G2242" s="22"/>
      <c r="R2242">
        <v>3.2857142857142856</v>
      </c>
    </row>
    <row r="2243" spans="1:18">
      <c r="A2243" s="21">
        <v>40659</v>
      </c>
      <c r="B2243" s="22">
        <v>12.9</v>
      </c>
      <c r="C2243" s="22">
        <v>-0.2</v>
      </c>
      <c r="D2243" s="22">
        <f t="shared" si="35"/>
        <v>3.8</v>
      </c>
      <c r="E2243" s="22">
        <v>3</v>
      </c>
      <c r="F2243" s="22"/>
      <c r="G2243" s="22"/>
      <c r="R2243">
        <v>3.7666666666666671</v>
      </c>
    </row>
    <row r="2244" spans="1:18">
      <c r="A2244" s="21">
        <v>40660</v>
      </c>
      <c r="B2244" s="22">
        <v>15.6</v>
      </c>
      <c r="C2244" s="22">
        <v>-5.6</v>
      </c>
      <c r="D2244" s="22">
        <f t="shared" si="35"/>
        <v>4</v>
      </c>
      <c r="E2244" s="22"/>
      <c r="F2244" s="22"/>
      <c r="G2244" s="22"/>
      <c r="R2244">
        <v>4</v>
      </c>
    </row>
    <row r="2245" spans="1:18">
      <c r="A2245" s="21">
        <v>40661</v>
      </c>
      <c r="B2245" s="22">
        <v>17.899999999999999</v>
      </c>
      <c r="C2245" s="22">
        <v>-6.2</v>
      </c>
      <c r="D2245" s="22">
        <f t="shared" si="35"/>
        <v>2.9</v>
      </c>
      <c r="E2245" s="22">
        <v>10</v>
      </c>
      <c r="F2245" s="22"/>
      <c r="G2245" s="22"/>
      <c r="R2245">
        <v>2.8799999999999994</v>
      </c>
    </row>
    <row r="2246" spans="1:18">
      <c r="A2246" s="21">
        <v>40662</v>
      </c>
      <c r="B2246" s="22">
        <v>19.899999999999999</v>
      </c>
      <c r="C2246" s="22">
        <v>-5.3</v>
      </c>
      <c r="D2246" s="22">
        <f t="shared" si="35"/>
        <v>6.1</v>
      </c>
      <c r="E2246" s="22">
        <v>8</v>
      </c>
      <c r="F2246" s="22"/>
      <c r="G2246" s="22"/>
      <c r="R2246">
        <v>6.0714285714285712</v>
      </c>
    </row>
    <row r="2247" spans="1:18">
      <c r="A2247" s="21">
        <v>40663</v>
      </c>
      <c r="B2247" s="22">
        <v>18.899999999999999</v>
      </c>
      <c r="C2247" s="22">
        <v>-5.0999999999999996</v>
      </c>
      <c r="D2247" s="22">
        <f t="shared" si="35"/>
        <v>7.3</v>
      </c>
      <c r="E2247" s="22"/>
      <c r="F2247" s="22"/>
      <c r="G2247" s="22"/>
      <c r="R2247">
        <v>7.25</v>
      </c>
    </row>
    <row r="2248" spans="1:18">
      <c r="A2248" s="21">
        <v>40664</v>
      </c>
      <c r="B2248" s="22">
        <v>18.600000000000001</v>
      </c>
      <c r="C2248" s="22">
        <v>-3.8</v>
      </c>
      <c r="D2248" s="22">
        <f t="shared" si="35"/>
        <v>7.1</v>
      </c>
      <c r="E2248" s="22">
        <v>2</v>
      </c>
      <c r="F2248" s="22"/>
      <c r="G2248" s="22"/>
      <c r="R2248">
        <v>7.128571428571429</v>
      </c>
    </row>
    <row r="2249" spans="1:18">
      <c r="A2249" s="21">
        <v>40665</v>
      </c>
      <c r="B2249" s="22">
        <v>19.600000000000001</v>
      </c>
      <c r="C2249" s="22">
        <v>-3.4</v>
      </c>
      <c r="D2249" s="22">
        <f t="shared" si="35"/>
        <v>8.9</v>
      </c>
      <c r="E2249" s="22"/>
      <c r="F2249" s="22"/>
      <c r="G2249" s="22"/>
      <c r="R2249">
        <v>8.8874999999999975</v>
      </c>
    </row>
    <row r="2250" spans="1:18">
      <c r="A2250" s="21">
        <v>40666</v>
      </c>
      <c r="B2250" s="22">
        <v>20</v>
      </c>
      <c r="C2250" s="22">
        <v>-3.3</v>
      </c>
      <c r="D2250" s="22">
        <f t="shared" si="35"/>
        <v>6.5</v>
      </c>
      <c r="E2250" s="22"/>
      <c r="F2250" s="22"/>
      <c r="G2250" s="22"/>
      <c r="R2250">
        <v>6.5</v>
      </c>
    </row>
    <row r="2251" spans="1:18">
      <c r="A2251" s="21">
        <v>40667</v>
      </c>
      <c r="B2251" s="22">
        <v>23.1</v>
      </c>
      <c r="C2251" s="22">
        <v>-2.6</v>
      </c>
      <c r="D2251" s="22">
        <f t="shared" si="35"/>
        <v>7.3</v>
      </c>
      <c r="E2251" s="22"/>
      <c r="F2251" s="22"/>
      <c r="G2251" s="22"/>
      <c r="R2251">
        <v>7.2666666666666666</v>
      </c>
    </row>
    <row r="2252" spans="1:18">
      <c r="A2252" s="21">
        <v>40668</v>
      </c>
      <c r="B2252" s="22">
        <v>15.9</v>
      </c>
      <c r="C2252" s="22">
        <v>-1.2</v>
      </c>
      <c r="D2252" s="22">
        <f t="shared" si="35"/>
        <v>9.8000000000000007</v>
      </c>
      <c r="E2252" s="22">
        <v>1</v>
      </c>
      <c r="F2252" s="22"/>
      <c r="G2252" s="22"/>
      <c r="R2252">
        <v>9.8250000000000011</v>
      </c>
    </row>
    <row r="2253" spans="1:18">
      <c r="A2253" s="21">
        <v>40669</v>
      </c>
      <c r="B2253" s="22">
        <v>17.100000000000001</v>
      </c>
      <c r="C2253" s="22">
        <v>-5</v>
      </c>
      <c r="D2253" s="22">
        <f t="shared" si="35"/>
        <v>6.2</v>
      </c>
      <c r="E2253" s="22">
        <v>1</v>
      </c>
      <c r="F2253" s="22"/>
      <c r="G2253" s="22"/>
      <c r="R2253">
        <v>6.2375000000000007</v>
      </c>
    </row>
    <row r="2254" spans="1:18">
      <c r="A2254" s="21">
        <v>40670</v>
      </c>
      <c r="B2254" s="22">
        <v>18.399999999999999</v>
      </c>
      <c r="C2254" s="22">
        <v>-5.8</v>
      </c>
      <c r="D2254" s="22">
        <f t="shared" si="35"/>
        <v>5.6</v>
      </c>
      <c r="E2254" s="22">
        <v>2</v>
      </c>
      <c r="F2254" s="22"/>
      <c r="G2254" s="22"/>
      <c r="R2254">
        <v>5.6142857142857148</v>
      </c>
    </row>
    <row r="2255" spans="1:18">
      <c r="A2255" s="21">
        <v>40671</v>
      </c>
      <c r="B2255" s="22">
        <v>18.8</v>
      </c>
      <c r="C2255" s="22">
        <v>-3.8</v>
      </c>
      <c r="D2255" s="22">
        <f t="shared" si="35"/>
        <v>6.2</v>
      </c>
      <c r="E2255" s="22">
        <v>3</v>
      </c>
      <c r="F2255" s="22"/>
      <c r="G2255" s="22"/>
      <c r="R2255">
        <v>6.2399999999999993</v>
      </c>
    </row>
    <row r="2256" spans="1:18">
      <c r="A2256" s="21">
        <v>40672</v>
      </c>
      <c r="B2256" s="22">
        <v>13.7</v>
      </c>
      <c r="C2256" s="22">
        <v>4.0999999999999996</v>
      </c>
      <c r="D2256" s="22">
        <f t="shared" si="35"/>
        <v>6.7</v>
      </c>
      <c r="E2256" s="22"/>
      <c r="F2256" s="22"/>
      <c r="G2256" s="22"/>
      <c r="R2256">
        <v>6.7166666666666659</v>
      </c>
    </row>
    <row r="2257" spans="1:18">
      <c r="A2257" s="21">
        <v>40673</v>
      </c>
      <c r="B2257" s="22">
        <v>18.399999999999999</v>
      </c>
      <c r="C2257" s="22">
        <v>-0.4</v>
      </c>
      <c r="D2257" s="22">
        <f t="shared" si="35"/>
        <v>6.2</v>
      </c>
      <c r="E2257" s="22">
        <v>1</v>
      </c>
      <c r="F2257" s="22"/>
      <c r="G2257" s="22"/>
      <c r="R2257">
        <v>6.24</v>
      </c>
    </row>
    <row r="2258" spans="1:18">
      <c r="A2258" s="21">
        <v>40674</v>
      </c>
      <c r="B2258" s="22">
        <v>19.8</v>
      </c>
      <c r="C2258" s="22">
        <v>-3.8</v>
      </c>
      <c r="D2258" s="22">
        <f t="shared" si="35"/>
        <v>5.9</v>
      </c>
      <c r="E2258" s="22"/>
      <c r="F2258" s="22"/>
      <c r="G2258" s="22"/>
      <c r="R2258">
        <v>5.86</v>
      </c>
    </row>
    <row r="2259" spans="1:18">
      <c r="A2259" s="21">
        <v>40675</v>
      </c>
      <c r="B2259" s="22">
        <v>18.5</v>
      </c>
      <c r="C2259" s="22">
        <v>-0.5</v>
      </c>
      <c r="D2259" s="22">
        <f t="shared" si="35"/>
        <v>7.3</v>
      </c>
      <c r="E2259" s="22"/>
      <c r="F2259" s="22"/>
      <c r="G2259" s="22"/>
      <c r="R2259">
        <v>7.3166666666666664</v>
      </c>
    </row>
    <row r="2260" spans="1:18">
      <c r="A2260" s="21">
        <v>40676</v>
      </c>
      <c r="B2260" s="22">
        <v>11.6</v>
      </c>
      <c r="C2260" s="22">
        <v>7</v>
      </c>
      <c r="D2260" s="22">
        <f t="shared" si="35"/>
        <v>9.4</v>
      </c>
      <c r="E2260" s="22"/>
      <c r="F2260" s="22"/>
      <c r="G2260" s="22"/>
      <c r="R2260">
        <v>9.4285714285714288</v>
      </c>
    </row>
    <row r="2261" spans="1:18">
      <c r="A2261" s="21">
        <v>40677</v>
      </c>
      <c r="B2261" s="22">
        <v>15.7</v>
      </c>
      <c r="C2261" s="22">
        <v>4.8</v>
      </c>
      <c r="D2261" s="22">
        <f t="shared" si="35"/>
        <v>9.1</v>
      </c>
      <c r="E2261" s="22"/>
      <c r="F2261" s="22"/>
      <c r="G2261" s="22"/>
      <c r="R2261">
        <v>9.1428571428571423</v>
      </c>
    </row>
    <row r="2262" spans="1:18">
      <c r="A2262" s="21">
        <v>40678</v>
      </c>
      <c r="B2262" s="22">
        <v>19.399999999999999</v>
      </c>
      <c r="C2262" s="22">
        <v>0.5</v>
      </c>
      <c r="D2262" s="22">
        <f t="shared" si="35"/>
        <v>9.3000000000000007</v>
      </c>
      <c r="E2262" s="22">
        <v>2</v>
      </c>
      <c r="F2262" s="22"/>
      <c r="G2262" s="22"/>
      <c r="R2262">
        <v>9.2666666666666675</v>
      </c>
    </row>
    <row r="2263" spans="1:18">
      <c r="A2263" s="21">
        <v>40679</v>
      </c>
      <c r="B2263" s="22">
        <v>22.4</v>
      </c>
      <c r="C2263" s="22">
        <v>3.1</v>
      </c>
      <c r="D2263" s="22">
        <f t="shared" si="35"/>
        <v>13.9</v>
      </c>
      <c r="E2263" s="22">
        <v>1</v>
      </c>
      <c r="F2263" s="22"/>
      <c r="G2263" s="22"/>
      <c r="R2263">
        <v>13.925000000000001</v>
      </c>
    </row>
    <row r="2264" spans="1:18">
      <c r="A2264" s="21">
        <v>40680</v>
      </c>
      <c r="B2264" s="22">
        <v>25.8</v>
      </c>
      <c r="C2264" s="22">
        <v>-0.6</v>
      </c>
      <c r="D2264" s="22">
        <f t="shared" si="35"/>
        <v>13</v>
      </c>
      <c r="E2264" s="22">
        <v>2</v>
      </c>
      <c r="F2264" s="22"/>
      <c r="G2264" s="22"/>
      <c r="R2264">
        <v>12.975000000000003</v>
      </c>
    </row>
    <row r="2265" spans="1:18">
      <c r="A2265" s="21">
        <v>40681</v>
      </c>
      <c r="B2265" s="22">
        <v>13.5</v>
      </c>
      <c r="C2265" s="22">
        <v>5.2</v>
      </c>
      <c r="D2265" s="22">
        <f t="shared" si="35"/>
        <v>9.4</v>
      </c>
      <c r="E2265" s="22"/>
      <c r="F2265" s="22"/>
      <c r="G2265" s="22"/>
      <c r="R2265">
        <v>9.4428571428571413</v>
      </c>
    </row>
    <row r="2266" spans="1:18">
      <c r="A2266" s="21">
        <v>40682</v>
      </c>
      <c r="B2266" s="22">
        <v>6.7</v>
      </c>
      <c r="C2266" s="22">
        <v>2.2999999999999998</v>
      </c>
      <c r="D2266" s="22">
        <f t="shared" si="35"/>
        <v>4.5999999999999996</v>
      </c>
      <c r="E2266" s="22"/>
      <c r="F2266" s="22"/>
      <c r="G2266" s="22"/>
      <c r="R2266">
        <v>4.5999999999999996</v>
      </c>
    </row>
    <row r="2267" spans="1:18">
      <c r="A2267" s="21">
        <v>40683</v>
      </c>
      <c r="B2267" s="22">
        <v>11</v>
      </c>
      <c r="C2267" s="22">
        <v>4.0999999999999996</v>
      </c>
      <c r="D2267" s="22">
        <f t="shared" si="35"/>
        <v>6.6</v>
      </c>
      <c r="E2267" s="22"/>
      <c r="F2267" s="22"/>
      <c r="G2267" s="22"/>
      <c r="R2267">
        <v>6.6142857142857139</v>
      </c>
    </row>
    <row r="2268" spans="1:18">
      <c r="A2268" s="21">
        <v>40684</v>
      </c>
      <c r="B2268" s="22">
        <v>13.5</v>
      </c>
      <c r="C2268" s="22">
        <v>-2.8</v>
      </c>
      <c r="D2268" s="22">
        <f t="shared" si="35"/>
        <v>5.5</v>
      </c>
      <c r="E2268" s="22">
        <v>1</v>
      </c>
      <c r="F2268" s="22"/>
      <c r="G2268" s="22"/>
      <c r="R2268">
        <v>5.5</v>
      </c>
    </row>
    <row r="2269" spans="1:18">
      <c r="A2269" s="21">
        <v>40685</v>
      </c>
      <c r="B2269" s="22">
        <v>18.2</v>
      </c>
      <c r="C2269" s="22">
        <v>-3.6</v>
      </c>
      <c r="D2269" s="22">
        <f t="shared" si="35"/>
        <v>6.6</v>
      </c>
      <c r="E2269" s="22"/>
      <c r="F2269" s="22"/>
      <c r="G2269" s="22"/>
      <c r="R2269">
        <v>6.6142857142857139</v>
      </c>
    </row>
    <row r="2270" spans="1:18">
      <c r="A2270" s="21">
        <v>40686</v>
      </c>
      <c r="B2270" s="22">
        <v>20.6</v>
      </c>
      <c r="C2270" s="22">
        <v>-3.8</v>
      </c>
      <c r="D2270" s="22">
        <f t="shared" si="35"/>
        <v>7.9</v>
      </c>
      <c r="E2270" s="22"/>
      <c r="F2270" s="22"/>
      <c r="G2270" s="22"/>
      <c r="R2270">
        <v>7.9000000000000012</v>
      </c>
    </row>
    <row r="2271" spans="1:18">
      <c r="A2271" s="21">
        <v>40687</v>
      </c>
      <c r="B2271" s="22">
        <v>22.1</v>
      </c>
      <c r="C2271" s="22">
        <v>-2.1</v>
      </c>
      <c r="D2271" s="22">
        <f t="shared" si="35"/>
        <v>11</v>
      </c>
      <c r="E2271" s="22">
        <v>1</v>
      </c>
      <c r="F2271" s="22"/>
      <c r="G2271" s="22"/>
      <c r="R2271">
        <v>11.000000000000002</v>
      </c>
    </row>
    <row r="2272" spans="1:18">
      <c r="A2272" s="21">
        <v>40688</v>
      </c>
      <c r="B2272" s="22">
        <v>18.7</v>
      </c>
      <c r="C2272" s="22">
        <v>6.2</v>
      </c>
      <c r="D2272" s="22">
        <f t="shared" si="35"/>
        <v>12.1</v>
      </c>
      <c r="E2272" s="22"/>
      <c r="F2272" s="22"/>
      <c r="G2272" s="22"/>
      <c r="R2272">
        <v>12.137500000000001</v>
      </c>
    </row>
    <row r="2273" spans="1:18">
      <c r="A2273" s="21">
        <v>40689</v>
      </c>
      <c r="B2273" s="22">
        <v>21.1</v>
      </c>
      <c r="C2273" s="22">
        <v>1.4</v>
      </c>
      <c r="D2273" s="22">
        <f t="shared" si="35"/>
        <v>10.7</v>
      </c>
      <c r="E2273" s="22"/>
      <c r="F2273" s="22"/>
      <c r="G2273" s="22"/>
      <c r="R2273">
        <v>10.7125</v>
      </c>
    </row>
    <row r="2274" spans="1:18">
      <c r="A2274" s="21">
        <v>40690</v>
      </c>
      <c r="B2274" s="22">
        <v>17.899999999999999</v>
      </c>
      <c r="C2274" s="22">
        <v>3.6</v>
      </c>
      <c r="D2274" s="22">
        <f t="shared" si="35"/>
        <v>9.8000000000000007</v>
      </c>
      <c r="E2274" s="22"/>
      <c r="F2274" s="22"/>
      <c r="G2274" s="22"/>
      <c r="R2274">
        <v>9.7999999999999989</v>
      </c>
    </row>
    <row r="2275" spans="1:18">
      <c r="A2275" s="21">
        <v>40691</v>
      </c>
      <c r="B2275" s="22">
        <v>18.100000000000001</v>
      </c>
      <c r="C2275" s="22">
        <v>11.2</v>
      </c>
      <c r="D2275" s="22">
        <f t="shared" si="35"/>
        <v>13.8</v>
      </c>
      <c r="E2275" s="22"/>
      <c r="F2275" s="22"/>
      <c r="G2275" s="22"/>
      <c r="R2275">
        <v>13.8</v>
      </c>
    </row>
    <row r="2276" spans="1:18">
      <c r="A2276" s="21">
        <v>40692</v>
      </c>
      <c r="B2276" s="22">
        <v>17.5</v>
      </c>
      <c r="C2276" s="22">
        <v>9.5</v>
      </c>
      <c r="D2276" s="22">
        <f t="shared" si="35"/>
        <v>12.3</v>
      </c>
      <c r="E2276" s="22"/>
      <c r="F2276" s="22"/>
      <c r="G2276" s="22"/>
      <c r="R2276">
        <v>12.3</v>
      </c>
    </row>
    <row r="2277" spans="1:18">
      <c r="A2277" s="21">
        <v>40693</v>
      </c>
      <c r="B2277" s="22">
        <v>11.7</v>
      </c>
      <c r="C2277" s="22">
        <v>10</v>
      </c>
      <c r="D2277" s="22">
        <f t="shared" si="35"/>
        <v>10.8</v>
      </c>
      <c r="E2277" s="22"/>
      <c r="F2277" s="22"/>
      <c r="G2277" s="22"/>
      <c r="R2277">
        <v>10.799999999999999</v>
      </c>
    </row>
    <row r="2278" spans="1:18">
      <c r="A2278" s="21">
        <v>40694</v>
      </c>
      <c r="B2278" s="22">
        <v>10.6</v>
      </c>
      <c r="C2278" s="22">
        <v>8.1999999999999993</v>
      </c>
      <c r="D2278" s="22">
        <f t="shared" si="35"/>
        <v>9.1999999999999993</v>
      </c>
      <c r="E2278" s="22"/>
      <c r="F2278" s="22"/>
      <c r="G2278" s="22"/>
      <c r="R2278">
        <v>9.2200000000000006</v>
      </c>
    </row>
    <row r="2279" spans="1:18">
      <c r="A2279" s="21">
        <v>40695</v>
      </c>
      <c r="B2279" s="22">
        <v>15.1</v>
      </c>
      <c r="C2279" s="22">
        <v>8.6999999999999993</v>
      </c>
      <c r="D2279" s="22">
        <f t="shared" si="35"/>
        <v>11.1</v>
      </c>
      <c r="E2279" s="22"/>
      <c r="F2279" s="22"/>
      <c r="G2279" s="22"/>
      <c r="R2279">
        <v>11.08</v>
      </c>
    </row>
    <row r="2280" spans="1:18">
      <c r="A2280" s="21">
        <v>40696</v>
      </c>
      <c r="B2280" s="22">
        <v>15.9</v>
      </c>
      <c r="C2280" s="22">
        <v>9.6999999999999993</v>
      </c>
      <c r="D2280" s="22">
        <f t="shared" si="35"/>
        <v>12.3</v>
      </c>
      <c r="E2280" s="22"/>
      <c r="F2280" s="22"/>
      <c r="G2280" s="22"/>
      <c r="R2280">
        <v>12.257142857142856</v>
      </c>
    </row>
    <row r="2281" spans="1:18">
      <c r="A2281" s="21">
        <v>40697</v>
      </c>
      <c r="B2281" s="22">
        <v>19.3</v>
      </c>
      <c r="C2281" s="22">
        <v>9.5</v>
      </c>
      <c r="D2281" s="22">
        <f t="shared" si="35"/>
        <v>13.9</v>
      </c>
      <c r="E2281" s="22"/>
      <c r="F2281" s="22"/>
      <c r="G2281" s="22"/>
      <c r="R2281">
        <v>13.871428571428568</v>
      </c>
    </row>
    <row r="2282" spans="1:18">
      <c r="A2282" s="21">
        <v>40698</v>
      </c>
      <c r="B2282" s="22">
        <v>19.600000000000001</v>
      </c>
      <c r="C2282" s="22">
        <v>4.3</v>
      </c>
      <c r="D2282" s="22">
        <f t="shared" si="35"/>
        <v>10.4</v>
      </c>
      <c r="E2282" s="22"/>
      <c r="F2282" s="22"/>
      <c r="G2282" s="22"/>
      <c r="R2282">
        <v>10.419999999999998</v>
      </c>
    </row>
    <row r="2283" spans="1:18">
      <c r="A2283" s="21">
        <v>40699</v>
      </c>
      <c r="B2283" s="22">
        <v>23.9</v>
      </c>
      <c r="C2283" s="22">
        <v>7.9</v>
      </c>
      <c r="D2283" s="22">
        <f t="shared" si="35"/>
        <v>14</v>
      </c>
      <c r="E2283" s="22"/>
      <c r="F2283" s="22"/>
      <c r="G2283" s="22"/>
      <c r="R2283">
        <v>14.016666666666666</v>
      </c>
    </row>
    <row r="2284" spans="1:18">
      <c r="A2284" s="21">
        <v>40700</v>
      </c>
      <c r="B2284" s="22">
        <v>16.7</v>
      </c>
      <c r="C2284" s="22">
        <v>7.2</v>
      </c>
      <c r="D2284" s="22">
        <f t="shared" si="35"/>
        <v>11.7</v>
      </c>
      <c r="E2284" s="22"/>
      <c r="F2284" s="22"/>
      <c r="G2284" s="22"/>
      <c r="R2284">
        <v>11.7</v>
      </c>
    </row>
    <row r="2285" spans="1:18">
      <c r="A2285" s="21">
        <v>40701</v>
      </c>
      <c r="B2285" s="22">
        <v>15.4</v>
      </c>
      <c r="C2285" s="22">
        <v>12.4</v>
      </c>
      <c r="D2285" s="22">
        <f t="shared" si="35"/>
        <v>13.7</v>
      </c>
      <c r="E2285" s="22"/>
      <c r="F2285" s="22"/>
      <c r="G2285" s="22"/>
      <c r="R2285">
        <v>13.666666666666666</v>
      </c>
    </row>
    <row r="2286" spans="1:18">
      <c r="A2286" s="21">
        <v>40702</v>
      </c>
      <c r="B2286" s="22">
        <v>15.7</v>
      </c>
      <c r="C2286" s="22">
        <v>12.1</v>
      </c>
      <c r="D2286" s="22">
        <f t="shared" si="35"/>
        <v>13.7</v>
      </c>
      <c r="E2286" s="22"/>
      <c r="F2286" s="22"/>
      <c r="G2286" s="22"/>
      <c r="R2286">
        <v>13.7125</v>
      </c>
    </row>
    <row r="2287" spans="1:18">
      <c r="A2287" s="21">
        <v>40703</v>
      </c>
      <c r="B2287" s="22">
        <v>24.9</v>
      </c>
      <c r="C2287" s="22">
        <v>10.1</v>
      </c>
      <c r="D2287" s="22">
        <f t="shared" si="35"/>
        <v>16.399999999999999</v>
      </c>
      <c r="E2287" s="22"/>
      <c r="F2287" s="22"/>
      <c r="G2287" s="22"/>
      <c r="R2287">
        <v>16.366666666666664</v>
      </c>
    </row>
    <row r="2288" spans="1:18">
      <c r="A2288" s="21">
        <v>40704</v>
      </c>
      <c r="B2288" s="22">
        <v>17</v>
      </c>
      <c r="C2288" s="22">
        <v>10.1</v>
      </c>
      <c r="D2288" s="22">
        <f t="shared" si="35"/>
        <v>13.1</v>
      </c>
      <c r="E2288" s="22"/>
      <c r="F2288" s="22"/>
      <c r="G2288" s="22"/>
      <c r="R2288">
        <v>13.049999999999999</v>
      </c>
    </row>
    <row r="2289" spans="1:18">
      <c r="A2289" s="21">
        <v>40705</v>
      </c>
      <c r="B2289" s="22">
        <v>24.7</v>
      </c>
      <c r="C2289" s="22">
        <v>3.7</v>
      </c>
      <c r="D2289" s="22">
        <f t="shared" si="35"/>
        <v>14.1</v>
      </c>
      <c r="E2289" s="22"/>
      <c r="F2289" s="22"/>
      <c r="G2289" s="22"/>
      <c r="R2289">
        <v>14.057142857142859</v>
      </c>
    </row>
    <row r="2290" spans="1:18">
      <c r="A2290" s="21">
        <v>40706</v>
      </c>
      <c r="B2290" s="22">
        <v>27</v>
      </c>
      <c r="C2290" s="22">
        <v>4.7</v>
      </c>
      <c r="D2290" s="22">
        <f t="shared" si="35"/>
        <v>16.3</v>
      </c>
      <c r="E2290" s="22"/>
      <c r="F2290" s="22"/>
      <c r="G2290" s="22"/>
      <c r="R2290">
        <v>16.3125</v>
      </c>
    </row>
    <row r="2291" spans="1:18">
      <c r="A2291" s="21">
        <v>40707</v>
      </c>
      <c r="B2291" s="22">
        <v>29.3</v>
      </c>
      <c r="C2291" s="22">
        <v>7.1</v>
      </c>
      <c r="D2291" s="22">
        <f t="shared" si="35"/>
        <v>16.8</v>
      </c>
      <c r="E2291" s="22"/>
      <c r="F2291" s="22"/>
      <c r="G2291" s="22"/>
      <c r="R2291">
        <v>16.828571428571429</v>
      </c>
    </row>
    <row r="2292" spans="1:18">
      <c r="A2292" s="21">
        <v>40708</v>
      </c>
      <c r="B2292" s="22">
        <v>30.6</v>
      </c>
      <c r="C2292" s="22">
        <v>7.1</v>
      </c>
      <c r="D2292" s="22">
        <f t="shared" si="35"/>
        <v>16.5</v>
      </c>
      <c r="E2292" s="22"/>
      <c r="F2292" s="22"/>
      <c r="G2292" s="22"/>
      <c r="R2292">
        <v>16.45</v>
      </c>
    </row>
    <row r="2293" spans="1:18">
      <c r="A2293" s="21">
        <v>40709</v>
      </c>
      <c r="B2293" s="22">
        <v>28.2</v>
      </c>
      <c r="C2293" s="22">
        <v>13.2</v>
      </c>
      <c r="D2293" s="22">
        <f t="shared" si="35"/>
        <v>19.600000000000001</v>
      </c>
      <c r="E2293" s="22"/>
      <c r="F2293" s="22"/>
      <c r="G2293" s="22"/>
      <c r="R2293">
        <v>19.583333333333332</v>
      </c>
    </row>
    <row r="2294" spans="1:18">
      <c r="A2294" s="21">
        <v>40710</v>
      </c>
      <c r="B2294" s="22">
        <v>27.4</v>
      </c>
      <c r="C2294" s="22">
        <v>14</v>
      </c>
      <c r="D2294" s="22">
        <f t="shared" si="35"/>
        <v>18.2</v>
      </c>
      <c r="E2294" s="22"/>
      <c r="F2294" s="22"/>
      <c r="G2294" s="22"/>
      <c r="R2294">
        <v>18.216666666666665</v>
      </c>
    </row>
    <row r="2295" spans="1:18">
      <c r="A2295" s="21">
        <v>40711</v>
      </c>
      <c r="B2295" s="22">
        <v>30.1</v>
      </c>
      <c r="C2295" s="22">
        <v>4.0999999999999996</v>
      </c>
      <c r="D2295" s="22">
        <f t="shared" si="35"/>
        <v>18.3</v>
      </c>
      <c r="E2295" s="22"/>
      <c r="F2295" s="22"/>
      <c r="G2295" s="22"/>
      <c r="R2295">
        <v>18.287499999999998</v>
      </c>
    </row>
    <row r="2296" spans="1:18">
      <c r="A2296" s="21">
        <v>40712</v>
      </c>
      <c r="B2296" s="22">
        <v>21.7</v>
      </c>
      <c r="C2296" s="22">
        <v>10.9</v>
      </c>
      <c r="D2296" s="22">
        <f t="shared" si="35"/>
        <v>16.5</v>
      </c>
      <c r="E2296" s="22"/>
      <c r="F2296" s="22"/>
      <c r="G2296" s="22"/>
      <c r="R2296">
        <v>16.516666666666666</v>
      </c>
    </row>
    <row r="2297" spans="1:18">
      <c r="A2297" s="21">
        <v>40713</v>
      </c>
      <c r="B2297" s="22">
        <v>25.3</v>
      </c>
      <c r="C2297" s="22">
        <v>13.7</v>
      </c>
      <c r="D2297" s="22">
        <f t="shared" si="35"/>
        <v>19</v>
      </c>
      <c r="E2297" s="22"/>
      <c r="F2297" s="22"/>
      <c r="G2297" s="22"/>
      <c r="R2297">
        <v>19.037500000000001</v>
      </c>
    </row>
    <row r="2298" spans="1:18">
      <c r="A2298" s="21">
        <v>40714</v>
      </c>
      <c r="B2298" s="22">
        <v>16</v>
      </c>
      <c r="C2298" s="22">
        <v>11.4</v>
      </c>
      <c r="D2298" s="22">
        <f t="shared" si="35"/>
        <v>14</v>
      </c>
      <c r="E2298" s="22"/>
      <c r="F2298" s="22"/>
      <c r="G2298" s="22"/>
      <c r="R2298">
        <v>14.033333333333331</v>
      </c>
    </row>
    <row r="2299" spans="1:18">
      <c r="A2299" s="21">
        <v>40715</v>
      </c>
      <c r="B2299" s="22">
        <v>19.899999999999999</v>
      </c>
      <c r="C2299" s="22">
        <v>13</v>
      </c>
      <c r="D2299" s="22">
        <f t="shared" si="35"/>
        <v>15.4</v>
      </c>
      <c r="E2299" s="22"/>
      <c r="F2299" s="22"/>
      <c r="G2299" s="22"/>
      <c r="R2299">
        <v>15.4</v>
      </c>
    </row>
    <row r="2300" spans="1:18">
      <c r="A2300" s="21">
        <v>40716</v>
      </c>
      <c r="B2300" s="22">
        <v>20.7</v>
      </c>
      <c r="C2300" s="22">
        <v>10</v>
      </c>
      <c r="D2300" s="22">
        <f t="shared" si="35"/>
        <v>15.6</v>
      </c>
      <c r="E2300" s="22"/>
      <c r="F2300" s="22"/>
      <c r="G2300" s="22"/>
      <c r="R2300">
        <v>15.625</v>
      </c>
    </row>
    <row r="2301" spans="1:18">
      <c r="A2301" s="21">
        <v>40717</v>
      </c>
      <c r="B2301" s="22">
        <v>26.7</v>
      </c>
      <c r="C2301" s="22">
        <v>5.5</v>
      </c>
      <c r="D2301" s="22">
        <f t="shared" si="35"/>
        <v>16.600000000000001</v>
      </c>
      <c r="E2301" s="22"/>
      <c r="F2301" s="22"/>
      <c r="G2301" s="22"/>
      <c r="R2301">
        <v>16.637499999999999</v>
      </c>
    </row>
    <row r="2302" spans="1:18">
      <c r="A2302" s="21">
        <v>40718</v>
      </c>
      <c r="B2302" s="22">
        <v>29.8</v>
      </c>
      <c r="C2302" s="22">
        <v>8.3000000000000007</v>
      </c>
      <c r="D2302" s="22">
        <f t="shared" si="35"/>
        <v>18</v>
      </c>
      <c r="E2302" s="22"/>
      <c r="F2302" s="22"/>
      <c r="G2302" s="22"/>
      <c r="R2302">
        <v>18.014285714285712</v>
      </c>
    </row>
    <row r="2303" spans="1:18">
      <c r="A2303" s="21">
        <v>40719</v>
      </c>
      <c r="B2303" s="22">
        <v>31.5</v>
      </c>
      <c r="C2303" s="22">
        <v>15.3</v>
      </c>
      <c r="D2303" s="22">
        <f t="shared" si="35"/>
        <v>21.1</v>
      </c>
      <c r="E2303" s="22"/>
      <c r="F2303" s="22"/>
      <c r="G2303" s="22"/>
      <c r="R2303">
        <v>21.125</v>
      </c>
    </row>
    <row r="2304" spans="1:18">
      <c r="A2304" s="21">
        <v>40720</v>
      </c>
      <c r="B2304" s="22">
        <v>33.1</v>
      </c>
      <c r="C2304" s="22">
        <v>10.5</v>
      </c>
      <c r="D2304" s="22">
        <f t="shared" si="35"/>
        <v>22.8</v>
      </c>
      <c r="E2304" s="22"/>
      <c r="F2304" s="22"/>
      <c r="G2304" s="22"/>
      <c r="R2304">
        <v>22.812500000000004</v>
      </c>
    </row>
    <row r="2305" spans="1:18">
      <c r="A2305" s="21">
        <v>40721</v>
      </c>
      <c r="B2305" s="22">
        <v>32.799999999999997</v>
      </c>
      <c r="C2305" s="22">
        <v>13.2</v>
      </c>
      <c r="D2305" s="22">
        <f t="shared" ref="D2305:D2368" si="36">ROUND(R2305,1)</f>
        <v>21.7</v>
      </c>
      <c r="E2305" s="22"/>
      <c r="F2305" s="22"/>
      <c r="G2305" s="22"/>
      <c r="R2305">
        <v>21.685714285714283</v>
      </c>
    </row>
    <row r="2306" spans="1:18">
      <c r="A2306" s="21">
        <v>40722</v>
      </c>
      <c r="B2306" s="22">
        <v>20.7</v>
      </c>
      <c r="C2306" s="22">
        <v>13.1</v>
      </c>
      <c r="D2306" s="22">
        <f t="shared" si="36"/>
        <v>17.5</v>
      </c>
      <c r="E2306" s="22"/>
      <c r="F2306" s="22"/>
      <c r="G2306" s="22"/>
      <c r="R2306">
        <v>17.52</v>
      </c>
    </row>
    <row r="2307" spans="1:18">
      <c r="A2307" s="21">
        <v>40723</v>
      </c>
      <c r="B2307" s="22">
        <v>28.3</v>
      </c>
      <c r="C2307" s="22">
        <v>16.899999999999999</v>
      </c>
      <c r="D2307" s="22">
        <f t="shared" si="36"/>
        <v>22.6</v>
      </c>
      <c r="E2307" s="22"/>
      <c r="F2307" s="22"/>
      <c r="G2307" s="22"/>
      <c r="R2307">
        <v>22.585714285714289</v>
      </c>
    </row>
    <row r="2308" spans="1:18">
      <c r="A2308" s="21">
        <v>40724</v>
      </c>
      <c r="B2308" s="22">
        <v>26.3</v>
      </c>
      <c r="C2308" s="22">
        <v>10.5</v>
      </c>
      <c r="D2308" s="22">
        <f t="shared" si="36"/>
        <v>19.2</v>
      </c>
      <c r="E2308" s="22"/>
      <c r="F2308" s="22"/>
      <c r="G2308" s="22"/>
      <c r="R2308">
        <v>19.212500000000002</v>
      </c>
    </row>
    <row r="2309" spans="1:18">
      <c r="A2309" s="21">
        <v>40725</v>
      </c>
      <c r="B2309" s="22">
        <v>26.3</v>
      </c>
      <c r="C2309" s="22">
        <v>9.6</v>
      </c>
      <c r="D2309" s="22">
        <f t="shared" si="36"/>
        <v>16</v>
      </c>
      <c r="E2309" s="22"/>
      <c r="F2309" s="22"/>
      <c r="G2309" s="22"/>
      <c r="R2309">
        <v>15.949999999999998</v>
      </c>
    </row>
    <row r="2310" spans="1:18">
      <c r="A2310" s="21">
        <v>40726</v>
      </c>
      <c r="B2310" s="22">
        <v>28.2</v>
      </c>
      <c r="C2310" s="22">
        <v>8.6</v>
      </c>
      <c r="D2310" s="22">
        <f t="shared" si="36"/>
        <v>16.600000000000001</v>
      </c>
      <c r="E2310" s="22"/>
      <c r="F2310" s="22"/>
      <c r="G2310" s="22"/>
      <c r="R2310">
        <v>16.600000000000001</v>
      </c>
    </row>
    <row r="2311" spans="1:18">
      <c r="A2311" s="21">
        <v>40727</v>
      </c>
      <c r="B2311" s="22">
        <v>30.8</v>
      </c>
      <c r="C2311" s="22">
        <v>6.1</v>
      </c>
      <c r="D2311" s="22">
        <f t="shared" si="36"/>
        <v>16.3</v>
      </c>
      <c r="E2311" s="22"/>
      <c r="F2311" s="22"/>
      <c r="G2311" s="22"/>
      <c r="R2311">
        <v>16.32</v>
      </c>
    </row>
    <row r="2312" spans="1:18">
      <c r="A2312" s="21">
        <v>40728</v>
      </c>
      <c r="B2312" s="22">
        <v>22</v>
      </c>
      <c r="C2312" s="22">
        <v>9.5</v>
      </c>
      <c r="D2312" s="22">
        <f t="shared" si="36"/>
        <v>15.4</v>
      </c>
      <c r="E2312" s="22"/>
      <c r="F2312" s="22"/>
      <c r="G2312" s="22"/>
      <c r="R2312">
        <v>15.399999999999999</v>
      </c>
    </row>
    <row r="2313" spans="1:18">
      <c r="A2313" s="21">
        <v>40729</v>
      </c>
      <c r="B2313" s="22">
        <v>26.3</v>
      </c>
      <c r="C2313" s="22">
        <v>12.9</v>
      </c>
      <c r="D2313" s="22">
        <f t="shared" si="36"/>
        <v>19.899999999999999</v>
      </c>
      <c r="E2313" s="22"/>
      <c r="F2313" s="22"/>
      <c r="G2313" s="22"/>
      <c r="R2313">
        <v>19.900000000000002</v>
      </c>
    </row>
    <row r="2314" spans="1:18">
      <c r="A2314" s="21">
        <v>40730</v>
      </c>
      <c r="B2314" s="22">
        <v>26.9</v>
      </c>
      <c r="C2314" s="22">
        <v>13.4</v>
      </c>
      <c r="D2314" s="22">
        <f t="shared" si="36"/>
        <v>19.2</v>
      </c>
      <c r="E2314" s="22"/>
      <c r="F2314" s="22"/>
      <c r="G2314" s="22"/>
      <c r="R2314">
        <v>19.18</v>
      </c>
    </row>
    <row r="2315" spans="1:18">
      <c r="A2315" s="21">
        <v>40731</v>
      </c>
      <c r="B2315" s="22">
        <v>21.6</v>
      </c>
      <c r="C2315" s="22">
        <v>16.100000000000001</v>
      </c>
      <c r="D2315" s="22">
        <f t="shared" si="36"/>
        <v>19.100000000000001</v>
      </c>
      <c r="E2315" s="22"/>
      <c r="F2315" s="22"/>
      <c r="G2315" s="22"/>
      <c r="R2315">
        <v>19.079999999999998</v>
      </c>
    </row>
    <row r="2316" spans="1:18">
      <c r="A2316" s="21">
        <v>40732</v>
      </c>
      <c r="B2316" s="22">
        <v>28.3</v>
      </c>
      <c r="C2316" s="22">
        <v>12.4</v>
      </c>
      <c r="D2316" s="22">
        <f t="shared" si="36"/>
        <v>20.2</v>
      </c>
      <c r="E2316" s="22"/>
      <c r="F2316" s="22"/>
      <c r="G2316" s="22"/>
      <c r="R2316">
        <v>20.212500000000002</v>
      </c>
    </row>
    <row r="2317" spans="1:18">
      <c r="A2317" s="21">
        <v>40733</v>
      </c>
      <c r="B2317" s="22">
        <v>25.6</v>
      </c>
      <c r="C2317" s="22">
        <v>10.4</v>
      </c>
      <c r="D2317" s="22">
        <f t="shared" si="36"/>
        <v>18.7</v>
      </c>
      <c r="E2317" s="22"/>
      <c r="F2317" s="22"/>
      <c r="G2317" s="22"/>
      <c r="R2317">
        <v>18.725000000000001</v>
      </c>
    </row>
    <row r="2318" spans="1:18">
      <c r="A2318" s="21">
        <v>40734</v>
      </c>
      <c r="B2318" s="22">
        <v>27.4</v>
      </c>
      <c r="C2318" s="22">
        <v>11.8</v>
      </c>
      <c r="D2318" s="22">
        <f t="shared" si="36"/>
        <v>18.3</v>
      </c>
      <c r="E2318" s="22"/>
      <c r="F2318" s="22"/>
      <c r="G2318" s="22"/>
      <c r="R2318">
        <v>18.259999999999998</v>
      </c>
    </row>
    <row r="2319" spans="1:18">
      <c r="A2319" s="21">
        <v>40735</v>
      </c>
      <c r="B2319" s="22">
        <v>28.9</v>
      </c>
      <c r="C2319" s="22">
        <v>12.7</v>
      </c>
      <c r="D2319" s="22">
        <f t="shared" si="36"/>
        <v>18.899999999999999</v>
      </c>
      <c r="E2319" s="22"/>
      <c r="F2319" s="22"/>
      <c r="G2319" s="22"/>
      <c r="R2319">
        <v>18.899999999999999</v>
      </c>
    </row>
    <row r="2320" spans="1:18">
      <c r="A2320" s="21">
        <v>40736</v>
      </c>
      <c r="B2320" s="22">
        <v>30.6</v>
      </c>
      <c r="C2320" s="22">
        <v>11</v>
      </c>
      <c r="D2320" s="22">
        <f t="shared" si="36"/>
        <v>18.3</v>
      </c>
      <c r="E2320" s="22"/>
      <c r="F2320" s="22"/>
      <c r="G2320" s="22"/>
      <c r="R2320">
        <v>18.25</v>
      </c>
    </row>
    <row r="2321" spans="1:18">
      <c r="A2321" s="21">
        <v>40737</v>
      </c>
      <c r="B2321" s="22">
        <v>26.5</v>
      </c>
      <c r="C2321" s="22">
        <v>11.1</v>
      </c>
      <c r="D2321" s="22">
        <f t="shared" si="36"/>
        <v>17.899999999999999</v>
      </c>
      <c r="E2321" s="22"/>
      <c r="F2321" s="22"/>
      <c r="G2321" s="22"/>
      <c r="R2321">
        <v>17.916666666666664</v>
      </c>
    </row>
    <row r="2322" spans="1:18">
      <c r="A2322" s="21">
        <v>40738</v>
      </c>
      <c r="B2322" s="22">
        <v>22.7</v>
      </c>
      <c r="C2322" s="22">
        <v>13.4</v>
      </c>
      <c r="D2322" s="22">
        <f t="shared" si="36"/>
        <v>16.600000000000001</v>
      </c>
      <c r="E2322" s="22"/>
      <c r="F2322" s="22"/>
      <c r="G2322" s="22"/>
      <c r="R2322">
        <v>16.574999999999999</v>
      </c>
    </row>
    <row r="2323" spans="1:18">
      <c r="A2323" s="21">
        <v>40739</v>
      </c>
      <c r="B2323" s="22">
        <v>22.9</v>
      </c>
      <c r="C2323" s="22">
        <v>16.100000000000001</v>
      </c>
      <c r="D2323" s="22">
        <f t="shared" si="36"/>
        <v>19.100000000000001</v>
      </c>
      <c r="E2323" s="22"/>
      <c r="F2323" s="22"/>
      <c r="G2323" s="22"/>
      <c r="R2323">
        <v>19.059999999999999</v>
      </c>
    </row>
    <row r="2324" spans="1:18">
      <c r="A2324" s="21">
        <v>40740</v>
      </c>
      <c r="B2324" s="22">
        <v>31.7</v>
      </c>
      <c r="C2324" s="22">
        <v>16.100000000000001</v>
      </c>
      <c r="D2324" s="22">
        <f t="shared" si="36"/>
        <v>22.7</v>
      </c>
      <c r="E2324" s="22"/>
      <c r="F2324" s="22"/>
      <c r="G2324" s="22"/>
      <c r="R2324">
        <v>22.724999999999998</v>
      </c>
    </row>
    <row r="2325" spans="1:18">
      <c r="A2325" s="21">
        <v>40741</v>
      </c>
      <c r="B2325" s="22">
        <v>32.4</v>
      </c>
      <c r="C2325" s="22">
        <v>14.1</v>
      </c>
      <c r="D2325" s="22">
        <f t="shared" si="36"/>
        <v>21.2</v>
      </c>
      <c r="E2325" s="22">
        <v>1</v>
      </c>
      <c r="F2325" s="22"/>
      <c r="G2325" s="22"/>
      <c r="R2325">
        <v>21.240000000000002</v>
      </c>
    </row>
    <row r="2326" spans="1:18">
      <c r="A2326" s="21">
        <v>40742</v>
      </c>
      <c r="B2326" s="22">
        <v>34.200000000000003</v>
      </c>
      <c r="C2326" s="22">
        <v>14.4</v>
      </c>
      <c r="D2326" s="22">
        <f t="shared" si="36"/>
        <v>21.7</v>
      </c>
      <c r="E2326" s="22"/>
      <c r="F2326" s="22"/>
      <c r="G2326" s="22"/>
      <c r="R2326">
        <v>21.700000000000003</v>
      </c>
    </row>
    <row r="2327" spans="1:18">
      <c r="A2327" s="21">
        <v>40743</v>
      </c>
      <c r="B2327" s="22">
        <v>34.299999999999997</v>
      </c>
      <c r="C2327" s="22">
        <v>13.8</v>
      </c>
      <c r="D2327" s="22">
        <f t="shared" si="36"/>
        <v>22.5</v>
      </c>
      <c r="E2327" s="22">
        <v>1</v>
      </c>
      <c r="F2327" s="22"/>
      <c r="G2327" s="22"/>
      <c r="R2327">
        <v>22.471428571428572</v>
      </c>
    </row>
    <row r="2328" spans="1:18">
      <c r="A2328" s="21">
        <v>40744</v>
      </c>
      <c r="B2328" s="22">
        <v>31.9</v>
      </c>
      <c r="C2328" s="22">
        <v>13.6</v>
      </c>
      <c r="D2328" s="22">
        <f t="shared" si="36"/>
        <v>20.8</v>
      </c>
      <c r="E2328" s="22"/>
      <c r="F2328" s="22"/>
      <c r="G2328" s="22"/>
      <c r="R2328">
        <v>20.766666666666666</v>
      </c>
    </row>
    <row r="2329" spans="1:18">
      <c r="A2329" s="21">
        <v>40745</v>
      </c>
      <c r="B2329" s="22">
        <v>34.200000000000003</v>
      </c>
      <c r="C2329" s="22">
        <v>14.3</v>
      </c>
      <c r="D2329" s="22">
        <f t="shared" si="36"/>
        <v>24.3</v>
      </c>
      <c r="E2329" s="22"/>
      <c r="F2329" s="22"/>
      <c r="G2329" s="22"/>
      <c r="R2329">
        <v>24.285714285714285</v>
      </c>
    </row>
    <row r="2330" spans="1:18">
      <c r="A2330" s="21">
        <v>40746</v>
      </c>
      <c r="B2330" s="22">
        <v>25.7</v>
      </c>
      <c r="C2330" s="22">
        <v>15.5</v>
      </c>
      <c r="D2330" s="22">
        <f t="shared" si="36"/>
        <v>20.7</v>
      </c>
      <c r="E2330" s="22"/>
      <c r="F2330" s="22"/>
      <c r="G2330" s="22"/>
      <c r="R2330">
        <v>20.68333333333333</v>
      </c>
    </row>
    <row r="2331" spans="1:18">
      <c r="A2331" s="21">
        <v>40747</v>
      </c>
      <c r="B2331" s="22">
        <v>32.299999999999997</v>
      </c>
      <c r="C2331" s="22">
        <v>15.3</v>
      </c>
      <c r="D2331" s="22">
        <f t="shared" si="36"/>
        <v>22.5</v>
      </c>
      <c r="E2331" s="22"/>
      <c r="F2331" s="22"/>
      <c r="G2331" s="22"/>
      <c r="R2331">
        <v>22.485714285714284</v>
      </c>
    </row>
    <row r="2332" spans="1:18">
      <c r="A2332" s="21">
        <v>40748</v>
      </c>
      <c r="B2332" s="22">
        <v>30.1</v>
      </c>
      <c r="C2332" s="22">
        <v>19.7</v>
      </c>
      <c r="D2332" s="22">
        <f t="shared" si="36"/>
        <v>25.1</v>
      </c>
      <c r="E2332" s="22"/>
      <c r="F2332" s="22"/>
      <c r="G2332" s="22"/>
      <c r="R2332">
        <v>25.049999999999997</v>
      </c>
    </row>
    <row r="2333" spans="1:18">
      <c r="A2333" s="21">
        <v>40749</v>
      </c>
      <c r="B2333" s="22">
        <v>21.4</v>
      </c>
      <c r="C2333" s="22">
        <v>16.8</v>
      </c>
      <c r="D2333" s="22">
        <f t="shared" si="36"/>
        <v>18.600000000000001</v>
      </c>
      <c r="E2333" s="22"/>
      <c r="F2333" s="22"/>
      <c r="G2333" s="22"/>
      <c r="R2333">
        <v>18.600000000000001</v>
      </c>
    </row>
    <row r="2334" spans="1:18">
      <c r="A2334" s="21">
        <v>40750</v>
      </c>
      <c r="B2334" s="22">
        <v>23.5</v>
      </c>
      <c r="C2334" s="22">
        <v>16.899999999999999</v>
      </c>
      <c r="D2334" s="22">
        <f t="shared" si="36"/>
        <v>19.100000000000001</v>
      </c>
      <c r="E2334" s="22"/>
      <c r="F2334" s="22"/>
      <c r="G2334" s="22"/>
      <c r="R2334">
        <v>19.080000000000002</v>
      </c>
    </row>
    <row r="2335" spans="1:18">
      <c r="A2335" s="21">
        <v>40751</v>
      </c>
      <c r="B2335" s="22">
        <v>30.3</v>
      </c>
      <c r="C2335" s="22">
        <v>19.100000000000001</v>
      </c>
      <c r="D2335" s="22">
        <f t="shared" si="36"/>
        <v>22.3</v>
      </c>
      <c r="E2335" s="22"/>
      <c r="F2335" s="22"/>
      <c r="G2335" s="22"/>
      <c r="R2335">
        <v>22.3</v>
      </c>
    </row>
    <row r="2336" spans="1:18">
      <c r="A2336" s="21">
        <v>40752</v>
      </c>
      <c r="B2336" s="22">
        <v>33.6</v>
      </c>
      <c r="C2336" s="22">
        <v>20.3</v>
      </c>
      <c r="D2336" s="22">
        <f t="shared" si="36"/>
        <v>24</v>
      </c>
      <c r="E2336" s="22"/>
      <c r="F2336" s="22"/>
      <c r="G2336" s="22"/>
      <c r="R2336">
        <v>24.024999999999999</v>
      </c>
    </row>
    <row r="2337" spans="1:18">
      <c r="A2337" s="21">
        <v>40753</v>
      </c>
      <c r="B2337" s="22">
        <v>26.9</v>
      </c>
      <c r="C2337" s="22">
        <v>16.3</v>
      </c>
      <c r="D2337" s="22">
        <f t="shared" si="36"/>
        <v>20.5</v>
      </c>
      <c r="E2337" s="22"/>
      <c r="F2337" s="22"/>
      <c r="G2337" s="22"/>
      <c r="R2337">
        <v>20.485714285714288</v>
      </c>
    </row>
    <row r="2338" spans="1:18">
      <c r="A2338" s="21">
        <v>40754</v>
      </c>
      <c r="B2338" s="22">
        <v>20.8</v>
      </c>
      <c r="C2338" s="22">
        <v>12.8</v>
      </c>
      <c r="D2338" s="22">
        <f t="shared" si="36"/>
        <v>16.600000000000001</v>
      </c>
      <c r="E2338" s="22"/>
      <c r="F2338" s="22"/>
      <c r="G2338" s="22"/>
      <c r="R2338">
        <v>16.616666666666664</v>
      </c>
    </row>
    <row r="2339" spans="1:18">
      <c r="A2339" s="21">
        <v>40755</v>
      </c>
      <c r="B2339" s="22">
        <v>21.5</v>
      </c>
      <c r="C2339" s="22">
        <v>18.7</v>
      </c>
      <c r="D2339" s="22">
        <f t="shared" si="36"/>
        <v>20</v>
      </c>
      <c r="E2339" s="22"/>
      <c r="F2339" s="22"/>
      <c r="G2339" s="22"/>
      <c r="R2339">
        <v>20</v>
      </c>
    </row>
    <row r="2340" spans="1:18">
      <c r="A2340" s="21">
        <v>40756</v>
      </c>
      <c r="B2340" s="22">
        <v>20.3</v>
      </c>
      <c r="C2340" s="22">
        <v>19.899999999999999</v>
      </c>
      <c r="D2340" s="22">
        <f t="shared" si="36"/>
        <v>20.100000000000001</v>
      </c>
      <c r="E2340" s="22"/>
      <c r="F2340" s="22"/>
      <c r="G2340" s="22"/>
      <c r="R2340">
        <v>20.100000000000001</v>
      </c>
    </row>
    <row r="2341" spans="1:18">
      <c r="A2341" s="21">
        <v>40757</v>
      </c>
      <c r="B2341" s="22">
        <v>23.3</v>
      </c>
      <c r="C2341" s="22">
        <v>17.399999999999999</v>
      </c>
      <c r="D2341" s="22">
        <f t="shared" si="36"/>
        <v>19.8</v>
      </c>
      <c r="E2341" s="22"/>
      <c r="F2341" s="22"/>
      <c r="G2341" s="22"/>
      <c r="R2341">
        <v>19.842857142857145</v>
      </c>
    </row>
    <row r="2342" spans="1:18">
      <c r="A2342" s="21">
        <v>40758</v>
      </c>
      <c r="B2342" s="22">
        <v>17.100000000000001</v>
      </c>
      <c r="C2342" s="22">
        <v>13.6</v>
      </c>
      <c r="D2342" s="22">
        <f t="shared" si="36"/>
        <v>15.1</v>
      </c>
      <c r="E2342" s="22"/>
      <c r="F2342" s="22"/>
      <c r="G2342" s="22"/>
      <c r="R2342">
        <v>15.100000000000001</v>
      </c>
    </row>
    <row r="2343" spans="1:18">
      <c r="A2343" s="21">
        <v>40759</v>
      </c>
      <c r="B2343" s="22">
        <v>25.5</v>
      </c>
      <c r="C2343" s="22">
        <v>12.9</v>
      </c>
      <c r="D2343" s="22">
        <f t="shared" si="36"/>
        <v>17.2</v>
      </c>
      <c r="E2343" s="22"/>
      <c r="F2343" s="22"/>
      <c r="G2343" s="22"/>
      <c r="R2343">
        <v>17.16</v>
      </c>
    </row>
    <row r="2344" spans="1:18">
      <c r="A2344" s="21">
        <v>40760</v>
      </c>
      <c r="B2344" s="22">
        <v>23.4</v>
      </c>
      <c r="C2344" s="22">
        <v>16.100000000000001</v>
      </c>
      <c r="D2344" s="22">
        <f t="shared" si="36"/>
        <v>19</v>
      </c>
      <c r="E2344" s="22"/>
      <c r="F2344" s="22"/>
      <c r="G2344" s="22"/>
      <c r="R2344">
        <v>18.985714285714288</v>
      </c>
    </row>
    <row r="2345" spans="1:18">
      <c r="A2345" s="21">
        <v>40761</v>
      </c>
      <c r="B2345" s="22">
        <v>22.1</v>
      </c>
      <c r="C2345" s="22">
        <v>15.5</v>
      </c>
      <c r="D2345" s="22">
        <f t="shared" si="36"/>
        <v>19.100000000000001</v>
      </c>
      <c r="E2345" s="22"/>
      <c r="F2345" s="22"/>
      <c r="G2345" s="22"/>
      <c r="R2345">
        <v>19.085714285714285</v>
      </c>
    </row>
    <row r="2346" spans="1:18">
      <c r="A2346" s="21">
        <v>40762</v>
      </c>
      <c r="B2346" s="22">
        <v>24.7</v>
      </c>
      <c r="C2346" s="22">
        <v>16.100000000000001</v>
      </c>
      <c r="D2346" s="22">
        <f t="shared" si="36"/>
        <v>19.8</v>
      </c>
      <c r="E2346" s="22"/>
      <c r="F2346" s="22"/>
      <c r="G2346" s="22"/>
      <c r="R2346">
        <v>19.785714285714285</v>
      </c>
    </row>
    <row r="2347" spans="1:18">
      <c r="A2347" s="21">
        <v>40763</v>
      </c>
      <c r="B2347" s="22">
        <v>24.6</v>
      </c>
      <c r="C2347" s="22">
        <v>17.3</v>
      </c>
      <c r="D2347" s="22">
        <f t="shared" si="36"/>
        <v>19.899999999999999</v>
      </c>
      <c r="E2347" s="22"/>
      <c r="F2347" s="22"/>
      <c r="G2347" s="22"/>
      <c r="R2347">
        <v>19.94285714285714</v>
      </c>
    </row>
    <row r="2348" spans="1:18">
      <c r="A2348" s="21">
        <v>40764</v>
      </c>
      <c r="B2348" s="22">
        <v>24.9</v>
      </c>
      <c r="C2348" s="22">
        <v>15.9</v>
      </c>
      <c r="D2348" s="22">
        <f t="shared" si="36"/>
        <v>19.100000000000001</v>
      </c>
      <c r="E2348" s="22"/>
      <c r="F2348" s="22"/>
      <c r="G2348" s="22"/>
      <c r="R2348">
        <v>19.133333333333336</v>
      </c>
    </row>
    <row r="2349" spans="1:18">
      <c r="A2349" s="21">
        <v>40765</v>
      </c>
      <c r="B2349" s="22">
        <v>23.2</v>
      </c>
      <c r="C2349" s="22">
        <v>15.2</v>
      </c>
      <c r="D2349" s="22">
        <f t="shared" si="36"/>
        <v>18.2</v>
      </c>
      <c r="E2349" s="22"/>
      <c r="F2349" s="22"/>
      <c r="G2349" s="22"/>
      <c r="R2349">
        <v>18.242857142857144</v>
      </c>
    </row>
    <row r="2350" spans="1:18">
      <c r="A2350" s="21">
        <v>40766</v>
      </c>
      <c r="B2350" s="22">
        <v>23.3</v>
      </c>
      <c r="C2350" s="22">
        <v>8.6</v>
      </c>
      <c r="D2350" s="22">
        <f t="shared" si="36"/>
        <v>15.9</v>
      </c>
      <c r="E2350" s="22"/>
      <c r="F2350" s="22"/>
      <c r="G2350" s="22"/>
      <c r="R2350">
        <v>15.899999999999999</v>
      </c>
    </row>
    <row r="2351" spans="1:18">
      <c r="A2351" s="21">
        <v>40767</v>
      </c>
      <c r="B2351" s="22">
        <v>16.399999999999999</v>
      </c>
      <c r="C2351" s="22">
        <v>13.6</v>
      </c>
      <c r="D2351" s="22">
        <f t="shared" si="36"/>
        <v>15.5</v>
      </c>
      <c r="E2351" s="22"/>
      <c r="F2351" s="22"/>
      <c r="G2351" s="22"/>
      <c r="R2351">
        <v>15.475</v>
      </c>
    </row>
    <row r="2352" spans="1:18">
      <c r="A2352" s="21">
        <v>40768</v>
      </c>
      <c r="B2352" s="22">
        <v>14.2</v>
      </c>
      <c r="C2352" s="22">
        <v>12.8</v>
      </c>
      <c r="D2352" s="22">
        <f t="shared" si="36"/>
        <v>13.3</v>
      </c>
      <c r="E2352" s="22"/>
      <c r="F2352" s="22"/>
      <c r="G2352" s="22"/>
      <c r="R2352">
        <v>13.3375</v>
      </c>
    </row>
    <row r="2353" spans="1:18">
      <c r="A2353" s="21">
        <v>40769</v>
      </c>
      <c r="B2353" s="22">
        <v>23.2</v>
      </c>
      <c r="C2353" s="22">
        <v>10.4</v>
      </c>
      <c r="D2353" s="22">
        <f t="shared" si="36"/>
        <v>15.5</v>
      </c>
      <c r="E2353" s="22"/>
      <c r="F2353" s="22"/>
      <c r="G2353" s="22"/>
      <c r="R2353">
        <v>15.512500000000001</v>
      </c>
    </row>
    <row r="2354" spans="1:18">
      <c r="A2354" s="21">
        <v>40770</v>
      </c>
      <c r="B2354" s="22">
        <v>19.899999999999999</v>
      </c>
      <c r="C2354" s="22">
        <v>10.9</v>
      </c>
      <c r="D2354" s="22">
        <f t="shared" si="36"/>
        <v>14.9</v>
      </c>
      <c r="E2354" s="22"/>
      <c r="F2354" s="22"/>
      <c r="G2354" s="22"/>
      <c r="R2354">
        <v>14.875</v>
      </c>
    </row>
    <row r="2355" spans="1:18">
      <c r="A2355" s="21">
        <v>40771</v>
      </c>
      <c r="B2355" s="22">
        <v>23.8</v>
      </c>
      <c r="C2355" s="22">
        <v>4.7</v>
      </c>
      <c r="D2355" s="22">
        <f t="shared" si="36"/>
        <v>12.6</v>
      </c>
      <c r="E2355" s="22"/>
      <c r="F2355" s="22"/>
      <c r="G2355" s="22"/>
      <c r="R2355">
        <v>12.637500000000001</v>
      </c>
    </row>
    <row r="2356" spans="1:18">
      <c r="A2356" s="21">
        <v>40772</v>
      </c>
      <c r="B2356" s="22">
        <v>20.2</v>
      </c>
      <c r="C2356" s="22">
        <v>7.7</v>
      </c>
      <c r="D2356" s="22">
        <f t="shared" si="36"/>
        <v>12.7</v>
      </c>
      <c r="E2356" s="22"/>
      <c r="F2356" s="22"/>
      <c r="G2356" s="22"/>
      <c r="R2356">
        <v>12.725000000000001</v>
      </c>
    </row>
    <row r="2357" spans="1:18">
      <c r="A2357" s="21">
        <v>40773</v>
      </c>
      <c r="B2357" s="22">
        <v>22.6</v>
      </c>
      <c r="C2357" s="22">
        <v>12.7</v>
      </c>
      <c r="D2357" s="22">
        <f t="shared" si="36"/>
        <v>16.399999999999999</v>
      </c>
      <c r="E2357" s="22"/>
      <c r="F2357" s="22"/>
      <c r="G2357" s="22"/>
      <c r="R2357">
        <v>16.414285714285715</v>
      </c>
    </row>
    <row r="2358" spans="1:18">
      <c r="A2358" s="21">
        <v>40774</v>
      </c>
      <c r="B2358" s="22">
        <v>22.5</v>
      </c>
      <c r="C2358" s="22">
        <v>8.9</v>
      </c>
      <c r="D2358" s="22">
        <f t="shared" si="36"/>
        <v>15.5</v>
      </c>
      <c r="E2358" s="22"/>
      <c r="F2358" s="22"/>
      <c r="G2358" s="22"/>
      <c r="R2358">
        <v>15.487500000000001</v>
      </c>
    </row>
    <row r="2359" spans="1:18">
      <c r="A2359" s="21">
        <v>40775</v>
      </c>
      <c r="B2359" s="22">
        <v>24.4</v>
      </c>
      <c r="C2359" s="22">
        <v>9.1999999999999993</v>
      </c>
      <c r="D2359" s="22">
        <f t="shared" si="36"/>
        <v>15.8</v>
      </c>
      <c r="E2359" s="22"/>
      <c r="F2359" s="22"/>
      <c r="G2359" s="22"/>
      <c r="R2359">
        <v>15.75</v>
      </c>
    </row>
    <row r="2360" spans="1:18">
      <c r="A2360" s="21">
        <v>40776</v>
      </c>
      <c r="B2360" s="22">
        <v>26.8</v>
      </c>
      <c r="C2360" s="22">
        <v>7.7</v>
      </c>
      <c r="D2360" s="22">
        <f t="shared" si="36"/>
        <v>16</v>
      </c>
      <c r="E2360" s="22"/>
      <c r="F2360" s="22"/>
      <c r="G2360" s="22"/>
      <c r="R2360">
        <v>15.9625</v>
      </c>
    </row>
    <row r="2361" spans="1:18">
      <c r="A2361" s="21">
        <v>40777</v>
      </c>
      <c r="B2361" s="22">
        <v>26.1</v>
      </c>
      <c r="C2361" s="22">
        <v>7.8</v>
      </c>
      <c r="D2361" s="22">
        <f t="shared" si="36"/>
        <v>16.2</v>
      </c>
      <c r="E2361" s="22"/>
      <c r="F2361" s="22"/>
      <c r="G2361" s="22"/>
      <c r="R2361">
        <v>16.242857142857144</v>
      </c>
    </row>
    <row r="2362" spans="1:18">
      <c r="A2362" s="21">
        <v>40778</v>
      </c>
      <c r="B2362" s="22">
        <v>27.6</v>
      </c>
      <c r="C2362" s="22">
        <v>12.6</v>
      </c>
      <c r="D2362" s="22">
        <f t="shared" si="36"/>
        <v>19.600000000000001</v>
      </c>
      <c r="E2362" s="22"/>
      <c r="F2362" s="22"/>
      <c r="G2362" s="22"/>
      <c r="R2362">
        <v>19.612499999999997</v>
      </c>
    </row>
    <row r="2363" spans="1:18">
      <c r="A2363" s="21">
        <v>40779</v>
      </c>
      <c r="B2363" s="22">
        <v>28.8</v>
      </c>
      <c r="C2363" s="22">
        <v>10.199999999999999</v>
      </c>
      <c r="D2363" s="22">
        <f t="shared" si="36"/>
        <v>17.7</v>
      </c>
      <c r="E2363" s="22"/>
      <c r="F2363" s="22"/>
      <c r="G2363" s="22"/>
      <c r="R2363">
        <v>17.724999999999998</v>
      </c>
    </row>
    <row r="2364" spans="1:18">
      <c r="A2364" s="21">
        <v>40780</v>
      </c>
      <c r="B2364" s="22">
        <v>28.7</v>
      </c>
      <c r="C2364" s="22">
        <v>9.4</v>
      </c>
      <c r="D2364" s="22">
        <f t="shared" si="36"/>
        <v>18</v>
      </c>
      <c r="E2364" s="22"/>
      <c r="F2364" s="22"/>
      <c r="G2364" s="22"/>
      <c r="R2364">
        <v>17.987500000000001</v>
      </c>
    </row>
    <row r="2365" spans="1:18">
      <c r="A2365" s="21">
        <v>40781</v>
      </c>
      <c r="B2365" s="22">
        <v>27.3</v>
      </c>
      <c r="C2365" s="22">
        <v>10.8</v>
      </c>
      <c r="D2365" s="22">
        <f t="shared" si="36"/>
        <v>18.7</v>
      </c>
      <c r="E2365" s="22"/>
      <c r="F2365" s="22"/>
      <c r="G2365" s="22"/>
      <c r="R2365">
        <v>18.7</v>
      </c>
    </row>
    <row r="2366" spans="1:18">
      <c r="A2366" s="21">
        <v>40782</v>
      </c>
      <c r="B2366" s="22">
        <v>28.5</v>
      </c>
      <c r="C2366" s="22">
        <v>13.2</v>
      </c>
      <c r="D2366" s="22">
        <f t="shared" si="36"/>
        <v>19.3</v>
      </c>
      <c r="E2366" s="22"/>
      <c r="F2366" s="22"/>
      <c r="G2366" s="22"/>
      <c r="R2366">
        <v>19.324999999999999</v>
      </c>
    </row>
    <row r="2367" spans="1:18">
      <c r="A2367" s="21">
        <v>40783</v>
      </c>
      <c r="B2367" s="22">
        <v>29.4</v>
      </c>
      <c r="C2367" s="22">
        <v>11.5</v>
      </c>
      <c r="D2367" s="22">
        <f t="shared" si="36"/>
        <v>19.600000000000001</v>
      </c>
      <c r="E2367" s="22"/>
      <c r="F2367" s="22"/>
      <c r="G2367" s="22"/>
      <c r="R2367">
        <v>19.600000000000001</v>
      </c>
    </row>
    <row r="2368" spans="1:18">
      <c r="A2368" s="21">
        <v>40784</v>
      </c>
      <c r="B2368" s="22">
        <v>26.4</v>
      </c>
      <c r="C2368" s="22">
        <v>15.5</v>
      </c>
      <c r="D2368" s="22">
        <f t="shared" si="36"/>
        <v>20.6</v>
      </c>
      <c r="E2368" s="22"/>
      <c r="F2368" s="22"/>
      <c r="G2368" s="22"/>
      <c r="R2368">
        <v>20.612500000000001</v>
      </c>
    </row>
    <row r="2369" spans="1:18">
      <c r="A2369" s="21">
        <v>40785</v>
      </c>
      <c r="B2369" s="22">
        <v>18.8</v>
      </c>
      <c r="C2369" s="22">
        <v>1.8</v>
      </c>
      <c r="D2369" s="22">
        <f t="shared" ref="D2369:D2432" si="37">ROUND(R2369,1)</f>
        <v>8.5</v>
      </c>
      <c r="E2369" s="22"/>
      <c r="F2369" s="22"/>
      <c r="G2369" s="22"/>
      <c r="R2369">
        <v>8.52</v>
      </c>
    </row>
    <row r="2370" spans="1:18">
      <c r="A2370" s="21">
        <v>40786</v>
      </c>
      <c r="B2370" s="22">
        <v>16.8</v>
      </c>
      <c r="C2370" s="22">
        <v>6.2</v>
      </c>
      <c r="D2370" s="22">
        <f t="shared" si="37"/>
        <v>11</v>
      </c>
      <c r="E2370" s="22"/>
      <c r="F2370" s="22"/>
      <c r="G2370" s="22"/>
      <c r="R2370">
        <v>11.028571428571428</v>
      </c>
    </row>
    <row r="2371" spans="1:18">
      <c r="A2371" s="21">
        <v>40787</v>
      </c>
      <c r="B2371" s="22">
        <v>17.2</v>
      </c>
      <c r="C2371" s="22">
        <v>-1</v>
      </c>
      <c r="D2371" s="22">
        <f t="shared" si="37"/>
        <v>7.3</v>
      </c>
      <c r="E2371" s="22"/>
      <c r="F2371" s="22"/>
      <c r="G2371" s="22"/>
      <c r="R2371">
        <v>7.2875000000000005</v>
      </c>
    </row>
    <row r="2372" spans="1:18">
      <c r="A2372" s="21">
        <v>40788</v>
      </c>
      <c r="B2372" s="22">
        <v>16.100000000000001</v>
      </c>
      <c r="C2372" s="22">
        <v>5.6</v>
      </c>
      <c r="D2372" s="22">
        <f t="shared" si="37"/>
        <v>9.4</v>
      </c>
      <c r="E2372" s="22"/>
      <c r="F2372" s="22"/>
      <c r="G2372" s="22"/>
      <c r="R2372">
        <v>9.4124999999999996</v>
      </c>
    </row>
    <row r="2373" spans="1:18">
      <c r="A2373" s="21">
        <v>40789</v>
      </c>
      <c r="B2373" s="22">
        <v>16.5</v>
      </c>
      <c r="C2373" s="22">
        <v>1.8</v>
      </c>
      <c r="D2373" s="22">
        <f t="shared" si="37"/>
        <v>7</v>
      </c>
      <c r="E2373" s="22"/>
      <c r="F2373" s="22"/>
      <c r="G2373" s="22"/>
      <c r="R2373">
        <v>6.95</v>
      </c>
    </row>
    <row r="2374" spans="1:18">
      <c r="A2374" s="21">
        <v>40790</v>
      </c>
      <c r="B2374" s="22">
        <v>15.4</v>
      </c>
      <c r="C2374" s="22">
        <v>2.8</v>
      </c>
      <c r="D2374" s="22">
        <f t="shared" si="37"/>
        <v>9.3000000000000007</v>
      </c>
      <c r="E2374" s="22"/>
      <c r="F2374" s="22"/>
      <c r="G2374" s="22"/>
      <c r="R2374">
        <v>9.3285714285714274</v>
      </c>
    </row>
    <row r="2375" spans="1:18">
      <c r="A2375" s="21">
        <v>40791</v>
      </c>
      <c r="B2375" s="22">
        <v>18</v>
      </c>
      <c r="C2375" s="22">
        <v>1.4</v>
      </c>
      <c r="D2375" s="22">
        <f t="shared" si="37"/>
        <v>7.7</v>
      </c>
      <c r="E2375" s="22"/>
      <c r="F2375" s="22"/>
      <c r="G2375" s="22"/>
      <c r="R2375">
        <v>7.7399999999999993</v>
      </c>
    </row>
    <row r="2376" spans="1:18">
      <c r="A2376" s="21">
        <v>40792</v>
      </c>
      <c r="B2376" s="22">
        <v>16</v>
      </c>
      <c r="C2376" s="22">
        <v>6.1</v>
      </c>
      <c r="D2376" s="22">
        <f t="shared" si="37"/>
        <v>9.1999999999999993</v>
      </c>
      <c r="E2376" s="22"/>
      <c r="F2376" s="22"/>
      <c r="G2376" s="22"/>
      <c r="R2376">
        <v>9.2166666666666668</v>
      </c>
    </row>
    <row r="2377" spans="1:18">
      <c r="A2377" s="21">
        <v>40793</v>
      </c>
      <c r="B2377" s="22">
        <v>15.9</v>
      </c>
      <c r="C2377" s="22">
        <v>5.7</v>
      </c>
      <c r="D2377" s="22">
        <f t="shared" si="37"/>
        <v>10.1</v>
      </c>
      <c r="E2377" s="22"/>
      <c r="F2377" s="22"/>
      <c r="G2377" s="22"/>
      <c r="R2377">
        <v>10.125</v>
      </c>
    </row>
    <row r="2378" spans="1:18">
      <c r="A2378" s="21">
        <v>40794</v>
      </c>
      <c r="B2378" s="22">
        <v>11.5</v>
      </c>
      <c r="C2378" s="22">
        <v>6.3</v>
      </c>
      <c r="D2378" s="22">
        <f t="shared" si="37"/>
        <v>9</v>
      </c>
      <c r="E2378" s="22"/>
      <c r="F2378" s="22"/>
      <c r="G2378" s="22"/>
      <c r="R2378">
        <v>9</v>
      </c>
    </row>
    <row r="2379" spans="1:18">
      <c r="A2379" s="21">
        <v>40795</v>
      </c>
      <c r="B2379" s="22">
        <v>13.4</v>
      </c>
      <c r="C2379" s="22">
        <v>-0.5</v>
      </c>
      <c r="D2379" s="22">
        <f t="shared" si="37"/>
        <v>3.8</v>
      </c>
      <c r="E2379" s="22"/>
      <c r="F2379" s="22"/>
      <c r="G2379" s="22"/>
      <c r="R2379">
        <v>3.8285714285714287</v>
      </c>
    </row>
    <row r="2380" spans="1:18">
      <c r="A2380" s="21">
        <v>40796</v>
      </c>
      <c r="B2380" s="22">
        <v>21.6</v>
      </c>
      <c r="C2380" s="22">
        <v>-1.8</v>
      </c>
      <c r="D2380" s="22">
        <f t="shared" si="37"/>
        <v>8.5</v>
      </c>
      <c r="E2380" s="22"/>
      <c r="F2380" s="22"/>
      <c r="G2380" s="22"/>
      <c r="R2380">
        <v>8.5375000000000014</v>
      </c>
    </row>
    <row r="2381" spans="1:18">
      <c r="A2381" s="21">
        <v>40797</v>
      </c>
      <c r="B2381" s="22">
        <v>26</v>
      </c>
      <c r="C2381" s="22">
        <v>0</v>
      </c>
      <c r="D2381" s="22">
        <f t="shared" si="37"/>
        <v>11.7</v>
      </c>
      <c r="E2381" s="22"/>
      <c r="F2381" s="22"/>
      <c r="G2381" s="22"/>
      <c r="R2381">
        <v>11.7</v>
      </c>
    </row>
    <row r="2382" spans="1:18">
      <c r="A2382" s="21">
        <v>40798</v>
      </c>
      <c r="B2382" s="22">
        <v>17.600000000000001</v>
      </c>
      <c r="C2382" s="22">
        <v>8.3000000000000007</v>
      </c>
      <c r="D2382" s="22">
        <f t="shared" si="37"/>
        <v>10.6</v>
      </c>
      <c r="E2382" s="22"/>
      <c r="F2382" s="22"/>
      <c r="G2382" s="22"/>
      <c r="R2382">
        <v>10.549999999999999</v>
      </c>
    </row>
    <row r="2383" spans="1:18">
      <c r="A2383" s="21">
        <v>40799</v>
      </c>
      <c r="B2383" s="22">
        <v>7.1</v>
      </c>
      <c r="C2383" s="22">
        <v>-1.6</v>
      </c>
      <c r="D2383" s="22">
        <f t="shared" si="37"/>
        <v>4.7</v>
      </c>
      <c r="E2383" s="22"/>
      <c r="F2383" s="22"/>
      <c r="G2383" s="22"/>
      <c r="R2383">
        <v>4.6599999999999993</v>
      </c>
    </row>
    <row r="2384" spans="1:18">
      <c r="A2384" s="21">
        <v>40800</v>
      </c>
      <c r="B2384" s="22">
        <v>5.2</v>
      </c>
      <c r="C2384" s="22">
        <v>2.8</v>
      </c>
      <c r="D2384" s="22">
        <f t="shared" si="37"/>
        <v>3.9</v>
      </c>
      <c r="E2384" s="22"/>
      <c r="F2384" s="22"/>
      <c r="G2384" s="22"/>
      <c r="R2384">
        <v>3.8857142857142852</v>
      </c>
    </row>
    <row r="2385" spans="1:18">
      <c r="A2385" s="21">
        <v>40801</v>
      </c>
      <c r="B2385" s="22">
        <v>6.1</v>
      </c>
      <c r="C2385" s="22">
        <v>1</v>
      </c>
      <c r="D2385" s="22">
        <f t="shared" si="37"/>
        <v>3.6</v>
      </c>
      <c r="E2385" s="22"/>
      <c r="F2385" s="22"/>
      <c r="G2385" s="22"/>
      <c r="R2385">
        <v>3.6</v>
      </c>
    </row>
    <row r="2386" spans="1:18">
      <c r="A2386" s="21">
        <v>40802</v>
      </c>
      <c r="B2386" s="22">
        <v>11.2</v>
      </c>
      <c r="C2386" s="22">
        <v>2.5</v>
      </c>
      <c r="D2386" s="22">
        <f t="shared" si="37"/>
        <v>5.4</v>
      </c>
      <c r="E2386" s="22"/>
      <c r="F2386" s="22"/>
      <c r="G2386" s="22"/>
      <c r="R2386">
        <v>5.3714285714285719</v>
      </c>
    </row>
    <row r="2387" spans="1:18">
      <c r="A2387" s="21">
        <v>40803</v>
      </c>
      <c r="B2387" s="22">
        <v>12.8</v>
      </c>
      <c r="C2387" s="22">
        <v>-1</v>
      </c>
      <c r="D2387" s="22">
        <f t="shared" si="37"/>
        <v>5.6</v>
      </c>
      <c r="E2387" s="22"/>
      <c r="F2387" s="22"/>
      <c r="G2387" s="22"/>
      <c r="R2387">
        <v>5.5571428571428578</v>
      </c>
    </row>
    <row r="2388" spans="1:18">
      <c r="A2388" s="21">
        <v>40804</v>
      </c>
      <c r="B2388" s="22">
        <v>16.899999999999999</v>
      </c>
      <c r="C2388" s="22">
        <v>-5.5</v>
      </c>
      <c r="D2388" s="22">
        <f t="shared" si="37"/>
        <v>6.2</v>
      </c>
      <c r="E2388" s="22"/>
      <c r="F2388" s="22"/>
      <c r="G2388" s="22"/>
      <c r="R2388">
        <v>6.1875</v>
      </c>
    </row>
    <row r="2389" spans="1:18">
      <c r="A2389" s="21">
        <v>40805</v>
      </c>
      <c r="B2389" s="22">
        <v>15.5</v>
      </c>
      <c r="C2389" s="22">
        <v>-0.2</v>
      </c>
      <c r="D2389" s="22">
        <f t="shared" si="37"/>
        <v>7.8</v>
      </c>
      <c r="E2389" s="22"/>
      <c r="F2389" s="22"/>
      <c r="G2389" s="22"/>
      <c r="R2389">
        <v>7.8124999999999991</v>
      </c>
    </row>
    <row r="2390" spans="1:18">
      <c r="A2390" s="21">
        <v>40806</v>
      </c>
      <c r="B2390" s="22">
        <v>18.3</v>
      </c>
      <c r="C2390" s="22">
        <v>-2.1</v>
      </c>
      <c r="D2390" s="22">
        <f t="shared" si="37"/>
        <v>8</v>
      </c>
      <c r="E2390" s="22"/>
      <c r="F2390" s="22"/>
      <c r="G2390" s="22"/>
      <c r="R2390">
        <v>8.0374999999999979</v>
      </c>
    </row>
    <row r="2391" spans="1:18">
      <c r="A2391" s="21">
        <v>40807</v>
      </c>
      <c r="B2391" s="22">
        <v>14.3</v>
      </c>
      <c r="C2391" s="22">
        <v>0.4</v>
      </c>
      <c r="D2391" s="22">
        <f t="shared" si="37"/>
        <v>9.3000000000000007</v>
      </c>
      <c r="E2391" s="22"/>
      <c r="F2391" s="22"/>
      <c r="G2391" s="22"/>
      <c r="R2391">
        <v>9.3285714285714274</v>
      </c>
    </row>
    <row r="2392" spans="1:18">
      <c r="A2392" s="21">
        <v>40808</v>
      </c>
      <c r="B2392" s="22">
        <v>19.7</v>
      </c>
      <c r="C2392" s="22">
        <v>-4</v>
      </c>
      <c r="D2392" s="22">
        <f t="shared" si="37"/>
        <v>6.7</v>
      </c>
      <c r="E2392" s="22"/>
      <c r="F2392" s="22"/>
      <c r="G2392" s="22"/>
      <c r="R2392">
        <v>6.6749999999999998</v>
      </c>
    </row>
    <row r="2393" spans="1:18">
      <c r="A2393" s="21">
        <v>40809</v>
      </c>
      <c r="B2393" s="22">
        <v>20.7</v>
      </c>
      <c r="C2393" s="22">
        <v>-2</v>
      </c>
      <c r="D2393" s="22">
        <f t="shared" si="37"/>
        <v>8.8000000000000007</v>
      </c>
      <c r="E2393" s="22"/>
      <c r="F2393" s="22"/>
      <c r="G2393" s="22"/>
      <c r="R2393">
        <v>8.8000000000000025</v>
      </c>
    </row>
    <row r="2394" spans="1:18">
      <c r="A2394" s="21">
        <v>40810</v>
      </c>
      <c r="B2394" s="22">
        <v>15.3</v>
      </c>
      <c r="C2394" s="22">
        <v>1</v>
      </c>
      <c r="D2394" s="22">
        <f t="shared" si="37"/>
        <v>8.1999999999999993</v>
      </c>
      <c r="E2394" s="22"/>
      <c r="F2394" s="22"/>
      <c r="G2394" s="22"/>
      <c r="R2394">
        <v>8.2000000000000011</v>
      </c>
    </row>
    <row r="2395" spans="1:18">
      <c r="A2395" s="21">
        <v>40811</v>
      </c>
      <c r="B2395" s="22">
        <v>12.7</v>
      </c>
      <c r="C2395" s="22">
        <v>-3.6</v>
      </c>
      <c r="D2395" s="22">
        <f t="shared" si="37"/>
        <v>3.5</v>
      </c>
      <c r="E2395" s="22">
        <v>2</v>
      </c>
      <c r="F2395" s="22"/>
      <c r="G2395" s="22"/>
      <c r="R2395">
        <v>3.5</v>
      </c>
    </row>
    <row r="2396" spans="1:18">
      <c r="A2396" s="21">
        <v>40812</v>
      </c>
      <c r="B2396" s="22">
        <v>7.4</v>
      </c>
      <c r="C2396" s="22">
        <v>1.8</v>
      </c>
      <c r="D2396" s="22">
        <f t="shared" si="37"/>
        <v>4.3</v>
      </c>
      <c r="E2396" s="22">
        <v>2</v>
      </c>
      <c r="F2396" s="22"/>
      <c r="G2396" s="22"/>
      <c r="R2396">
        <v>4.2750000000000004</v>
      </c>
    </row>
    <row r="2397" spans="1:18">
      <c r="A2397" s="21">
        <v>40813</v>
      </c>
      <c r="B2397" s="22">
        <v>3.3</v>
      </c>
      <c r="C2397" s="22">
        <v>-9.1</v>
      </c>
      <c r="D2397" s="22">
        <f t="shared" si="37"/>
        <v>-2.2000000000000002</v>
      </c>
      <c r="E2397" s="22">
        <v>1</v>
      </c>
      <c r="F2397" s="22"/>
      <c r="G2397" s="22"/>
      <c r="R2397">
        <v>-2.2124999999999999</v>
      </c>
    </row>
    <row r="2398" spans="1:18">
      <c r="A2398" s="21">
        <v>40814</v>
      </c>
      <c r="B2398" s="22">
        <v>8</v>
      </c>
      <c r="C2398" s="22">
        <v>-12.4</v>
      </c>
      <c r="D2398" s="22">
        <f t="shared" si="37"/>
        <v>-2.5</v>
      </c>
      <c r="E2398" s="22">
        <v>3</v>
      </c>
      <c r="F2398" s="22"/>
      <c r="G2398" s="22"/>
      <c r="R2398">
        <v>-2.4624999999999999</v>
      </c>
    </row>
    <row r="2399" spans="1:18">
      <c r="A2399" s="21">
        <v>40815</v>
      </c>
      <c r="B2399" s="22">
        <v>10.6</v>
      </c>
      <c r="C2399" s="22">
        <v>-12.5</v>
      </c>
      <c r="D2399" s="22">
        <f t="shared" si="37"/>
        <v>-3.2</v>
      </c>
      <c r="E2399" s="22">
        <v>1</v>
      </c>
      <c r="F2399" s="22"/>
      <c r="G2399" s="22"/>
      <c r="R2399">
        <v>-3.2124999999999995</v>
      </c>
    </row>
    <row r="2400" spans="1:18">
      <c r="A2400" s="21">
        <v>40816</v>
      </c>
      <c r="B2400" s="22">
        <v>8.3000000000000007</v>
      </c>
      <c r="C2400" s="22">
        <v>-8.8000000000000007</v>
      </c>
      <c r="D2400" s="22">
        <f t="shared" si="37"/>
        <v>-1.2</v>
      </c>
      <c r="E2400" s="22">
        <v>1</v>
      </c>
      <c r="F2400" s="22"/>
      <c r="G2400" s="22"/>
      <c r="R2400">
        <v>-1.2428571428571433</v>
      </c>
    </row>
    <row r="2401" spans="1:18">
      <c r="A2401" s="21">
        <v>40817</v>
      </c>
      <c r="B2401" s="22">
        <v>9</v>
      </c>
      <c r="C2401" s="22">
        <v>-5.2</v>
      </c>
      <c r="D2401" s="22">
        <f t="shared" si="37"/>
        <v>1.3</v>
      </c>
      <c r="E2401" s="22">
        <v>6</v>
      </c>
      <c r="F2401" s="22"/>
      <c r="G2401" s="22"/>
      <c r="R2401">
        <v>1.2499999999999996</v>
      </c>
    </row>
    <row r="2402" spans="1:18">
      <c r="A2402" s="21">
        <v>40818</v>
      </c>
      <c r="B2402" s="22">
        <v>17</v>
      </c>
      <c r="C2402" s="22">
        <v>1.8</v>
      </c>
      <c r="D2402" s="22">
        <f t="shared" si="37"/>
        <v>8.3000000000000007</v>
      </c>
      <c r="E2402" s="22">
        <v>4</v>
      </c>
      <c r="F2402" s="22"/>
      <c r="G2402" s="22"/>
      <c r="R2402">
        <v>8.3249999999999993</v>
      </c>
    </row>
    <row r="2403" spans="1:18">
      <c r="A2403" s="21">
        <v>40819</v>
      </c>
      <c r="B2403" s="22">
        <v>15.7</v>
      </c>
      <c r="C2403" s="22">
        <v>-6.6</v>
      </c>
      <c r="D2403" s="22">
        <f t="shared" si="37"/>
        <v>2.9</v>
      </c>
      <c r="E2403" s="22">
        <v>6</v>
      </c>
      <c r="F2403" s="22"/>
      <c r="G2403" s="22"/>
      <c r="R2403">
        <v>2.8499999999999992</v>
      </c>
    </row>
    <row r="2404" spans="1:18">
      <c r="A2404" s="21">
        <v>40820</v>
      </c>
      <c r="B2404" s="22">
        <v>10.7</v>
      </c>
      <c r="C2404" s="22">
        <v>-3.7</v>
      </c>
      <c r="D2404" s="22">
        <f t="shared" si="37"/>
        <v>2.8</v>
      </c>
      <c r="E2404" s="22"/>
      <c r="F2404" s="22"/>
      <c r="G2404" s="22"/>
      <c r="R2404">
        <v>2.7750000000000004</v>
      </c>
    </row>
    <row r="2405" spans="1:18">
      <c r="A2405" s="21">
        <v>40821</v>
      </c>
      <c r="B2405" s="22">
        <v>11</v>
      </c>
      <c r="C2405" s="22">
        <v>-3.6</v>
      </c>
      <c r="D2405" s="22">
        <f t="shared" si="37"/>
        <v>4.2</v>
      </c>
      <c r="E2405" s="22"/>
      <c r="F2405" s="22"/>
      <c r="G2405" s="22"/>
      <c r="R2405">
        <v>4.2142857142857144</v>
      </c>
    </row>
    <row r="2406" spans="1:18">
      <c r="A2406" s="21">
        <v>40822</v>
      </c>
      <c r="B2406" s="22">
        <v>12.5</v>
      </c>
      <c r="C2406" s="22">
        <v>-7</v>
      </c>
      <c r="D2406" s="22">
        <f t="shared" si="37"/>
        <v>5.2</v>
      </c>
      <c r="E2406" s="22"/>
      <c r="F2406" s="22"/>
      <c r="G2406" s="22"/>
      <c r="R2406">
        <v>5.24</v>
      </c>
    </row>
    <row r="2407" spans="1:18">
      <c r="A2407" s="21">
        <v>40823</v>
      </c>
      <c r="B2407" s="22">
        <v>15.1</v>
      </c>
      <c r="C2407" s="22">
        <v>-8.1999999999999993</v>
      </c>
      <c r="D2407" s="22">
        <f t="shared" si="37"/>
        <v>1.3</v>
      </c>
      <c r="E2407" s="22"/>
      <c r="F2407" s="22"/>
      <c r="G2407" s="22"/>
      <c r="R2407">
        <v>1.3285714285714287</v>
      </c>
    </row>
    <row r="2408" spans="1:18">
      <c r="A2408" s="21">
        <v>40824</v>
      </c>
      <c r="B2408" s="22">
        <v>16.5</v>
      </c>
      <c r="C2408" s="22">
        <v>-1.8</v>
      </c>
      <c r="D2408" s="22">
        <f t="shared" si="37"/>
        <v>7.4</v>
      </c>
      <c r="E2408" s="22">
        <v>2</v>
      </c>
      <c r="F2408" s="22"/>
      <c r="G2408" s="22"/>
      <c r="R2408">
        <v>7.3666666666666671</v>
      </c>
    </row>
    <row r="2409" spans="1:18">
      <c r="A2409" s="21">
        <v>40825</v>
      </c>
      <c r="B2409" s="22">
        <v>10.199999999999999</v>
      </c>
      <c r="C2409" s="22">
        <v>3</v>
      </c>
      <c r="D2409" s="22">
        <f t="shared" si="37"/>
        <v>6.6</v>
      </c>
      <c r="E2409" s="22">
        <v>1</v>
      </c>
      <c r="F2409" s="22"/>
      <c r="G2409" s="22"/>
      <c r="R2409">
        <v>6.6375000000000002</v>
      </c>
    </row>
    <row r="2410" spans="1:18">
      <c r="A2410" s="21">
        <v>40826</v>
      </c>
      <c r="B2410" s="22">
        <v>11.8</v>
      </c>
      <c r="C2410" s="22">
        <v>-7.6</v>
      </c>
      <c r="D2410" s="22">
        <f t="shared" si="37"/>
        <v>1.7</v>
      </c>
      <c r="E2410" s="22">
        <v>1</v>
      </c>
      <c r="F2410" s="22"/>
      <c r="G2410" s="22"/>
      <c r="R2410">
        <v>1.7124999999999999</v>
      </c>
    </row>
    <row r="2411" spans="1:18">
      <c r="A2411" s="21">
        <v>40827</v>
      </c>
      <c r="B2411" s="22">
        <v>12.1</v>
      </c>
      <c r="C2411" s="22">
        <v>-6.5</v>
      </c>
      <c r="D2411" s="22">
        <f t="shared" si="37"/>
        <v>1.6</v>
      </c>
      <c r="E2411" s="22"/>
      <c r="F2411" s="22"/>
      <c r="G2411" s="22"/>
      <c r="R2411">
        <v>1.6428571428571428</v>
      </c>
    </row>
    <row r="2412" spans="1:18">
      <c r="A2412" s="21">
        <v>40828</v>
      </c>
      <c r="B2412" s="22">
        <v>17.5</v>
      </c>
      <c r="C2412" s="22">
        <v>-5.2</v>
      </c>
      <c r="D2412" s="22">
        <f t="shared" si="37"/>
        <v>4.3</v>
      </c>
      <c r="E2412" s="22"/>
      <c r="F2412" s="22"/>
      <c r="G2412" s="22"/>
      <c r="R2412">
        <v>4.2624999999999993</v>
      </c>
    </row>
    <row r="2413" spans="1:18">
      <c r="A2413" s="21">
        <v>40829</v>
      </c>
      <c r="B2413" s="22">
        <v>13.6</v>
      </c>
      <c r="C2413" s="22">
        <v>-4</v>
      </c>
      <c r="D2413" s="22">
        <f t="shared" si="37"/>
        <v>4.5999999999999996</v>
      </c>
      <c r="E2413" s="22"/>
      <c r="F2413" s="22"/>
      <c r="G2413" s="22"/>
      <c r="R2413">
        <v>4.5875000000000004</v>
      </c>
    </row>
    <row r="2414" spans="1:18">
      <c r="A2414" s="21">
        <v>40830</v>
      </c>
      <c r="B2414" s="22">
        <v>13.3</v>
      </c>
      <c r="C2414" s="22">
        <v>-7.4</v>
      </c>
      <c r="D2414" s="22">
        <f t="shared" si="37"/>
        <v>1.9</v>
      </c>
      <c r="E2414" s="22">
        <v>1</v>
      </c>
      <c r="F2414" s="22"/>
      <c r="G2414" s="22"/>
      <c r="R2414">
        <v>1.8750000000000004</v>
      </c>
    </row>
    <row r="2415" spans="1:18">
      <c r="A2415" s="21">
        <v>40831</v>
      </c>
      <c r="B2415" s="22">
        <v>3.7</v>
      </c>
      <c r="C2415" s="22">
        <v>-0.6</v>
      </c>
      <c r="D2415" s="22">
        <f t="shared" si="37"/>
        <v>1.5</v>
      </c>
      <c r="E2415" s="22"/>
      <c r="F2415" s="22"/>
      <c r="G2415" s="22"/>
      <c r="R2415">
        <v>1.5285714285714287</v>
      </c>
    </row>
    <row r="2416" spans="1:18">
      <c r="A2416" s="21">
        <v>40832</v>
      </c>
      <c r="B2416" s="22">
        <v>-1.1000000000000001</v>
      </c>
      <c r="C2416" s="22">
        <v>-4.5999999999999996</v>
      </c>
      <c r="D2416" s="22">
        <f t="shared" si="37"/>
        <v>-2.5</v>
      </c>
      <c r="E2416" s="22"/>
      <c r="F2416" s="22"/>
      <c r="G2416" s="22"/>
      <c r="R2416">
        <v>-2.4875000000000003</v>
      </c>
    </row>
    <row r="2417" spans="1:18">
      <c r="A2417" s="21">
        <v>40833</v>
      </c>
      <c r="B2417" s="22">
        <v>1.3</v>
      </c>
      <c r="C2417" s="22">
        <v>-8.4</v>
      </c>
      <c r="D2417" s="22">
        <f t="shared" si="37"/>
        <v>-3.9</v>
      </c>
      <c r="E2417" s="22"/>
      <c r="F2417" s="22"/>
      <c r="G2417" s="22"/>
      <c r="R2417">
        <v>-3.9250000000000003</v>
      </c>
    </row>
    <row r="2418" spans="1:18">
      <c r="A2418" s="21">
        <v>40834</v>
      </c>
      <c r="B2418" s="22">
        <v>10.4</v>
      </c>
      <c r="C2418" s="22">
        <v>-11</v>
      </c>
      <c r="D2418" s="22">
        <f t="shared" si="37"/>
        <v>-3.6</v>
      </c>
      <c r="E2418" s="22"/>
      <c r="F2418" s="22"/>
      <c r="G2418" s="22"/>
      <c r="R2418">
        <v>-3.5857142857142859</v>
      </c>
    </row>
    <row r="2419" spans="1:18">
      <c r="A2419" s="21">
        <v>40835</v>
      </c>
      <c r="B2419" s="22">
        <v>11.7</v>
      </c>
      <c r="C2419" s="22">
        <v>-7.9</v>
      </c>
      <c r="D2419" s="22">
        <f t="shared" si="37"/>
        <v>-0.6</v>
      </c>
      <c r="E2419" s="22">
        <v>2</v>
      </c>
      <c r="F2419" s="22"/>
      <c r="G2419" s="22"/>
      <c r="R2419">
        <v>-0.57499999999999996</v>
      </c>
    </row>
    <row r="2420" spans="1:18">
      <c r="A2420" s="21">
        <v>40836</v>
      </c>
      <c r="B2420" s="22">
        <v>8.3000000000000007</v>
      </c>
      <c r="C2420" s="22">
        <v>-6.7</v>
      </c>
      <c r="D2420" s="22">
        <f t="shared" si="37"/>
        <v>-0.6</v>
      </c>
      <c r="E2420" s="22"/>
      <c r="F2420" s="22"/>
      <c r="G2420" s="22"/>
      <c r="R2420">
        <v>-0.63749999999999996</v>
      </c>
    </row>
    <row r="2421" spans="1:18">
      <c r="A2421" s="21">
        <v>40837</v>
      </c>
      <c r="B2421" s="22">
        <v>5.2</v>
      </c>
      <c r="C2421" s="22">
        <v>-5</v>
      </c>
      <c r="D2421" s="22">
        <f t="shared" si="37"/>
        <v>0.1</v>
      </c>
      <c r="E2421" s="22">
        <v>1</v>
      </c>
      <c r="F2421" s="22"/>
      <c r="G2421" s="22"/>
      <c r="R2421">
        <v>0.1</v>
      </c>
    </row>
    <row r="2422" spans="1:18">
      <c r="A2422" s="21">
        <v>40838</v>
      </c>
      <c r="B2422" s="22">
        <v>1</v>
      </c>
      <c r="C2422" s="22">
        <v>-9</v>
      </c>
      <c r="D2422" s="22">
        <f t="shared" si="37"/>
        <v>-4.4000000000000004</v>
      </c>
      <c r="E2422" s="22"/>
      <c r="F2422" s="22"/>
      <c r="G2422" s="22"/>
      <c r="R2422">
        <v>-4.4000000000000004</v>
      </c>
    </row>
    <row r="2423" spans="1:18">
      <c r="A2423" s="21">
        <v>40839</v>
      </c>
      <c r="B2423" s="22">
        <v>4.5999999999999996</v>
      </c>
      <c r="C2423" s="22">
        <v>-3</v>
      </c>
      <c r="D2423" s="22">
        <f t="shared" si="37"/>
        <v>-0.2</v>
      </c>
      <c r="E2423" s="22"/>
      <c r="F2423" s="22"/>
      <c r="G2423" s="22"/>
      <c r="R2423">
        <v>-0.17142857142857149</v>
      </c>
    </row>
    <row r="2424" spans="1:18">
      <c r="A2424" s="21">
        <v>40840</v>
      </c>
      <c r="B2424" s="22">
        <v>3.6</v>
      </c>
      <c r="C2424" s="22">
        <v>-11.2</v>
      </c>
      <c r="D2424" s="22">
        <f t="shared" si="37"/>
        <v>-3.7</v>
      </c>
      <c r="E2424" s="22"/>
      <c r="F2424" s="22"/>
      <c r="G2424" s="22"/>
      <c r="R2424">
        <v>-3.7250000000000001</v>
      </c>
    </row>
    <row r="2425" spans="1:18">
      <c r="A2425" s="21">
        <v>40841</v>
      </c>
      <c r="B2425" s="22">
        <v>2.9</v>
      </c>
      <c r="C2425" s="22">
        <v>-14.7</v>
      </c>
      <c r="D2425" s="22">
        <f t="shared" si="37"/>
        <v>-7.6</v>
      </c>
      <c r="E2425" s="22"/>
      <c r="F2425" s="22"/>
      <c r="G2425" s="22"/>
      <c r="R2425">
        <v>-7.5500000000000007</v>
      </c>
    </row>
    <row r="2426" spans="1:18">
      <c r="A2426" s="21">
        <v>40842</v>
      </c>
      <c r="B2426" s="22">
        <v>3.5</v>
      </c>
      <c r="C2426" s="22">
        <v>-15.4</v>
      </c>
      <c r="D2426" s="22">
        <f t="shared" si="37"/>
        <v>-7.3</v>
      </c>
      <c r="E2426" s="22"/>
      <c r="F2426" s="22"/>
      <c r="G2426" s="22"/>
      <c r="R2426">
        <v>-7.3249999999999993</v>
      </c>
    </row>
    <row r="2427" spans="1:18">
      <c r="A2427" s="21">
        <v>40843</v>
      </c>
      <c r="B2427" s="22">
        <v>5.9</v>
      </c>
      <c r="C2427" s="22">
        <v>-13.2</v>
      </c>
      <c r="D2427" s="22">
        <f t="shared" si="37"/>
        <v>-5.8</v>
      </c>
      <c r="E2427" s="22">
        <v>1</v>
      </c>
      <c r="F2427" s="22"/>
      <c r="G2427" s="22"/>
      <c r="R2427">
        <v>-5.75</v>
      </c>
    </row>
    <row r="2428" spans="1:18">
      <c r="A2428" s="21">
        <v>40844</v>
      </c>
      <c r="B2428" s="22">
        <v>8.5</v>
      </c>
      <c r="C2428" s="22">
        <v>-12.4</v>
      </c>
      <c r="D2428" s="22">
        <f t="shared" si="37"/>
        <v>-4.5999999999999996</v>
      </c>
      <c r="E2428" s="22"/>
      <c r="F2428" s="22"/>
      <c r="G2428" s="22"/>
      <c r="R2428">
        <v>-4.6142857142857139</v>
      </c>
    </row>
    <row r="2429" spans="1:18">
      <c r="A2429" s="21">
        <v>40845</v>
      </c>
      <c r="B2429" s="22">
        <v>9.8000000000000007</v>
      </c>
      <c r="C2429" s="22">
        <v>-4.5999999999999996</v>
      </c>
      <c r="D2429" s="22">
        <f t="shared" si="37"/>
        <v>0.1</v>
      </c>
      <c r="E2429" s="22"/>
      <c r="F2429" s="22"/>
      <c r="G2429" s="22"/>
      <c r="R2429">
        <v>6.2500000000000333E-2</v>
      </c>
    </row>
    <row r="2430" spans="1:18">
      <c r="A2430" s="21">
        <v>40846</v>
      </c>
      <c r="B2430" s="22">
        <v>5</v>
      </c>
      <c r="C2430" s="22">
        <v>-6.4</v>
      </c>
      <c r="D2430" s="22">
        <f t="shared" si="37"/>
        <v>-2</v>
      </c>
      <c r="E2430" s="22"/>
      <c r="F2430" s="22"/>
      <c r="G2430" s="22"/>
      <c r="R2430">
        <v>-2.0375000000000001</v>
      </c>
    </row>
    <row r="2431" spans="1:18">
      <c r="A2431" s="21">
        <v>40847</v>
      </c>
      <c r="B2431" s="22">
        <v>3</v>
      </c>
      <c r="C2431" s="22">
        <v>-2.7</v>
      </c>
      <c r="D2431" s="22">
        <f t="shared" si="37"/>
        <v>-0.5</v>
      </c>
      <c r="E2431" s="22"/>
      <c r="F2431" s="22"/>
      <c r="G2431" s="22"/>
      <c r="R2431">
        <v>-0.52857142857142858</v>
      </c>
    </row>
    <row r="2432" spans="1:18">
      <c r="A2432" s="21">
        <v>40848</v>
      </c>
      <c r="B2432" s="22">
        <v>-0.1</v>
      </c>
      <c r="C2432" s="22">
        <v>-1.5</v>
      </c>
      <c r="D2432" s="22">
        <f t="shared" si="37"/>
        <v>-0.9</v>
      </c>
      <c r="E2432" s="22"/>
      <c r="F2432" s="22"/>
      <c r="G2432" s="22"/>
      <c r="R2432">
        <v>-0.86249999999999993</v>
      </c>
    </row>
    <row r="2433" spans="1:18">
      <c r="A2433" s="21">
        <v>40849</v>
      </c>
      <c r="B2433" s="22">
        <v>0.2</v>
      </c>
      <c r="C2433" s="22">
        <v>-13.4</v>
      </c>
      <c r="D2433" s="22">
        <f t="shared" ref="D2433:D2496" si="38">ROUND(R2433,1)</f>
        <v>-5.2</v>
      </c>
      <c r="E2433" s="22"/>
      <c r="F2433" s="22"/>
      <c r="G2433" s="22"/>
      <c r="R2433">
        <v>-5.1999999999999993</v>
      </c>
    </row>
    <row r="2434" spans="1:18">
      <c r="A2434" s="21">
        <v>40850</v>
      </c>
      <c r="B2434" s="22">
        <v>0.6</v>
      </c>
      <c r="C2434" s="22">
        <v>-13.1</v>
      </c>
      <c r="D2434" s="22">
        <f t="shared" si="38"/>
        <v>-8</v>
      </c>
      <c r="E2434" s="22"/>
      <c r="F2434" s="22"/>
      <c r="G2434" s="22"/>
      <c r="R2434">
        <v>-7.9750000000000005</v>
      </c>
    </row>
    <row r="2435" spans="1:18">
      <c r="A2435" s="21">
        <v>40851</v>
      </c>
      <c r="B2435" s="22">
        <v>-3.8</v>
      </c>
      <c r="C2435" s="22">
        <v>-18</v>
      </c>
      <c r="D2435" s="22">
        <f t="shared" si="38"/>
        <v>-12.4</v>
      </c>
      <c r="E2435" s="22"/>
      <c r="F2435" s="22"/>
      <c r="G2435" s="22"/>
      <c r="R2435">
        <v>-12.375</v>
      </c>
    </row>
    <row r="2436" spans="1:18">
      <c r="A2436" s="21">
        <v>40852</v>
      </c>
      <c r="B2436" s="22">
        <v>-0.1</v>
      </c>
      <c r="C2436" s="22">
        <v>-20.2</v>
      </c>
      <c r="D2436" s="22">
        <f t="shared" si="38"/>
        <v>-11.8</v>
      </c>
      <c r="E2436" s="22"/>
      <c r="F2436" s="22"/>
      <c r="G2436" s="22"/>
      <c r="R2436">
        <v>-11.799999999999999</v>
      </c>
    </row>
    <row r="2437" spans="1:18">
      <c r="A2437" s="21">
        <v>40853</v>
      </c>
      <c r="B2437" s="22">
        <v>-0.7</v>
      </c>
      <c r="C2437" s="22">
        <v>-18.100000000000001</v>
      </c>
      <c r="D2437" s="22">
        <f t="shared" si="38"/>
        <v>-10.4</v>
      </c>
      <c r="E2437" s="22"/>
      <c r="F2437" s="22"/>
      <c r="G2437" s="22"/>
      <c r="R2437">
        <v>-10.387499999999999</v>
      </c>
    </row>
    <row r="2438" spans="1:18">
      <c r="A2438" s="21">
        <v>40854</v>
      </c>
      <c r="B2438" s="22">
        <v>-0.6</v>
      </c>
      <c r="C2438" s="22">
        <v>-17.2</v>
      </c>
      <c r="D2438" s="22">
        <f t="shared" si="38"/>
        <v>-9.6999999999999993</v>
      </c>
      <c r="E2438" s="22"/>
      <c r="F2438" s="22"/>
      <c r="G2438" s="22"/>
      <c r="R2438">
        <v>-9.6571428571428566</v>
      </c>
    </row>
    <row r="2439" spans="1:18">
      <c r="A2439" s="21">
        <v>40855</v>
      </c>
      <c r="B2439" s="22">
        <v>1.2</v>
      </c>
      <c r="C2439" s="22">
        <v>-19.100000000000001</v>
      </c>
      <c r="D2439" s="22">
        <f t="shared" si="38"/>
        <v>-10.6</v>
      </c>
      <c r="E2439" s="22"/>
      <c r="F2439" s="22"/>
      <c r="G2439" s="22"/>
      <c r="R2439">
        <v>-10.625</v>
      </c>
    </row>
    <row r="2440" spans="1:18">
      <c r="A2440" s="21">
        <v>40856</v>
      </c>
      <c r="B2440" s="22">
        <v>2.2999999999999998</v>
      </c>
      <c r="C2440" s="22">
        <v>-15.2</v>
      </c>
      <c r="D2440" s="22">
        <f t="shared" si="38"/>
        <v>-8.6999999999999993</v>
      </c>
      <c r="E2440" s="22"/>
      <c r="F2440" s="22"/>
      <c r="G2440" s="22"/>
      <c r="R2440">
        <v>-8.65</v>
      </c>
    </row>
    <row r="2441" spans="1:18">
      <c r="A2441" s="21">
        <v>40857</v>
      </c>
      <c r="B2441" s="22">
        <v>1.6</v>
      </c>
      <c r="C2441" s="22">
        <v>-12.6</v>
      </c>
      <c r="D2441" s="22">
        <f t="shared" si="38"/>
        <v>-6.1</v>
      </c>
      <c r="E2441" s="22"/>
      <c r="F2441" s="22"/>
      <c r="G2441" s="22"/>
      <c r="R2441">
        <v>-6.125</v>
      </c>
    </row>
    <row r="2442" spans="1:18">
      <c r="A2442" s="21">
        <v>40858</v>
      </c>
      <c r="B2442" s="22">
        <v>-2.8</v>
      </c>
      <c r="C2442" s="22">
        <v>-18</v>
      </c>
      <c r="D2442" s="22">
        <f t="shared" si="38"/>
        <v>-8.6</v>
      </c>
      <c r="E2442" s="22"/>
      <c r="F2442" s="22"/>
      <c r="G2442" s="22"/>
      <c r="R2442">
        <v>-8.6428571428571423</v>
      </c>
    </row>
    <row r="2443" spans="1:18">
      <c r="A2443" s="21">
        <v>40859</v>
      </c>
      <c r="B2443" s="22">
        <v>-10.3</v>
      </c>
      <c r="C2443" s="22">
        <v>-27.9</v>
      </c>
      <c r="D2443" s="22">
        <f t="shared" si="38"/>
        <v>-20.8</v>
      </c>
      <c r="E2443" s="22"/>
      <c r="F2443" s="22"/>
      <c r="G2443" s="22"/>
      <c r="R2443">
        <v>-20.75</v>
      </c>
    </row>
    <row r="2444" spans="1:18">
      <c r="A2444" s="21">
        <v>40860</v>
      </c>
      <c r="B2444" s="22">
        <v>-10.3</v>
      </c>
      <c r="C2444" s="22">
        <v>-25.4</v>
      </c>
      <c r="D2444" s="22">
        <f t="shared" si="38"/>
        <v>-20.399999999999999</v>
      </c>
      <c r="E2444" s="22"/>
      <c r="F2444" s="22"/>
      <c r="G2444" s="22"/>
      <c r="R2444">
        <v>-20.350000000000001</v>
      </c>
    </row>
    <row r="2445" spans="1:18">
      <c r="A2445" s="21">
        <v>40861</v>
      </c>
      <c r="B2445" s="22">
        <v>-13</v>
      </c>
      <c r="C2445" s="22">
        <v>-29.8</v>
      </c>
      <c r="D2445" s="22">
        <f t="shared" si="38"/>
        <v>-23.1</v>
      </c>
      <c r="E2445" s="22"/>
      <c r="F2445" s="22"/>
      <c r="G2445" s="22"/>
      <c r="R2445">
        <v>-23.05</v>
      </c>
    </row>
    <row r="2446" spans="1:18">
      <c r="A2446" s="21">
        <v>40862</v>
      </c>
      <c r="B2446" s="22">
        <v>-15.1</v>
      </c>
      <c r="C2446" s="22">
        <v>-30.3</v>
      </c>
      <c r="D2446" s="22">
        <f t="shared" si="38"/>
        <v>-24.2</v>
      </c>
      <c r="E2446" s="22"/>
      <c r="F2446" s="22"/>
      <c r="G2446" s="22"/>
      <c r="R2446">
        <v>-24.212499999999995</v>
      </c>
    </row>
    <row r="2447" spans="1:18">
      <c r="A2447" s="21">
        <v>40863</v>
      </c>
      <c r="B2447" s="22">
        <v>-15.7</v>
      </c>
      <c r="C2447" s="22">
        <v>-30.5</v>
      </c>
      <c r="D2447" s="22">
        <f t="shared" si="38"/>
        <v>-24.6</v>
      </c>
      <c r="E2447" s="22"/>
      <c r="F2447" s="22"/>
      <c r="G2447" s="22"/>
      <c r="R2447">
        <v>-24.587500000000002</v>
      </c>
    </row>
    <row r="2448" spans="1:18">
      <c r="A2448" s="21">
        <v>40864</v>
      </c>
      <c r="B2448" s="22">
        <v>-15.2</v>
      </c>
      <c r="C2448" s="22">
        <v>-26</v>
      </c>
      <c r="D2448" s="22">
        <f t="shared" si="38"/>
        <v>-21.3</v>
      </c>
      <c r="E2448" s="22"/>
      <c r="F2448" s="22"/>
      <c r="G2448" s="22"/>
      <c r="R2448">
        <v>-21.287499999999998</v>
      </c>
    </row>
    <row r="2449" spans="1:18">
      <c r="A2449" s="21">
        <v>40865</v>
      </c>
      <c r="B2449" s="22">
        <v>-12.1</v>
      </c>
      <c r="C2449" s="22">
        <v>-18.5</v>
      </c>
      <c r="D2449" s="22">
        <f t="shared" si="38"/>
        <v>-14.7</v>
      </c>
      <c r="E2449" s="22"/>
      <c r="F2449" s="22"/>
      <c r="G2449" s="22"/>
      <c r="R2449">
        <v>-14.675000000000001</v>
      </c>
    </row>
    <row r="2450" spans="1:18">
      <c r="A2450" s="21">
        <v>40866</v>
      </c>
      <c r="B2450" s="22">
        <v>-13.1</v>
      </c>
      <c r="C2450" s="22">
        <v>-21</v>
      </c>
      <c r="D2450" s="22">
        <f t="shared" si="38"/>
        <v>-16.899999999999999</v>
      </c>
      <c r="E2450" s="22"/>
      <c r="F2450" s="22"/>
      <c r="G2450" s="22"/>
      <c r="R2450">
        <v>-16.925000000000001</v>
      </c>
    </row>
    <row r="2451" spans="1:18">
      <c r="A2451" s="21">
        <v>40867</v>
      </c>
      <c r="B2451" s="22">
        <v>-14.6</v>
      </c>
      <c r="C2451" s="22">
        <v>-31.7</v>
      </c>
      <c r="D2451" s="22">
        <f t="shared" si="38"/>
        <v>-23.3</v>
      </c>
      <c r="E2451" s="22"/>
      <c r="F2451" s="22"/>
      <c r="G2451" s="22"/>
      <c r="R2451">
        <v>-23.25714285714286</v>
      </c>
    </row>
    <row r="2452" spans="1:18">
      <c r="A2452" s="21">
        <v>40868</v>
      </c>
      <c r="B2452" s="22">
        <v>-11.2</v>
      </c>
      <c r="C2452" s="22">
        <v>-19.399999999999999</v>
      </c>
      <c r="D2452" s="22">
        <f t="shared" si="38"/>
        <v>-15.8</v>
      </c>
      <c r="E2452" s="22"/>
      <c r="F2452" s="22"/>
      <c r="G2452" s="22"/>
      <c r="R2452">
        <v>-15.785714285714286</v>
      </c>
    </row>
    <row r="2453" spans="1:18">
      <c r="A2453" s="21">
        <v>40869</v>
      </c>
      <c r="B2453" s="22">
        <v>-8.6999999999999993</v>
      </c>
      <c r="C2453" s="22">
        <v>-22.1</v>
      </c>
      <c r="D2453" s="22">
        <f t="shared" si="38"/>
        <v>-16.899999999999999</v>
      </c>
      <c r="E2453" s="22"/>
      <c r="F2453" s="22"/>
      <c r="G2453" s="22"/>
      <c r="R2453">
        <v>-16.9375</v>
      </c>
    </row>
    <row r="2454" spans="1:18">
      <c r="A2454" s="21">
        <v>40870</v>
      </c>
      <c r="B2454" s="22">
        <v>-10</v>
      </c>
      <c r="C2454" s="22">
        <v>-27.4</v>
      </c>
      <c r="D2454" s="22">
        <f t="shared" si="38"/>
        <v>-20.3</v>
      </c>
      <c r="E2454" s="22"/>
      <c r="F2454" s="22"/>
      <c r="G2454" s="22"/>
      <c r="R2454">
        <v>-20.3125</v>
      </c>
    </row>
    <row r="2455" spans="1:18">
      <c r="A2455" s="21">
        <v>40871</v>
      </c>
      <c r="B2455" s="22">
        <v>-15.1</v>
      </c>
      <c r="C2455" s="22">
        <v>-31.3</v>
      </c>
      <c r="D2455" s="22">
        <f t="shared" si="38"/>
        <v>-25.1</v>
      </c>
      <c r="E2455" s="22"/>
      <c r="F2455" s="22"/>
      <c r="G2455" s="22"/>
      <c r="R2455">
        <v>-25.087500000000002</v>
      </c>
    </row>
    <row r="2456" spans="1:18">
      <c r="A2456" s="21">
        <v>40872</v>
      </c>
      <c r="B2456" s="22">
        <v>-11.6</v>
      </c>
      <c r="C2456" s="22">
        <v>-27</v>
      </c>
      <c r="D2456" s="22">
        <f t="shared" si="38"/>
        <v>-21.3</v>
      </c>
      <c r="E2456" s="22"/>
      <c r="F2456" s="22"/>
      <c r="G2456" s="22"/>
      <c r="R2456">
        <v>-21.3</v>
      </c>
    </row>
    <row r="2457" spans="1:18">
      <c r="A2457" s="21">
        <v>40873</v>
      </c>
      <c r="B2457" s="22">
        <v>-20.100000000000001</v>
      </c>
      <c r="C2457" s="22">
        <v>-31.8</v>
      </c>
      <c r="D2457" s="22">
        <f t="shared" si="38"/>
        <v>-26.5</v>
      </c>
      <c r="E2457" s="22"/>
      <c r="F2457" s="22"/>
      <c r="G2457" s="22"/>
      <c r="R2457">
        <v>-26.487500000000001</v>
      </c>
    </row>
    <row r="2458" spans="1:18">
      <c r="A2458" s="21">
        <v>40874</v>
      </c>
      <c r="B2458" s="22">
        <v>-16.8</v>
      </c>
      <c r="C2458" s="22">
        <v>-31.9</v>
      </c>
      <c r="D2458" s="22">
        <f t="shared" si="38"/>
        <v>-25.1</v>
      </c>
      <c r="E2458" s="22"/>
      <c r="F2458" s="22"/>
      <c r="G2458" s="22"/>
      <c r="R2458">
        <v>-25.062500000000004</v>
      </c>
    </row>
    <row r="2459" spans="1:18">
      <c r="A2459" s="21">
        <v>40875</v>
      </c>
      <c r="B2459" s="22">
        <v>-15</v>
      </c>
      <c r="C2459" s="22">
        <v>-24.2</v>
      </c>
      <c r="D2459" s="22">
        <f t="shared" si="38"/>
        <v>-19.399999999999999</v>
      </c>
      <c r="E2459" s="22"/>
      <c r="F2459" s="22"/>
      <c r="G2459" s="22"/>
      <c r="R2459">
        <v>-19.425000000000001</v>
      </c>
    </row>
    <row r="2460" spans="1:18">
      <c r="A2460" s="21">
        <v>40876</v>
      </c>
      <c r="B2460" s="22">
        <v>-18.100000000000001</v>
      </c>
      <c r="C2460" s="22">
        <v>-33.1</v>
      </c>
      <c r="D2460" s="22">
        <f t="shared" si="38"/>
        <v>-25.9</v>
      </c>
      <c r="E2460" s="22"/>
      <c r="F2460" s="22"/>
      <c r="G2460" s="22"/>
      <c r="R2460">
        <v>-25.862500000000001</v>
      </c>
    </row>
    <row r="2461" spans="1:18">
      <c r="A2461" s="21">
        <v>40877</v>
      </c>
      <c r="B2461" s="22">
        <v>-21.5</v>
      </c>
      <c r="C2461" s="22">
        <v>-37.700000000000003</v>
      </c>
      <c r="D2461" s="22">
        <f t="shared" si="38"/>
        <v>-29.8</v>
      </c>
      <c r="E2461" s="22"/>
      <c r="F2461" s="22"/>
      <c r="G2461" s="22"/>
      <c r="R2461">
        <v>-29.785714285714285</v>
      </c>
    </row>
    <row r="2462" spans="1:18">
      <c r="A2462" s="21">
        <v>40878</v>
      </c>
      <c r="B2462" s="22">
        <v>-20.2</v>
      </c>
      <c r="C2462" s="22">
        <v>-33</v>
      </c>
      <c r="D2462" s="22">
        <f t="shared" si="38"/>
        <v>-28</v>
      </c>
      <c r="E2462" s="22"/>
      <c r="F2462" s="22"/>
      <c r="G2462" s="22"/>
      <c r="R2462">
        <v>-27.95</v>
      </c>
    </row>
    <row r="2463" spans="1:18">
      <c r="A2463" s="21">
        <v>40879</v>
      </c>
      <c r="B2463" s="22">
        <v>-22.5</v>
      </c>
      <c r="C2463" s="22">
        <v>-30.8</v>
      </c>
      <c r="D2463" s="22">
        <f t="shared" si="38"/>
        <v>-27.1</v>
      </c>
      <c r="E2463" s="22"/>
      <c r="F2463" s="22"/>
      <c r="G2463" s="22"/>
      <c r="R2463">
        <v>-27.112499999999997</v>
      </c>
    </row>
    <row r="2464" spans="1:18">
      <c r="A2464" s="21">
        <v>40880</v>
      </c>
      <c r="B2464" s="22">
        <v>-19.399999999999999</v>
      </c>
      <c r="C2464" s="22">
        <v>-25</v>
      </c>
      <c r="D2464" s="22">
        <f t="shared" si="38"/>
        <v>-22.9</v>
      </c>
      <c r="E2464" s="22"/>
      <c r="F2464" s="22"/>
      <c r="G2464" s="22"/>
      <c r="R2464">
        <v>-22.887499999999999</v>
      </c>
    </row>
    <row r="2465" spans="1:18">
      <c r="A2465" s="21">
        <v>40881</v>
      </c>
      <c r="B2465" s="22">
        <v>-14.7</v>
      </c>
      <c r="C2465" s="22">
        <v>-29.4</v>
      </c>
      <c r="D2465" s="22">
        <f t="shared" si="38"/>
        <v>-22.5</v>
      </c>
      <c r="E2465" s="22"/>
      <c r="F2465" s="22"/>
      <c r="G2465" s="22"/>
      <c r="R2465">
        <v>-22.474999999999998</v>
      </c>
    </row>
    <row r="2466" spans="1:18">
      <c r="A2466" s="21">
        <v>40882</v>
      </c>
      <c r="B2466" s="22">
        <v>-18.899999999999999</v>
      </c>
      <c r="C2466" s="22">
        <v>-31.6</v>
      </c>
      <c r="D2466" s="22">
        <f t="shared" si="38"/>
        <v>-25.6</v>
      </c>
      <c r="E2466" s="22"/>
      <c r="F2466" s="22"/>
      <c r="G2466" s="22"/>
      <c r="R2466">
        <v>-25.5625</v>
      </c>
    </row>
    <row r="2467" spans="1:18">
      <c r="A2467" s="21">
        <v>40883</v>
      </c>
      <c r="B2467" s="22">
        <v>-16</v>
      </c>
      <c r="C2467" s="22">
        <v>-28.1</v>
      </c>
      <c r="D2467" s="22">
        <f t="shared" si="38"/>
        <v>-22.7</v>
      </c>
      <c r="E2467" s="22"/>
      <c r="F2467" s="22"/>
      <c r="G2467" s="22"/>
      <c r="R2467">
        <v>-22.700000000000003</v>
      </c>
    </row>
    <row r="2468" spans="1:18">
      <c r="A2468" s="21">
        <v>40884</v>
      </c>
      <c r="B2468" s="22">
        <v>-22.1</v>
      </c>
      <c r="C2468" s="22">
        <v>-32.9</v>
      </c>
      <c r="D2468" s="22">
        <f t="shared" si="38"/>
        <v>-28</v>
      </c>
      <c r="E2468" s="22"/>
      <c r="F2468" s="22"/>
      <c r="G2468" s="22"/>
      <c r="R2468">
        <v>-28</v>
      </c>
    </row>
    <row r="2469" spans="1:18">
      <c r="A2469" s="21">
        <v>40885</v>
      </c>
      <c r="B2469" s="22">
        <v>-20.3</v>
      </c>
      <c r="C2469" s="22">
        <v>-33.6</v>
      </c>
      <c r="D2469" s="22">
        <f t="shared" si="38"/>
        <v>-27.3</v>
      </c>
      <c r="E2469" s="22"/>
      <c r="F2469" s="22"/>
      <c r="G2469" s="22"/>
      <c r="R2469">
        <v>-27.337500000000002</v>
      </c>
    </row>
    <row r="2470" spans="1:18">
      <c r="A2470" s="21">
        <v>40886</v>
      </c>
      <c r="B2470" s="22">
        <v>-12.6</v>
      </c>
      <c r="C2470" s="22">
        <v>-25.9</v>
      </c>
      <c r="D2470" s="22">
        <f t="shared" si="38"/>
        <v>-18.2</v>
      </c>
      <c r="E2470" s="22"/>
      <c r="F2470" s="22"/>
      <c r="G2470" s="22"/>
      <c r="R2470">
        <v>-18.174999999999997</v>
      </c>
    </row>
    <row r="2471" spans="1:18">
      <c r="A2471" s="21">
        <v>40887</v>
      </c>
      <c r="B2471" s="22">
        <v>-14.4</v>
      </c>
      <c r="C2471" s="22">
        <v>-24.1</v>
      </c>
      <c r="D2471" s="22">
        <f t="shared" si="38"/>
        <v>-19.899999999999999</v>
      </c>
      <c r="E2471" s="22"/>
      <c r="F2471" s="22"/>
      <c r="G2471" s="22"/>
      <c r="R2471">
        <v>-19.912500000000001</v>
      </c>
    </row>
    <row r="2472" spans="1:18">
      <c r="A2472" s="21">
        <v>40888</v>
      </c>
      <c r="B2472" s="22">
        <v>-15.7</v>
      </c>
      <c r="C2472" s="22">
        <v>-26.3</v>
      </c>
      <c r="D2472" s="22">
        <f t="shared" si="38"/>
        <v>-21.6</v>
      </c>
      <c r="E2472" s="22"/>
      <c r="F2472" s="22"/>
      <c r="G2472" s="22"/>
      <c r="R2472">
        <v>-21.637499999999999</v>
      </c>
    </row>
    <row r="2473" spans="1:18">
      <c r="A2473" s="21">
        <v>40889</v>
      </c>
      <c r="B2473" s="22">
        <v>-19.899999999999999</v>
      </c>
      <c r="C2473" s="22">
        <v>-31.6</v>
      </c>
      <c r="D2473" s="22">
        <f t="shared" si="38"/>
        <v>-26.1</v>
      </c>
      <c r="E2473" s="22">
        <v>1</v>
      </c>
      <c r="F2473" s="22"/>
      <c r="G2473" s="22"/>
      <c r="R2473">
        <v>-26.1</v>
      </c>
    </row>
    <row r="2474" spans="1:18">
      <c r="A2474" s="21">
        <v>40890</v>
      </c>
      <c r="B2474" s="22">
        <v>-24.9</v>
      </c>
      <c r="C2474" s="22">
        <v>-35.799999999999997</v>
      </c>
      <c r="D2474" s="22">
        <f t="shared" si="38"/>
        <v>-31.2</v>
      </c>
      <c r="E2474" s="22"/>
      <c r="F2474" s="22"/>
      <c r="G2474" s="22"/>
      <c r="R2474">
        <v>-31.174999999999997</v>
      </c>
    </row>
    <row r="2475" spans="1:18">
      <c r="A2475" s="21">
        <v>40891</v>
      </c>
      <c r="B2475" s="22">
        <v>-19.5</v>
      </c>
      <c r="C2475" s="22">
        <v>-36.1</v>
      </c>
      <c r="D2475" s="22">
        <f t="shared" si="38"/>
        <v>-28.7</v>
      </c>
      <c r="E2475" s="22"/>
      <c r="F2475" s="22"/>
      <c r="G2475" s="22"/>
      <c r="R2475">
        <v>-28.671428571428574</v>
      </c>
    </row>
    <row r="2476" spans="1:18">
      <c r="A2476" s="21">
        <v>40892</v>
      </c>
      <c r="B2476" s="22">
        <v>-16</v>
      </c>
      <c r="C2476" s="22">
        <v>-35.200000000000003</v>
      </c>
      <c r="D2476" s="22">
        <f t="shared" si="38"/>
        <v>-28.1</v>
      </c>
      <c r="E2476" s="22">
        <v>1</v>
      </c>
      <c r="F2476" s="22"/>
      <c r="G2476" s="22"/>
      <c r="R2476">
        <v>-28.12857142857143</v>
      </c>
    </row>
    <row r="2477" spans="1:18">
      <c r="A2477" s="21">
        <v>40893</v>
      </c>
      <c r="B2477" s="22">
        <v>-16.8</v>
      </c>
      <c r="C2477" s="22">
        <v>-32.6</v>
      </c>
      <c r="D2477" s="22">
        <f t="shared" si="38"/>
        <v>-23.1</v>
      </c>
      <c r="E2477" s="22">
        <v>1</v>
      </c>
      <c r="F2477" s="22"/>
      <c r="G2477" s="22"/>
      <c r="R2477">
        <v>-23.071428571428573</v>
      </c>
    </row>
    <row r="2478" spans="1:18">
      <c r="A2478" s="21">
        <v>40894</v>
      </c>
      <c r="B2478" s="22">
        <v>-14.9</v>
      </c>
      <c r="C2478" s="22">
        <v>-21.6</v>
      </c>
      <c r="D2478" s="22">
        <f t="shared" si="38"/>
        <v>-18.600000000000001</v>
      </c>
      <c r="E2478" s="22"/>
      <c r="F2478" s="22"/>
      <c r="G2478" s="22"/>
      <c r="R2478">
        <v>-18.566666666666666</v>
      </c>
    </row>
    <row r="2479" spans="1:18">
      <c r="A2479" s="21">
        <v>40895</v>
      </c>
      <c r="B2479" s="22">
        <v>-18.5</v>
      </c>
      <c r="C2479" s="22">
        <v>-26.3</v>
      </c>
      <c r="D2479" s="22">
        <f t="shared" si="38"/>
        <v>-23</v>
      </c>
      <c r="E2479" s="22"/>
      <c r="F2479" s="22"/>
      <c r="G2479" s="22"/>
      <c r="R2479">
        <v>-23.033333333333331</v>
      </c>
    </row>
    <row r="2480" spans="1:18">
      <c r="A2480" s="21">
        <v>40896</v>
      </c>
      <c r="B2480" s="22">
        <v>-24.5</v>
      </c>
      <c r="C2480" s="22">
        <v>-35.700000000000003</v>
      </c>
      <c r="D2480" s="22">
        <f t="shared" si="38"/>
        <v>-30.7</v>
      </c>
      <c r="E2480" s="22"/>
      <c r="F2480" s="22"/>
      <c r="G2480" s="22"/>
      <c r="R2480">
        <v>-30.7</v>
      </c>
    </row>
    <row r="2481" spans="1:18">
      <c r="A2481" s="21">
        <v>40897</v>
      </c>
      <c r="B2481" s="22">
        <v>-21.6</v>
      </c>
      <c r="C2481" s="22">
        <v>-31.3</v>
      </c>
      <c r="D2481" s="22">
        <f t="shared" si="38"/>
        <v>-26.6</v>
      </c>
      <c r="E2481" s="22"/>
      <c r="F2481" s="22"/>
      <c r="G2481" s="22"/>
      <c r="R2481">
        <v>-26.612500000000004</v>
      </c>
    </row>
    <row r="2482" spans="1:18">
      <c r="A2482" s="21">
        <v>40898</v>
      </c>
      <c r="B2482" s="22">
        <v>-18</v>
      </c>
      <c r="C2482" s="22">
        <v>-24.8</v>
      </c>
      <c r="D2482" s="22">
        <f t="shared" si="38"/>
        <v>-22</v>
      </c>
      <c r="E2482" s="22"/>
      <c r="F2482" s="22"/>
      <c r="G2482" s="22"/>
      <c r="R2482">
        <v>-21.975000000000001</v>
      </c>
    </row>
    <row r="2483" spans="1:18">
      <c r="A2483" s="21">
        <v>40899</v>
      </c>
      <c r="B2483" s="22">
        <v>-23.4</v>
      </c>
      <c r="C2483" s="22">
        <v>-36.1</v>
      </c>
      <c r="D2483" s="22">
        <f t="shared" si="38"/>
        <v>-31.5</v>
      </c>
      <c r="E2483" s="22"/>
      <c r="F2483" s="22"/>
      <c r="G2483" s="22"/>
      <c r="R2483">
        <v>-31.462499999999999</v>
      </c>
    </row>
    <row r="2484" spans="1:18">
      <c r="A2484" s="21">
        <v>40900</v>
      </c>
      <c r="B2484" s="22">
        <v>-30</v>
      </c>
      <c r="C2484" s="22">
        <v>-41.3</v>
      </c>
      <c r="D2484" s="22">
        <f t="shared" si="38"/>
        <v>-36.1</v>
      </c>
      <c r="E2484" s="22"/>
      <c r="F2484" s="22"/>
      <c r="G2484" s="22"/>
      <c r="R2484">
        <v>-36.1</v>
      </c>
    </row>
    <row r="2485" spans="1:18">
      <c r="A2485" s="21">
        <v>40901</v>
      </c>
      <c r="B2485" s="22">
        <v>-34.700000000000003</v>
      </c>
      <c r="C2485" s="22">
        <v>-42.4</v>
      </c>
      <c r="D2485" s="22">
        <f t="shared" si="38"/>
        <v>-39.1</v>
      </c>
      <c r="E2485" s="22"/>
      <c r="F2485" s="22"/>
      <c r="G2485" s="22"/>
      <c r="R2485">
        <v>-39.06666666666667</v>
      </c>
    </row>
    <row r="2486" spans="1:18">
      <c r="A2486" s="21">
        <v>40902</v>
      </c>
      <c r="B2486" s="22">
        <v>-29.6</v>
      </c>
      <c r="C2486" s="22">
        <v>-42.6</v>
      </c>
      <c r="D2486" s="22">
        <f t="shared" si="38"/>
        <v>-37.4</v>
      </c>
      <c r="E2486" s="22"/>
      <c r="F2486" s="22"/>
      <c r="G2486" s="22"/>
      <c r="R2486">
        <v>-37.4</v>
      </c>
    </row>
    <row r="2487" spans="1:18">
      <c r="A2487" s="21">
        <v>40903</v>
      </c>
      <c r="B2487" s="22">
        <v>-31</v>
      </c>
      <c r="C2487" s="22">
        <v>-42.7</v>
      </c>
      <c r="D2487" s="22">
        <f t="shared" si="38"/>
        <v>-38</v>
      </c>
      <c r="E2487" s="22"/>
      <c r="F2487" s="22"/>
      <c r="G2487" s="22"/>
      <c r="R2487">
        <v>-37.950000000000003</v>
      </c>
    </row>
    <row r="2488" spans="1:18">
      <c r="A2488" s="21">
        <v>40904</v>
      </c>
      <c r="B2488" s="22">
        <v>-25</v>
      </c>
      <c r="C2488" s="22">
        <v>-33.6</v>
      </c>
      <c r="D2488" s="22">
        <f t="shared" si="38"/>
        <v>-31.2</v>
      </c>
      <c r="E2488" s="22"/>
      <c r="F2488" s="22"/>
      <c r="G2488" s="22"/>
      <c r="R2488">
        <v>-31.228571428571424</v>
      </c>
    </row>
    <row r="2489" spans="1:18">
      <c r="A2489" s="21">
        <v>40905</v>
      </c>
      <c r="B2489" s="22">
        <v>-29</v>
      </c>
      <c r="C2489" s="22">
        <v>-40.4</v>
      </c>
      <c r="D2489" s="22">
        <f t="shared" si="38"/>
        <v>-35.700000000000003</v>
      </c>
      <c r="E2489" s="22"/>
      <c r="F2489" s="22"/>
      <c r="G2489" s="22"/>
      <c r="R2489">
        <v>-35.737499999999997</v>
      </c>
    </row>
    <row r="2490" spans="1:18">
      <c r="A2490" s="21">
        <v>40906</v>
      </c>
      <c r="B2490" s="22">
        <v>-27.4</v>
      </c>
      <c r="C2490" s="22">
        <v>-39.200000000000003</v>
      </c>
      <c r="D2490" s="22">
        <f t="shared" si="38"/>
        <v>-34.4</v>
      </c>
      <c r="E2490" s="22"/>
      <c r="F2490" s="22"/>
      <c r="G2490" s="22"/>
      <c r="R2490">
        <v>-34.425000000000004</v>
      </c>
    </row>
    <row r="2491" spans="1:18">
      <c r="A2491" s="21">
        <v>40907</v>
      </c>
      <c r="B2491" s="22">
        <v>-23.6</v>
      </c>
      <c r="C2491" s="22">
        <v>-34.6</v>
      </c>
      <c r="D2491" s="22">
        <f t="shared" si="38"/>
        <v>-30.7</v>
      </c>
      <c r="E2491" s="22"/>
      <c r="F2491" s="22"/>
      <c r="G2491" s="22"/>
      <c r="R2491">
        <v>-30.699999999999996</v>
      </c>
    </row>
    <row r="2492" spans="1:18">
      <c r="A2492" s="21">
        <v>40908</v>
      </c>
      <c r="B2492" s="22">
        <v>-25.4</v>
      </c>
      <c r="C2492" s="22">
        <v>-35.700000000000003</v>
      </c>
      <c r="D2492" s="22">
        <f t="shared" si="38"/>
        <v>-31.7</v>
      </c>
      <c r="E2492" s="22"/>
      <c r="F2492" s="22"/>
      <c r="G2492" s="22"/>
      <c r="R2492">
        <v>-31.7</v>
      </c>
    </row>
    <row r="2493" spans="1:18">
      <c r="A2493" s="21">
        <v>40909</v>
      </c>
      <c r="B2493" s="22">
        <v>-22.4</v>
      </c>
      <c r="C2493" s="22">
        <v>-36</v>
      </c>
      <c r="D2493" s="22">
        <f t="shared" si="38"/>
        <v>-31</v>
      </c>
      <c r="E2493" s="22"/>
      <c r="F2493" s="22"/>
      <c r="G2493" s="22"/>
      <c r="R2493">
        <v>-31.037500000000001</v>
      </c>
    </row>
    <row r="2494" spans="1:18">
      <c r="A2494" s="21">
        <v>40910</v>
      </c>
      <c r="B2494" s="22">
        <v>-24.3</v>
      </c>
      <c r="C2494" s="22">
        <v>-35.4</v>
      </c>
      <c r="D2494" s="22">
        <f t="shared" si="38"/>
        <v>-31.4</v>
      </c>
      <c r="E2494" s="22"/>
      <c r="F2494" s="22"/>
      <c r="G2494" s="22"/>
      <c r="R2494">
        <v>-31.387499999999999</v>
      </c>
    </row>
    <row r="2495" spans="1:18">
      <c r="A2495" s="21">
        <v>40911</v>
      </c>
      <c r="B2495" s="22">
        <v>-22.6</v>
      </c>
      <c r="C2495" s="22">
        <v>-33.4</v>
      </c>
      <c r="D2495" s="22">
        <f t="shared" si="38"/>
        <v>-28.5</v>
      </c>
      <c r="E2495" s="22"/>
      <c r="F2495" s="22"/>
      <c r="G2495" s="22"/>
      <c r="R2495">
        <v>-28.457142857142859</v>
      </c>
    </row>
    <row r="2496" spans="1:18">
      <c r="A2496" s="21">
        <v>40912</v>
      </c>
      <c r="B2496" s="22">
        <v>-26.8</v>
      </c>
      <c r="C2496" s="22">
        <v>-36.200000000000003</v>
      </c>
      <c r="D2496" s="22">
        <f t="shared" si="38"/>
        <v>-32.1</v>
      </c>
      <c r="E2496" s="22"/>
      <c r="F2496" s="22"/>
      <c r="G2496" s="22"/>
      <c r="R2496">
        <v>-32.099999999999994</v>
      </c>
    </row>
    <row r="2497" spans="1:18">
      <c r="A2497" s="21">
        <v>40913</v>
      </c>
      <c r="B2497" s="22">
        <v>-22.7</v>
      </c>
      <c r="C2497" s="22">
        <v>-36.5</v>
      </c>
      <c r="D2497" s="22">
        <f t="shared" ref="D2497:D2560" si="39">ROUND(R2497,1)</f>
        <v>-30.3</v>
      </c>
      <c r="E2497" s="22"/>
      <c r="F2497" s="22"/>
      <c r="G2497" s="22"/>
      <c r="R2497">
        <v>-30.25</v>
      </c>
    </row>
    <row r="2498" spans="1:18">
      <c r="A2498" s="21">
        <v>40914</v>
      </c>
      <c r="B2498" s="22">
        <v>-21.3</v>
      </c>
      <c r="C2498" s="22">
        <v>-37.6</v>
      </c>
      <c r="D2498" s="22">
        <f t="shared" si="39"/>
        <v>-31.2</v>
      </c>
      <c r="E2498" s="22"/>
      <c r="F2498" s="22"/>
      <c r="G2498" s="22"/>
      <c r="R2498">
        <v>-31.187500000000004</v>
      </c>
    </row>
    <row r="2499" spans="1:18">
      <c r="A2499" s="21">
        <v>40915</v>
      </c>
      <c r="B2499" s="22">
        <v>-21.4</v>
      </c>
      <c r="C2499" s="22">
        <v>-36.799999999999997</v>
      </c>
      <c r="D2499" s="22">
        <f t="shared" si="39"/>
        <v>-30.6</v>
      </c>
      <c r="E2499" s="22"/>
      <c r="F2499" s="22"/>
      <c r="G2499" s="22"/>
      <c r="R2499">
        <v>-30.587499999999999</v>
      </c>
    </row>
    <row r="2500" spans="1:18">
      <c r="A2500" s="21">
        <v>40916</v>
      </c>
      <c r="B2500" s="22">
        <v>-20.8</v>
      </c>
      <c r="C2500" s="22">
        <v>-32.200000000000003</v>
      </c>
      <c r="D2500" s="22">
        <f t="shared" si="39"/>
        <v>-27.2</v>
      </c>
      <c r="E2500" s="22"/>
      <c r="F2500" s="22"/>
      <c r="G2500" s="22"/>
      <c r="R2500">
        <v>-27.175000000000001</v>
      </c>
    </row>
    <row r="2501" spans="1:18">
      <c r="A2501" s="21">
        <v>40917</v>
      </c>
      <c r="B2501" s="22">
        <v>-29.3</v>
      </c>
      <c r="C2501" s="22">
        <v>-38.799999999999997</v>
      </c>
      <c r="D2501" s="22">
        <f t="shared" si="39"/>
        <v>-35.799999999999997</v>
      </c>
      <c r="E2501" s="22"/>
      <c r="F2501" s="22"/>
      <c r="G2501" s="22"/>
      <c r="R2501">
        <v>-35.785714285714285</v>
      </c>
    </row>
    <row r="2502" spans="1:18">
      <c r="A2502" s="21">
        <v>40918</v>
      </c>
      <c r="B2502" s="22">
        <v>-28</v>
      </c>
      <c r="C2502" s="22">
        <v>-43.8</v>
      </c>
      <c r="D2502" s="22">
        <f t="shared" si="39"/>
        <v>-37.200000000000003</v>
      </c>
      <c r="E2502" s="22"/>
      <c r="F2502" s="22"/>
      <c r="G2502" s="22"/>
      <c r="R2502">
        <v>-37.18333333333333</v>
      </c>
    </row>
    <row r="2503" spans="1:18">
      <c r="A2503" s="21">
        <v>40919</v>
      </c>
      <c r="B2503" s="22">
        <v>-31.5</v>
      </c>
      <c r="C2503" s="22">
        <v>-41.5</v>
      </c>
      <c r="D2503" s="22">
        <f t="shared" si="39"/>
        <v>-36.6</v>
      </c>
      <c r="E2503" s="22"/>
      <c r="F2503" s="22"/>
      <c r="G2503" s="22"/>
      <c r="R2503">
        <v>-36.575000000000003</v>
      </c>
    </row>
    <row r="2504" spans="1:18">
      <c r="A2504" s="21">
        <v>40920</v>
      </c>
      <c r="B2504" s="22">
        <v>-30</v>
      </c>
      <c r="C2504" s="22">
        <v>-40.700000000000003</v>
      </c>
      <c r="D2504" s="22">
        <f t="shared" si="39"/>
        <v>-36.4</v>
      </c>
      <c r="E2504" s="22">
        <v>1</v>
      </c>
      <c r="F2504" s="22"/>
      <c r="G2504" s="22"/>
      <c r="R2504">
        <v>-36.35</v>
      </c>
    </row>
    <row r="2505" spans="1:18">
      <c r="A2505" s="21">
        <v>40921</v>
      </c>
      <c r="B2505" s="22">
        <v>-30.6</v>
      </c>
      <c r="C2505" s="22">
        <v>-42.6</v>
      </c>
      <c r="D2505" s="22">
        <f t="shared" si="39"/>
        <v>-38</v>
      </c>
      <c r="E2505" s="22"/>
      <c r="F2505" s="22"/>
      <c r="G2505" s="22"/>
      <c r="R2505">
        <v>-37.985714285714288</v>
      </c>
    </row>
    <row r="2506" spans="1:18">
      <c r="A2506" s="21">
        <v>40922</v>
      </c>
      <c r="B2506" s="22">
        <v>-25.5</v>
      </c>
      <c r="C2506" s="22">
        <v>-41.3</v>
      </c>
      <c r="D2506" s="22">
        <f t="shared" si="39"/>
        <v>-35.299999999999997</v>
      </c>
      <c r="E2506" s="22"/>
      <c r="F2506" s="22"/>
      <c r="G2506" s="22"/>
      <c r="R2506">
        <v>-35.271428571428572</v>
      </c>
    </row>
    <row r="2507" spans="1:18">
      <c r="A2507" s="21">
        <v>40923</v>
      </c>
      <c r="B2507" s="22">
        <v>-25.6</v>
      </c>
      <c r="C2507" s="22">
        <v>-40.1</v>
      </c>
      <c r="D2507" s="22">
        <f t="shared" si="39"/>
        <v>-34.6</v>
      </c>
      <c r="E2507" s="22"/>
      <c r="F2507" s="22"/>
      <c r="G2507" s="22"/>
      <c r="R2507">
        <v>-34.571428571428569</v>
      </c>
    </row>
    <row r="2508" spans="1:18">
      <c r="A2508" s="21">
        <v>40924</v>
      </c>
      <c r="B2508" s="22">
        <v>-28.4</v>
      </c>
      <c r="C2508" s="22">
        <v>-41.3</v>
      </c>
      <c r="D2508" s="22">
        <f t="shared" si="39"/>
        <v>-34.799999999999997</v>
      </c>
      <c r="E2508" s="22"/>
      <c r="F2508" s="22"/>
      <c r="G2508" s="22"/>
      <c r="R2508">
        <v>-34.785714285714285</v>
      </c>
    </row>
    <row r="2509" spans="1:18">
      <c r="A2509" s="21">
        <v>40925</v>
      </c>
      <c r="B2509" s="22">
        <v>-26.8</v>
      </c>
      <c r="C2509" s="22">
        <v>-38.299999999999997</v>
      </c>
      <c r="D2509" s="22">
        <f t="shared" si="39"/>
        <v>-33.299999999999997</v>
      </c>
      <c r="E2509" s="22"/>
      <c r="F2509" s="22"/>
      <c r="G2509" s="22"/>
      <c r="R2509">
        <v>-33.328571428571436</v>
      </c>
    </row>
    <row r="2510" spans="1:18">
      <c r="A2510" s="21">
        <v>40926</v>
      </c>
      <c r="B2510" s="22">
        <v>-28.2</v>
      </c>
      <c r="C2510" s="22">
        <v>-39.4</v>
      </c>
      <c r="D2510" s="22">
        <f t="shared" si="39"/>
        <v>-34.5</v>
      </c>
      <c r="E2510" s="22"/>
      <c r="F2510" s="22"/>
      <c r="G2510" s="22"/>
      <c r="R2510">
        <v>-34.542857142857137</v>
      </c>
    </row>
    <row r="2511" spans="1:18">
      <c r="A2511" s="21">
        <v>40927</v>
      </c>
      <c r="B2511" s="22">
        <v>-27.4</v>
      </c>
      <c r="C2511" s="22">
        <v>-35.799999999999997</v>
      </c>
      <c r="D2511" s="22">
        <f t="shared" si="39"/>
        <v>-32.700000000000003</v>
      </c>
      <c r="E2511" s="22"/>
      <c r="F2511" s="22"/>
      <c r="G2511" s="22"/>
      <c r="R2511">
        <v>-32.6875</v>
      </c>
    </row>
    <row r="2512" spans="1:18">
      <c r="A2512" s="21">
        <v>40928</v>
      </c>
      <c r="B2512" s="22">
        <v>-29</v>
      </c>
      <c r="C2512" s="22">
        <v>-38.9</v>
      </c>
      <c r="D2512" s="22">
        <f t="shared" si="39"/>
        <v>-34.1</v>
      </c>
      <c r="E2512" s="22"/>
      <c r="F2512" s="22"/>
      <c r="G2512" s="22"/>
      <c r="R2512">
        <v>-34.125</v>
      </c>
    </row>
    <row r="2513" spans="1:18">
      <c r="A2513" s="21">
        <v>40929</v>
      </c>
      <c r="B2513" s="22">
        <v>-22.4</v>
      </c>
      <c r="C2513" s="22">
        <v>-27.3</v>
      </c>
      <c r="D2513" s="22">
        <f t="shared" si="39"/>
        <v>-24.9</v>
      </c>
      <c r="E2513" s="22">
        <v>1</v>
      </c>
      <c r="F2513" s="22"/>
      <c r="G2513" s="22"/>
      <c r="R2513">
        <v>-24.912499999999994</v>
      </c>
    </row>
    <row r="2514" spans="1:18">
      <c r="A2514" s="21">
        <v>40930</v>
      </c>
      <c r="B2514" s="22">
        <v>-24.2</v>
      </c>
      <c r="C2514" s="22">
        <v>-31.5</v>
      </c>
      <c r="D2514" s="22">
        <f t="shared" si="39"/>
        <v>-28.3</v>
      </c>
      <c r="E2514" s="22"/>
      <c r="F2514" s="22"/>
      <c r="G2514" s="22"/>
      <c r="R2514">
        <v>-28.342857142857138</v>
      </c>
    </row>
    <row r="2515" spans="1:18">
      <c r="A2515" s="21">
        <v>40931</v>
      </c>
      <c r="B2515" s="22">
        <v>-27.5</v>
      </c>
      <c r="C2515" s="22">
        <v>-39</v>
      </c>
      <c r="D2515" s="22">
        <f t="shared" si="39"/>
        <v>-33.799999999999997</v>
      </c>
      <c r="E2515" s="22"/>
      <c r="F2515" s="22"/>
      <c r="G2515" s="22"/>
      <c r="R2515">
        <v>-33.757142857142853</v>
      </c>
    </row>
    <row r="2516" spans="1:18">
      <c r="A2516" s="21">
        <v>40932</v>
      </c>
      <c r="B2516" s="22">
        <v>-25.4</v>
      </c>
      <c r="C2516" s="22">
        <v>-38.200000000000003</v>
      </c>
      <c r="D2516" s="22">
        <f t="shared" si="39"/>
        <v>-32.9</v>
      </c>
      <c r="E2516" s="22"/>
      <c r="F2516" s="22"/>
      <c r="G2516" s="22"/>
      <c r="R2516">
        <v>-32.916666666666664</v>
      </c>
    </row>
    <row r="2517" spans="1:18">
      <c r="A2517" s="21">
        <v>40933</v>
      </c>
      <c r="B2517" s="22">
        <v>-26.4</v>
      </c>
      <c r="C2517" s="22">
        <v>-44.6</v>
      </c>
      <c r="D2517" s="22">
        <f t="shared" si="39"/>
        <v>-37</v>
      </c>
      <c r="E2517" s="22"/>
      <c r="F2517" s="22"/>
      <c r="G2517" s="22"/>
      <c r="R2517">
        <v>-36.98571428571428</v>
      </c>
    </row>
    <row r="2518" spans="1:18">
      <c r="A2518" s="21">
        <v>40934</v>
      </c>
      <c r="B2518" s="22">
        <v>-24.1</v>
      </c>
      <c r="C2518" s="22">
        <v>-40.6</v>
      </c>
      <c r="D2518" s="22">
        <f t="shared" si="39"/>
        <v>-32.4</v>
      </c>
      <c r="E2518" s="22"/>
      <c r="F2518" s="22"/>
      <c r="G2518" s="22"/>
      <c r="R2518">
        <v>-32.442857142857143</v>
      </c>
    </row>
    <row r="2519" spans="1:18">
      <c r="A2519" s="21">
        <v>40935</v>
      </c>
      <c r="B2519" s="22">
        <v>-23</v>
      </c>
      <c r="C2519" s="22">
        <v>-41.3</v>
      </c>
      <c r="D2519" s="22">
        <f t="shared" si="39"/>
        <v>-32</v>
      </c>
      <c r="E2519" s="22"/>
      <c r="F2519" s="22"/>
      <c r="G2519" s="22"/>
      <c r="R2519">
        <v>-32.042857142857144</v>
      </c>
    </row>
    <row r="2520" spans="1:18">
      <c r="A2520" s="21">
        <v>40936</v>
      </c>
      <c r="B2520" s="22">
        <v>-21</v>
      </c>
      <c r="C2520" s="22">
        <v>-33.799999999999997</v>
      </c>
      <c r="D2520" s="22">
        <f t="shared" si="39"/>
        <v>-26.2</v>
      </c>
      <c r="E2520" s="22"/>
      <c r="F2520" s="22"/>
      <c r="G2520" s="22"/>
      <c r="R2520">
        <v>-26.174999999999997</v>
      </c>
    </row>
    <row r="2521" spans="1:18">
      <c r="A2521" s="21">
        <v>40937</v>
      </c>
      <c r="B2521" s="22">
        <v>-21</v>
      </c>
      <c r="C2521" s="22">
        <v>-33.4</v>
      </c>
      <c r="D2521" s="22">
        <f t="shared" si="39"/>
        <v>-28.2</v>
      </c>
      <c r="E2521" s="22">
        <v>1</v>
      </c>
      <c r="F2521" s="22"/>
      <c r="G2521" s="22"/>
      <c r="R2521">
        <v>-28.162500000000001</v>
      </c>
    </row>
    <row r="2522" spans="1:18">
      <c r="A2522" s="21">
        <v>40938</v>
      </c>
      <c r="B2522" s="22">
        <v>-18.600000000000001</v>
      </c>
      <c r="C2522" s="22">
        <v>-29</v>
      </c>
      <c r="D2522" s="22">
        <f t="shared" si="39"/>
        <v>-24</v>
      </c>
      <c r="E2522" s="22"/>
      <c r="F2522" s="22"/>
      <c r="G2522" s="22"/>
      <c r="R2522">
        <v>-24</v>
      </c>
    </row>
    <row r="2523" spans="1:18">
      <c r="A2523" s="21">
        <v>40939</v>
      </c>
      <c r="B2523" s="22">
        <v>-21.3</v>
      </c>
      <c r="C2523" s="22">
        <v>-36.4</v>
      </c>
      <c r="D2523" s="22">
        <f t="shared" si="39"/>
        <v>-30.4</v>
      </c>
      <c r="E2523" s="22"/>
      <c r="F2523" s="22"/>
      <c r="G2523" s="22"/>
      <c r="R2523">
        <v>-30.424999999999997</v>
      </c>
    </row>
    <row r="2524" spans="1:18">
      <c r="A2524" s="21">
        <v>40940</v>
      </c>
      <c r="B2524" s="22">
        <v>-19.3</v>
      </c>
      <c r="C2524" s="22">
        <v>-39.799999999999997</v>
      </c>
      <c r="D2524" s="22">
        <f t="shared" si="39"/>
        <v>-32.1</v>
      </c>
      <c r="E2524" s="22"/>
      <c r="F2524" s="22"/>
      <c r="G2524" s="22"/>
      <c r="R2524">
        <v>-32.120000000000005</v>
      </c>
    </row>
    <row r="2525" spans="1:18">
      <c r="A2525" s="21">
        <v>40941</v>
      </c>
      <c r="B2525" s="22">
        <v>-16.8</v>
      </c>
      <c r="C2525" s="22">
        <v>-35.1</v>
      </c>
      <c r="D2525" s="22">
        <f t="shared" si="39"/>
        <v>-28.4</v>
      </c>
      <c r="E2525" s="22"/>
      <c r="F2525" s="22"/>
      <c r="G2525" s="22"/>
      <c r="R2525">
        <v>-28.366666666666664</v>
      </c>
    </row>
    <row r="2526" spans="1:18">
      <c r="A2526" s="21">
        <v>40942</v>
      </c>
      <c r="B2526" s="22">
        <v>-14.2</v>
      </c>
      <c r="C2526" s="22">
        <v>-26.1</v>
      </c>
      <c r="D2526" s="22">
        <f t="shared" si="39"/>
        <v>-19.7</v>
      </c>
      <c r="E2526" s="22"/>
      <c r="F2526" s="22"/>
      <c r="G2526" s="22"/>
      <c r="R2526">
        <v>-19.662500000000001</v>
      </c>
    </row>
    <row r="2527" spans="1:18">
      <c r="A2527" s="21">
        <v>40943</v>
      </c>
      <c r="B2527" s="22">
        <v>-8.6999999999999993</v>
      </c>
      <c r="C2527" s="22">
        <v>-26.2</v>
      </c>
      <c r="D2527" s="22">
        <f t="shared" si="39"/>
        <v>-18.2</v>
      </c>
      <c r="E2527" s="22"/>
      <c r="F2527" s="22"/>
      <c r="G2527" s="22"/>
      <c r="R2527">
        <v>-18.212499999999999</v>
      </c>
    </row>
    <row r="2528" spans="1:18">
      <c r="A2528" s="21">
        <v>40944</v>
      </c>
      <c r="B2528" s="22">
        <v>-12.7</v>
      </c>
      <c r="C2528" s="22">
        <v>-19.600000000000001</v>
      </c>
      <c r="D2528" s="22">
        <f t="shared" si="39"/>
        <v>-16.600000000000001</v>
      </c>
      <c r="E2528" s="22"/>
      <c r="F2528" s="22"/>
      <c r="G2528" s="22"/>
      <c r="R2528">
        <v>-16.612500000000004</v>
      </c>
    </row>
    <row r="2529" spans="1:18">
      <c r="A2529" s="21">
        <v>40945</v>
      </c>
      <c r="B2529" s="22">
        <v>-18.399999999999999</v>
      </c>
      <c r="C2529" s="22">
        <v>-36.799999999999997</v>
      </c>
      <c r="D2529" s="22">
        <f t="shared" si="39"/>
        <v>-26</v>
      </c>
      <c r="E2529" s="22"/>
      <c r="F2529" s="22"/>
      <c r="G2529" s="22"/>
      <c r="R2529">
        <v>-26.016666666666669</v>
      </c>
    </row>
    <row r="2530" spans="1:18">
      <c r="A2530" s="21">
        <v>40946</v>
      </c>
      <c r="B2530" s="22">
        <v>-15.7</v>
      </c>
      <c r="C2530" s="22">
        <v>-37.700000000000003</v>
      </c>
      <c r="D2530" s="22">
        <f t="shared" si="39"/>
        <v>-27.5</v>
      </c>
      <c r="E2530" s="22"/>
      <c r="F2530" s="22"/>
      <c r="G2530" s="22"/>
      <c r="R2530">
        <v>-27.524999999999999</v>
      </c>
    </row>
    <row r="2531" spans="1:18">
      <c r="A2531" s="21">
        <v>40947</v>
      </c>
      <c r="B2531" s="22">
        <v>-13.5</v>
      </c>
      <c r="C2531" s="22">
        <v>-32</v>
      </c>
      <c r="D2531" s="22">
        <f t="shared" si="39"/>
        <v>-24.6</v>
      </c>
      <c r="E2531" s="22"/>
      <c r="F2531" s="22"/>
      <c r="G2531" s="22"/>
      <c r="R2531">
        <v>-24.585714285714285</v>
      </c>
    </row>
    <row r="2532" spans="1:18">
      <c r="A2532" s="21">
        <v>40948</v>
      </c>
      <c r="B2532" s="22">
        <v>-18.2</v>
      </c>
      <c r="C2532" s="22">
        <v>-31.5</v>
      </c>
      <c r="D2532" s="22">
        <f t="shared" si="39"/>
        <v>-26.9</v>
      </c>
      <c r="E2532" s="22"/>
      <c r="F2532" s="22"/>
      <c r="G2532" s="22"/>
      <c r="R2532">
        <v>-26.942857142857143</v>
      </c>
    </row>
    <row r="2533" spans="1:18">
      <c r="A2533" s="21">
        <v>40949</v>
      </c>
      <c r="B2533" s="22">
        <v>-19.5</v>
      </c>
      <c r="C2533" s="22">
        <v>-42.7</v>
      </c>
      <c r="D2533" s="22">
        <f t="shared" si="39"/>
        <v>-31.5</v>
      </c>
      <c r="E2533" s="22"/>
      <c r="F2533" s="22"/>
      <c r="G2533" s="22"/>
      <c r="R2533">
        <v>-31.466666666666669</v>
      </c>
    </row>
    <row r="2534" spans="1:18">
      <c r="A2534" s="21">
        <v>40950</v>
      </c>
      <c r="B2534" s="22">
        <v>-17.8</v>
      </c>
      <c r="C2534" s="22">
        <v>-36.200000000000003</v>
      </c>
      <c r="D2534" s="22">
        <f t="shared" si="39"/>
        <v>-27.4</v>
      </c>
      <c r="E2534" s="22"/>
      <c r="F2534" s="22"/>
      <c r="G2534" s="22"/>
      <c r="R2534">
        <v>-27.437500000000004</v>
      </c>
    </row>
    <row r="2535" spans="1:18">
      <c r="A2535" s="21">
        <v>40951</v>
      </c>
      <c r="B2535" s="22">
        <v>-18.399999999999999</v>
      </c>
      <c r="C2535" s="22">
        <v>-39.299999999999997</v>
      </c>
      <c r="D2535" s="22">
        <f t="shared" si="39"/>
        <v>-29.1</v>
      </c>
      <c r="E2535" s="22"/>
      <c r="F2535" s="22"/>
      <c r="G2535" s="22"/>
      <c r="R2535">
        <v>-29.087500000000002</v>
      </c>
    </row>
    <row r="2536" spans="1:18">
      <c r="A2536" s="21">
        <v>40952</v>
      </c>
      <c r="B2536" s="22">
        <v>-19.7</v>
      </c>
      <c r="C2536" s="22">
        <v>-37.299999999999997</v>
      </c>
      <c r="D2536" s="22">
        <f t="shared" si="39"/>
        <v>-29.8</v>
      </c>
      <c r="E2536" s="22"/>
      <c r="F2536" s="22"/>
      <c r="G2536" s="22"/>
      <c r="R2536">
        <v>-29.75</v>
      </c>
    </row>
    <row r="2537" spans="1:18">
      <c r="A2537" s="21">
        <v>40953</v>
      </c>
      <c r="B2537" s="22">
        <v>-15</v>
      </c>
      <c r="C2537" s="22">
        <v>-36.700000000000003</v>
      </c>
      <c r="D2537" s="22">
        <f t="shared" si="39"/>
        <v>-27.1</v>
      </c>
      <c r="E2537" s="22"/>
      <c r="F2537" s="22"/>
      <c r="G2537" s="22"/>
      <c r="R2537">
        <v>-27.112500000000004</v>
      </c>
    </row>
    <row r="2538" spans="1:18">
      <c r="A2538" s="21">
        <v>40954</v>
      </c>
      <c r="B2538" s="22">
        <v>-14</v>
      </c>
      <c r="C2538" s="22">
        <v>-27.9</v>
      </c>
      <c r="D2538" s="22">
        <f t="shared" si="39"/>
        <v>-21.7</v>
      </c>
      <c r="E2538" s="22"/>
      <c r="F2538" s="22"/>
      <c r="G2538" s="22"/>
      <c r="R2538">
        <v>-21.737500000000001</v>
      </c>
    </row>
    <row r="2539" spans="1:18">
      <c r="A2539" s="21">
        <v>40955</v>
      </c>
      <c r="B2539" s="22">
        <v>-12.5</v>
      </c>
      <c r="C2539" s="22">
        <v>-32.4</v>
      </c>
      <c r="D2539" s="22">
        <f t="shared" si="39"/>
        <v>-21.6</v>
      </c>
      <c r="E2539" s="22"/>
      <c r="F2539" s="22"/>
      <c r="G2539" s="22"/>
      <c r="R2539">
        <v>-21.599999999999998</v>
      </c>
    </row>
    <row r="2540" spans="1:18">
      <c r="A2540" s="21">
        <v>40956</v>
      </c>
      <c r="B2540" s="22">
        <v>-8</v>
      </c>
      <c r="C2540" s="22">
        <v>-31.2</v>
      </c>
      <c r="D2540" s="22">
        <f t="shared" si="39"/>
        <v>-21.3</v>
      </c>
      <c r="E2540" s="22"/>
      <c r="F2540" s="22"/>
      <c r="G2540" s="22"/>
      <c r="R2540">
        <v>-21.337500000000002</v>
      </c>
    </row>
    <row r="2541" spans="1:18">
      <c r="A2541" s="21">
        <v>40957</v>
      </c>
      <c r="B2541" s="22">
        <v>-13</v>
      </c>
      <c r="C2541" s="22">
        <v>-31</v>
      </c>
      <c r="D2541" s="22">
        <f t="shared" si="39"/>
        <v>-22.5</v>
      </c>
      <c r="E2541" s="22"/>
      <c r="F2541" s="22"/>
      <c r="G2541" s="22"/>
      <c r="R2541">
        <v>-22.462500000000002</v>
      </c>
    </row>
    <row r="2542" spans="1:18">
      <c r="A2542" s="21">
        <v>40958</v>
      </c>
      <c r="B2542" s="22">
        <v>-15</v>
      </c>
      <c r="C2542" s="22">
        <v>-28.7</v>
      </c>
      <c r="D2542" s="22">
        <f t="shared" si="39"/>
        <v>-21.3</v>
      </c>
      <c r="E2542" s="22"/>
      <c r="F2542" s="22"/>
      <c r="G2542" s="22"/>
      <c r="R2542">
        <v>-21.287500000000001</v>
      </c>
    </row>
    <row r="2543" spans="1:18">
      <c r="A2543" s="21">
        <v>40959</v>
      </c>
      <c r="B2543" s="22">
        <v>-10.4</v>
      </c>
      <c r="C2543" s="22">
        <v>-26.1</v>
      </c>
      <c r="D2543" s="22">
        <f t="shared" si="39"/>
        <v>-19.2</v>
      </c>
      <c r="E2543" s="22"/>
      <c r="F2543" s="22"/>
      <c r="G2543" s="22"/>
      <c r="R2543">
        <v>-19.149999999999999</v>
      </c>
    </row>
    <row r="2544" spans="1:18">
      <c r="A2544" s="21">
        <v>40960</v>
      </c>
      <c r="B2544" s="22">
        <v>-15.3</v>
      </c>
      <c r="C2544" s="22">
        <v>-37.6</v>
      </c>
      <c r="D2544" s="22">
        <f t="shared" si="39"/>
        <v>-27.9</v>
      </c>
      <c r="E2544" s="22"/>
      <c r="F2544" s="22"/>
      <c r="G2544" s="22"/>
      <c r="R2544">
        <v>-27.887499999999999</v>
      </c>
    </row>
    <row r="2545" spans="1:18">
      <c r="A2545" s="21">
        <v>40961</v>
      </c>
      <c r="B2545" s="22">
        <v>-12.9</v>
      </c>
      <c r="C2545" s="22">
        <v>-36.9</v>
      </c>
      <c r="D2545" s="22">
        <f t="shared" si="39"/>
        <v>-27.1</v>
      </c>
      <c r="E2545" s="22">
        <v>1</v>
      </c>
      <c r="F2545" s="22"/>
      <c r="G2545" s="22"/>
      <c r="R2545">
        <v>-27.125</v>
      </c>
    </row>
    <row r="2546" spans="1:18">
      <c r="A2546" s="21">
        <v>40962</v>
      </c>
      <c r="B2546" s="22">
        <v>-13.2</v>
      </c>
      <c r="C2546" s="22">
        <v>-34</v>
      </c>
      <c r="D2546" s="22">
        <f t="shared" si="39"/>
        <v>-25.2</v>
      </c>
      <c r="E2546" s="22"/>
      <c r="F2546" s="22"/>
      <c r="G2546" s="22"/>
      <c r="R2546">
        <v>-25.162500000000001</v>
      </c>
    </row>
    <row r="2547" spans="1:18">
      <c r="A2547" s="21">
        <v>40963</v>
      </c>
      <c r="B2547" s="22">
        <v>-11.8</v>
      </c>
      <c r="C2547" s="22">
        <v>-32.799999999999997</v>
      </c>
      <c r="D2547" s="22">
        <f t="shared" si="39"/>
        <v>-22.8</v>
      </c>
      <c r="E2547" s="22"/>
      <c r="F2547" s="22"/>
      <c r="G2547" s="22"/>
      <c r="R2547">
        <v>-22.824999999999999</v>
      </c>
    </row>
    <row r="2548" spans="1:18">
      <c r="A2548" s="21">
        <v>40964</v>
      </c>
      <c r="B2548" s="22">
        <v>-11.6</v>
      </c>
      <c r="C2548" s="22">
        <v>-31</v>
      </c>
      <c r="D2548" s="22">
        <f t="shared" si="39"/>
        <v>-20.9</v>
      </c>
      <c r="E2548" s="22"/>
      <c r="F2548" s="22"/>
      <c r="G2548" s="22"/>
      <c r="R2548">
        <v>-20.875</v>
      </c>
    </row>
    <row r="2549" spans="1:18">
      <c r="A2549" s="21">
        <v>40965</v>
      </c>
      <c r="B2549" s="22">
        <v>-12</v>
      </c>
      <c r="C2549" s="22">
        <v>-35.5</v>
      </c>
      <c r="D2549" s="22">
        <f t="shared" si="39"/>
        <v>-25</v>
      </c>
      <c r="E2549" s="22"/>
      <c r="F2549" s="22"/>
      <c r="G2549" s="22"/>
      <c r="R2549">
        <v>-25.000000000000004</v>
      </c>
    </row>
    <row r="2550" spans="1:18">
      <c r="A2550" s="21">
        <v>40966</v>
      </c>
      <c r="B2550" s="22">
        <v>-10.7</v>
      </c>
      <c r="C2550" s="22">
        <v>-24.8</v>
      </c>
      <c r="D2550" s="22">
        <f t="shared" si="39"/>
        <v>-19.2</v>
      </c>
      <c r="E2550" s="22"/>
      <c r="F2550" s="22"/>
      <c r="G2550" s="22"/>
      <c r="R2550">
        <v>-19.212500000000002</v>
      </c>
    </row>
    <row r="2551" spans="1:18">
      <c r="A2551" s="21">
        <v>40967</v>
      </c>
      <c r="B2551" s="22">
        <v>-10.4</v>
      </c>
      <c r="C2551" s="22">
        <v>-26.3</v>
      </c>
      <c r="D2551" s="22">
        <f t="shared" si="39"/>
        <v>-19.8</v>
      </c>
      <c r="E2551" s="22"/>
      <c r="F2551" s="22"/>
      <c r="G2551" s="22"/>
      <c r="R2551">
        <v>-19.8</v>
      </c>
    </row>
    <row r="2552" spans="1:18">
      <c r="A2552" s="21">
        <v>40968</v>
      </c>
      <c r="B2552" s="22">
        <v>-11</v>
      </c>
      <c r="C2552" s="22">
        <v>-30.6</v>
      </c>
      <c r="D2552" s="22">
        <f t="shared" si="39"/>
        <v>-21.7</v>
      </c>
      <c r="E2552" s="22"/>
      <c r="F2552" s="22"/>
      <c r="G2552" s="22"/>
      <c r="R2552">
        <v>-21.685714285714283</v>
      </c>
    </row>
    <row r="2553" spans="1:18">
      <c r="A2553" s="21">
        <v>40969</v>
      </c>
      <c r="B2553" s="22">
        <v>-13.2</v>
      </c>
      <c r="C2553" s="22">
        <v>-28.5</v>
      </c>
      <c r="D2553" s="22">
        <f t="shared" si="39"/>
        <v>-20.8</v>
      </c>
      <c r="E2553" s="22"/>
      <c r="F2553" s="22"/>
      <c r="G2553" s="22"/>
      <c r="R2553">
        <v>-20.8125</v>
      </c>
    </row>
    <row r="2554" spans="1:18">
      <c r="A2554" s="21">
        <v>40970</v>
      </c>
      <c r="B2554" s="22">
        <v>-13</v>
      </c>
      <c r="C2554" s="22">
        <v>-36.1</v>
      </c>
      <c r="D2554" s="22">
        <f t="shared" si="39"/>
        <v>-24.8</v>
      </c>
      <c r="E2554" s="22">
        <v>1</v>
      </c>
      <c r="F2554" s="22"/>
      <c r="G2554" s="22"/>
      <c r="R2554">
        <v>-24.824999999999999</v>
      </c>
    </row>
    <row r="2555" spans="1:18">
      <c r="A2555" s="21">
        <v>40971</v>
      </c>
      <c r="B2555" s="22">
        <v>-12.2</v>
      </c>
      <c r="C2555" s="22">
        <v>-35.200000000000003</v>
      </c>
      <c r="D2555" s="22">
        <f t="shared" si="39"/>
        <v>-23.9</v>
      </c>
      <c r="E2555" s="22"/>
      <c r="F2555" s="22"/>
      <c r="G2555" s="22"/>
      <c r="R2555">
        <v>-23.862500000000001</v>
      </c>
    </row>
    <row r="2556" spans="1:18">
      <c r="A2556" s="21">
        <v>40972</v>
      </c>
      <c r="B2556" s="22">
        <v>-7.8</v>
      </c>
      <c r="C2556" s="22">
        <v>-25</v>
      </c>
      <c r="D2556" s="22">
        <f t="shared" si="39"/>
        <v>-18.600000000000001</v>
      </c>
      <c r="E2556" s="22"/>
      <c r="F2556" s="22"/>
      <c r="G2556" s="22"/>
      <c r="R2556">
        <v>-18.585714285714285</v>
      </c>
    </row>
    <row r="2557" spans="1:18">
      <c r="A2557" s="21">
        <v>40973</v>
      </c>
      <c r="B2557" s="22">
        <v>-8.8000000000000007</v>
      </c>
      <c r="C2557" s="22">
        <v>-30.6</v>
      </c>
      <c r="D2557" s="22">
        <f t="shared" si="39"/>
        <v>-22</v>
      </c>
      <c r="E2557" s="22"/>
      <c r="F2557" s="22"/>
      <c r="G2557" s="22"/>
      <c r="R2557">
        <v>-22.042857142857141</v>
      </c>
    </row>
    <row r="2558" spans="1:18">
      <c r="A2558" s="21">
        <v>40974</v>
      </c>
      <c r="B2558" s="22">
        <v>-7.5</v>
      </c>
      <c r="C2558" s="22">
        <v>-24.1</v>
      </c>
      <c r="D2558" s="22">
        <f t="shared" si="39"/>
        <v>-16.899999999999999</v>
      </c>
      <c r="E2558" s="22"/>
      <c r="F2558" s="22"/>
      <c r="G2558" s="22"/>
      <c r="R2558">
        <v>-16.928571428571427</v>
      </c>
    </row>
    <row r="2559" spans="1:18">
      <c r="A2559" s="21">
        <v>40975</v>
      </c>
      <c r="B2559" s="22">
        <v>-7.8</v>
      </c>
      <c r="C2559" s="22">
        <v>-19</v>
      </c>
      <c r="D2559" s="22">
        <f t="shared" si="39"/>
        <v>-14</v>
      </c>
      <c r="E2559" s="22"/>
      <c r="F2559" s="22"/>
      <c r="G2559" s="22"/>
      <c r="R2559">
        <v>-14.02</v>
      </c>
    </row>
    <row r="2560" spans="1:18">
      <c r="A2560" s="21">
        <v>40976</v>
      </c>
      <c r="B2560" s="22">
        <v>-9.8000000000000007</v>
      </c>
      <c r="C2560" s="22">
        <v>-20</v>
      </c>
      <c r="D2560" s="22">
        <f t="shared" si="39"/>
        <v>-14.6</v>
      </c>
      <c r="E2560" s="22"/>
      <c r="F2560" s="22"/>
      <c r="G2560" s="22"/>
      <c r="R2560">
        <v>-14.549999999999999</v>
      </c>
    </row>
    <row r="2561" spans="1:18">
      <c r="A2561" s="21">
        <v>40977</v>
      </c>
      <c r="B2561" s="22">
        <v>-9.9</v>
      </c>
      <c r="C2561" s="22">
        <v>-29.6</v>
      </c>
      <c r="D2561" s="22">
        <f t="shared" ref="D2561:D2624" si="40">ROUND(R2561,1)</f>
        <v>-19.600000000000001</v>
      </c>
      <c r="E2561" s="22"/>
      <c r="F2561" s="22"/>
      <c r="G2561" s="22"/>
      <c r="R2561">
        <v>-19.585714285714285</v>
      </c>
    </row>
    <row r="2562" spans="1:18">
      <c r="A2562" s="21">
        <v>40978</v>
      </c>
      <c r="B2562" s="22">
        <v>-9.5</v>
      </c>
      <c r="C2562" s="22">
        <v>-29.3</v>
      </c>
      <c r="D2562" s="22">
        <f t="shared" si="40"/>
        <v>-19.8</v>
      </c>
      <c r="E2562" s="22"/>
      <c r="F2562" s="22"/>
      <c r="G2562" s="22"/>
      <c r="R2562">
        <v>-19.8</v>
      </c>
    </row>
    <row r="2563" spans="1:18">
      <c r="A2563" s="21">
        <v>40979</v>
      </c>
      <c r="B2563" s="22">
        <v>-7.2</v>
      </c>
      <c r="C2563" s="22">
        <v>-24.8</v>
      </c>
      <c r="D2563" s="22">
        <f t="shared" si="40"/>
        <v>-15.9</v>
      </c>
      <c r="E2563" s="22"/>
      <c r="F2563" s="22"/>
      <c r="G2563" s="22"/>
      <c r="R2563">
        <v>-15.87142857142857</v>
      </c>
    </row>
    <row r="2564" spans="1:18">
      <c r="A2564" s="21">
        <v>40980</v>
      </c>
      <c r="B2564" s="22">
        <v>-3.8</v>
      </c>
      <c r="C2564" s="22">
        <v>-28.3</v>
      </c>
      <c r="D2564" s="22">
        <f t="shared" si="40"/>
        <v>-16.899999999999999</v>
      </c>
      <c r="E2564" s="22"/>
      <c r="F2564" s="22"/>
      <c r="G2564" s="22"/>
      <c r="R2564">
        <v>-16.887499999999999</v>
      </c>
    </row>
    <row r="2565" spans="1:18">
      <c r="A2565" s="21">
        <v>40981</v>
      </c>
      <c r="B2565" s="22">
        <v>-7.5</v>
      </c>
      <c r="C2565" s="22">
        <v>-22</v>
      </c>
      <c r="D2565" s="22">
        <f t="shared" si="40"/>
        <v>-13.9</v>
      </c>
      <c r="E2565" s="22"/>
      <c r="F2565" s="22"/>
      <c r="G2565" s="22"/>
      <c r="R2565">
        <v>-13.914285714285715</v>
      </c>
    </row>
    <row r="2566" spans="1:18">
      <c r="A2566" s="21">
        <v>40982</v>
      </c>
      <c r="B2566" s="22">
        <v>-7.7</v>
      </c>
      <c r="C2566" s="22">
        <v>-31</v>
      </c>
      <c r="D2566" s="22">
        <f t="shared" si="40"/>
        <v>-19.8</v>
      </c>
      <c r="E2566" s="22"/>
      <c r="F2566" s="22"/>
      <c r="G2566" s="22"/>
      <c r="R2566">
        <v>-19.787499999999998</v>
      </c>
    </row>
    <row r="2567" spans="1:18">
      <c r="A2567" s="21">
        <v>40983</v>
      </c>
      <c r="B2567" s="22">
        <v>-2.9</v>
      </c>
      <c r="C2567" s="22">
        <v>-22.4</v>
      </c>
      <c r="D2567" s="22">
        <f t="shared" si="40"/>
        <v>-12.4</v>
      </c>
      <c r="E2567" s="22"/>
      <c r="F2567" s="22"/>
      <c r="G2567" s="22"/>
      <c r="R2567">
        <v>-12.362500000000001</v>
      </c>
    </row>
    <row r="2568" spans="1:18">
      <c r="A2568" s="21">
        <v>40984</v>
      </c>
      <c r="B2568" s="22">
        <v>-8.6</v>
      </c>
      <c r="C2568" s="22">
        <v>-22.6</v>
      </c>
      <c r="D2568" s="22">
        <f t="shared" si="40"/>
        <v>-17.2</v>
      </c>
      <c r="E2568" s="22"/>
      <c r="F2568" s="22"/>
      <c r="G2568" s="22"/>
      <c r="R2568">
        <v>-17.237499999999997</v>
      </c>
    </row>
    <row r="2569" spans="1:18">
      <c r="A2569" s="21">
        <v>40985</v>
      </c>
      <c r="B2569" s="22">
        <v>-12.8</v>
      </c>
      <c r="C2569" s="22">
        <v>-37.700000000000003</v>
      </c>
      <c r="D2569" s="22">
        <f t="shared" si="40"/>
        <v>-24.8</v>
      </c>
      <c r="E2569" s="22"/>
      <c r="F2569" s="22"/>
      <c r="G2569" s="22"/>
      <c r="R2569">
        <v>-24.825000000000003</v>
      </c>
    </row>
    <row r="2570" spans="1:18">
      <c r="A2570" s="21">
        <v>40986</v>
      </c>
      <c r="B2570" s="22">
        <v>-9.3000000000000007</v>
      </c>
      <c r="C2570" s="22">
        <v>-32</v>
      </c>
      <c r="D2570" s="22">
        <f t="shared" si="40"/>
        <v>-20</v>
      </c>
      <c r="E2570" s="22">
        <v>2</v>
      </c>
      <c r="F2570" s="22"/>
      <c r="G2570" s="22"/>
      <c r="R2570">
        <v>-20.012500000000003</v>
      </c>
    </row>
    <row r="2571" spans="1:18">
      <c r="A2571" s="21">
        <v>40987</v>
      </c>
      <c r="B2571" s="22">
        <v>-5.2</v>
      </c>
      <c r="C2571" s="22">
        <v>-21.2</v>
      </c>
      <c r="D2571" s="22">
        <f t="shared" si="40"/>
        <v>-14.3</v>
      </c>
      <c r="E2571" s="22">
        <v>1</v>
      </c>
      <c r="F2571" s="22"/>
      <c r="G2571" s="22"/>
      <c r="R2571">
        <v>-14.285714285714286</v>
      </c>
    </row>
    <row r="2572" spans="1:18">
      <c r="A2572" s="21">
        <v>40988</v>
      </c>
      <c r="B2572" s="22">
        <v>-0.6</v>
      </c>
      <c r="C2572" s="22">
        <v>-28.8</v>
      </c>
      <c r="D2572" s="22">
        <f t="shared" si="40"/>
        <v>-18</v>
      </c>
      <c r="E2572" s="22"/>
      <c r="F2572" s="22"/>
      <c r="G2572" s="22"/>
      <c r="R2572">
        <v>-17.95</v>
      </c>
    </row>
    <row r="2573" spans="1:18">
      <c r="A2573" s="21">
        <v>40989</v>
      </c>
      <c r="B2573" s="22">
        <v>-0.3</v>
      </c>
      <c r="C2573" s="22">
        <v>-15.7</v>
      </c>
      <c r="D2573" s="22">
        <f t="shared" si="40"/>
        <v>-9.1999999999999993</v>
      </c>
      <c r="E2573" s="22"/>
      <c r="F2573" s="22"/>
      <c r="G2573" s="22"/>
      <c r="R2573">
        <v>-9.2000000000000011</v>
      </c>
    </row>
    <row r="2574" spans="1:18">
      <c r="A2574" s="21">
        <v>40990</v>
      </c>
      <c r="B2574" s="22">
        <v>1.8</v>
      </c>
      <c r="C2574" s="22">
        <v>-20.2</v>
      </c>
      <c r="D2574" s="22">
        <f t="shared" si="40"/>
        <v>-8.9</v>
      </c>
      <c r="E2574" s="22"/>
      <c r="F2574" s="22"/>
      <c r="G2574" s="22"/>
      <c r="R2574">
        <v>-8.8714285714285719</v>
      </c>
    </row>
    <row r="2575" spans="1:18">
      <c r="A2575" s="21">
        <v>40991</v>
      </c>
      <c r="B2575" s="22">
        <v>0.2</v>
      </c>
      <c r="C2575" s="22">
        <v>-18.100000000000001</v>
      </c>
      <c r="D2575" s="22">
        <f t="shared" si="40"/>
        <v>-9</v>
      </c>
      <c r="E2575" s="22">
        <v>1</v>
      </c>
      <c r="F2575" s="22"/>
      <c r="G2575" s="22"/>
      <c r="R2575">
        <v>-8.9857142857142858</v>
      </c>
    </row>
    <row r="2576" spans="1:18">
      <c r="A2576" s="21">
        <v>40992</v>
      </c>
      <c r="B2576" s="22">
        <v>-3.2</v>
      </c>
      <c r="C2576" s="22">
        <v>-15.1</v>
      </c>
      <c r="D2576" s="22">
        <f t="shared" si="40"/>
        <v>-9.1999999999999993</v>
      </c>
      <c r="E2576" s="22">
        <v>1</v>
      </c>
      <c r="F2576" s="22"/>
      <c r="G2576" s="22"/>
      <c r="R2576">
        <v>-9.1857142857142851</v>
      </c>
    </row>
    <row r="2577" spans="1:18">
      <c r="A2577" s="21">
        <v>40993</v>
      </c>
      <c r="B2577" s="22">
        <v>-1.3</v>
      </c>
      <c r="C2577" s="22">
        <v>-23.5</v>
      </c>
      <c r="D2577" s="22">
        <f t="shared" si="40"/>
        <v>-12</v>
      </c>
      <c r="E2577" s="22">
        <v>1</v>
      </c>
      <c r="F2577" s="22"/>
      <c r="G2577" s="22"/>
      <c r="R2577">
        <v>-12</v>
      </c>
    </row>
    <row r="2578" spans="1:18">
      <c r="A2578" s="21">
        <v>40994</v>
      </c>
      <c r="B2578" s="22">
        <v>7.1</v>
      </c>
      <c r="C2578" s="22">
        <v>-18.600000000000001</v>
      </c>
      <c r="D2578" s="22">
        <f t="shared" si="40"/>
        <v>-5.9</v>
      </c>
      <c r="E2578" s="22"/>
      <c r="F2578" s="22"/>
      <c r="G2578" s="22"/>
      <c r="R2578">
        <v>-5.9375</v>
      </c>
    </row>
    <row r="2579" spans="1:18">
      <c r="A2579" s="21">
        <v>40995</v>
      </c>
      <c r="B2579" s="22">
        <v>3.6</v>
      </c>
      <c r="C2579" s="22">
        <v>-1.6</v>
      </c>
      <c r="D2579" s="22">
        <f t="shared" si="40"/>
        <v>0.5</v>
      </c>
      <c r="E2579" s="22">
        <v>2</v>
      </c>
      <c r="F2579" s="22"/>
      <c r="G2579" s="22"/>
      <c r="R2579">
        <v>0.49999999999999994</v>
      </c>
    </row>
    <row r="2580" spans="1:18">
      <c r="A2580" s="21">
        <v>40996</v>
      </c>
      <c r="B2580" s="22">
        <v>6.3</v>
      </c>
      <c r="C2580" s="22">
        <v>-5</v>
      </c>
      <c r="D2580" s="22">
        <f t="shared" si="40"/>
        <v>1.1000000000000001</v>
      </c>
      <c r="E2580" s="22"/>
      <c r="F2580" s="22"/>
      <c r="G2580" s="22"/>
      <c r="R2580">
        <v>1.1250000000000004</v>
      </c>
    </row>
    <row r="2581" spans="1:18">
      <c r="A2581" s="21">
        <v>40997</v>
      </c>
      <c r="B2581" s="22">
        <v>1.3</v>
      </c>
      <c r="C2581" s="22">
        <v>-5.2</v>
      </c>
      <c r="D2581" s="22">
        <f t="shared" si="40"/>
        <v>-2.4</v>
      </c>
      <c r="E2581" s="22">
        <v>3</v>
      </c>
      <c r="F2581" s="22"/>
      <c r="G2581" s="22"/>
      <c r="R2581">
        <v>-2.3875000000000002</v>
      </c>
    </row>
    <row r="2582" spans="1:18">
      <c r="A2582" s="21">
        <v>40998</v>
      </c>
      <c r="B2582" s="22">
        <v>-3.9</v>
      </c>
      <c r="C2582" s="22">
        <v>-16.5</v>
      </c>
      <c r="D2582" s="22">
        <f t="shared" si="40"/>
        <v>-9</v>
      </c>
      <c r="E2582" s="22">
        <v>20</v>
      </c>
      <c r="F2582" s="22"/>
      <c r="G2582" s="22"/>
      <c r="R2582">
        <v>-8.9749999999999996</v>
      </c>
    </row>
    <row r="2583" spans="1:18">
      <c r="A2583" s="21">
        <v>40999</v>
      </c>
      <c r="B2583" s="22">
        <v>-6.6</v>
      </c>
      <c r="C2583" s="22">
        <v>-19.899999999999999</v>
      </c>
      <c r="D2583" s="22">
        <f t="shared" si="40"/>
        <v>-12.8</v>
      </c>
      <c r="E2583" s="22">
        <v>24</v>
      </c>
      <c r="F2583" s="22"/>
      <c r="G2583" s="22"/>
      <c r="R2583">
        <v>-12.762500000000001</v>
      </c>
    </row>
    <row r="2584" spans="1:18">
      <c r="A2584" s="21">
        <v>41000</v>
      </c>
      <c r="B2584" s="22">
        <v>-3.8</v>
      </c>
      <c r="C2584" s="22">
        <v>-26.1</v>
      </c>
      <c r="D2584" s="22">
        <f t="shared" si="40"/>
        <v>-14</v>
      </c>
      <c r="E2584" s="22">
        <v>10</v>
      </c>
      <c r="F2584" s="22"/>
      <c r="G2584" s="22"/>
      <c r="R2584">
        <v>-14.025000000000002</v>
      </c>
    </row>
    <row r="2585" spans="1:18">
      <c r="A2585" s="21">
        <v>41001</v>
      </c>
      <c r="B2585" s="22">
        <v>-1.3</v>
      </c>
      <c r="C2585" s="22">
        <v>-24.4</v>
      </c>
      <c r="D2585" s="22">
        <f t="shared" si="40"/>
        <v>-11.7</v>
      </c>
      <c r="E2585" s="22">
        <v>13</v>
      </c>
      <c r="F2585" s="22"/>
      <c r="G2585" s="22"/>
      <c r="R2585">
        <v>-11.6625</v>
      </c>
    </row>
    <row r="2586" spans="1:18">
      <c r="A2586" s="21">
        <v>41002</v>
      </c>
      <c r="B2586" s="22">
        <v>1.5</v>
      </c>
      <c r="C2586" s="22">
        <v>-20</v>
      </c>
      <c r="D2586" s="22">
        <f t="shared" si="40"/>
        <v>-8</v>
      </c>
      <c r="E2586" s="22">
        <v>6</v>
      </c>
      <c r="F2586" s="22"/>
      <c r="G2586" s="22"/>
      <c r="R2586">
        <v>-7.9750000000000005</v>
      </c>
    </row>
    <row r="2587" spans="1:18">
      <c r="A2587" s="21">
        <v>41003</v>
      </c>
      <c r="B2587" s="22">
        <v>-2.8</v>
      </c>
      <c r="C2587" s="22">
        <v>-17.7</v>
      </c>
      <c r="D2587" s="22">
        <f t="shared" si="40"/>
        <v>-8.9</v>
      </c>
      <c r="E2587" s="22">
        <v>4</v>
      </c>
      <c r="F2587" s="22"/>
      <c r="G2587" s="22"/>
      <c r="R2587">
        <v>-8.875</v>
      </c>
    </row>
    <row r="2588" spans="1:18">
      <c r="A2588" s="21">
        <v>41004</v>
      </c>
      <c r="B2588" s="22">
        <v>-1.8</v>
      </c>
      <c r="C2588" s="22">
        <v>-20.5</v>
      </c>
      <c r="D2588" s="22">
        <f t="shared" si="40"/>
        <v>-9.6999999999999993</v>
      </c>
      <c r="E2588" s="22">
        <v>5</v>
      </c>
      <c r="F2588" s="22"/>
      <c r="G2588" s="22"/>
      <c r="R2588">
        <v>-9.7375000000000007</v>
      </c>
    </row>
    <row r="2589" spans="1:18">
      <c r="A2589" s="21">
        <v>41005</v>
      </c>
      <c r="B2589" s="22">
        <v>2.6</v>
      </c>
      <c r="C2589" s="22">
        <v>-22.2</v>
      </c>
      <c r="D2589" s="22">
        <f t="shared" si="40"/>
        <v>-8.4</v>
      </c>
      <c r="E2589" s="22">
        <v>14</v>
      </c>
      <c r="F2589" s="22"/>
      <c r="G2589" s="22"/>
      <c r="R2589">
        <v>-8.3500000000000014</v>
      </c>
    </row>
    <row r="2590" spans="1:18">
      <c r="A2590" s="21">
        <v>41006</v>
      </c>
      <c r="B2590" s="22">
        <v>7.4</v>
      </c>
      <c r="C2590" s="22">
        <v>-9.8000000000000007</v>
      </c>
      <c r="D2590" s="22">
        <f t="shared" si="40"/>
        <v>-0.1</v>
      </c>
      <c r="E2590" s="22">
        <v>6</v>
      </c>
      <c r="F2590" s="22"/>
      <c r="G2590" s="22"/>
      <c r="R2590">
        <v>-6.2500000000000722E-2</v>
      </c>
    </row>
    <row r="2591" spans="1:18">
      <c r="A2591" s="21">
        <v>41007</v>
      </c>
      <c r="B2591" s="22">
        <v>4.0999999999999996</v>
      </c>
      <c r="C2591" s="22">
        <v>-0.4</v>
      </c>
      <c r="D2591" s="22">
        <f t="shared" si="40"/>
        <v>1.3</v>
      </c>
      <c r="E2591" s="22">
        <v>6</v>
      </c>
      <c r="F2591" s="22"/>
      <c r="G2591" s="22"/>
      <c r="R2591">
        <v>1.2999999999999996</v>
      </c>
    </row>
    <row r="2592" spans="1:18">
      <c r="A2592" s="21">
        <v>41008</v>
      </c>
      <c r="B2592" s="22">
        <v>10</v>
      </c>
      <c r="C2592" s="22">
        <v>-7.8</v>
      </c>
      <c r="D2592" s="22">
        <f t="shared" si="40"/>
        <v>1.5</v>
      </c>
      <c r="E2592" s="22">
        <v>3</v>
      </c>
      <c r="F2592" s="22"/>
      <c r="G2592" s="22"/>
      <c r="R2592">
        <v>1.5125000000000004</v>
      </c>
    </row>
    <row r="2593" spans="1:18">
      <c r="A2593" s="21">
        <v>41009</v>
      </c>
      <c r="B2593" s="22">
        <v>1.9</v>
      </c>
      <c r="C2593" s="22">
        <v>-2.8</v>
      </c>
      <c r="D2593" s="22">
        <f t="shared" si="40"/>
        <v>-0.3</v>
      </c>
      <c r="E2593" s="22">
        <v>17</v>
      </c>
      <c r="F2593" s="22"/>
      <c r="G2593" s="22"/>
      <c r="R2593">
        <v>-0.32500000000000001</v>
      </c>
    </row>
    <row r="2594" spans="1:18">
      <c r="A2594" s="21">
        <v>41010</v>
      </c>
      <c r="B2594" s="22">
        <v>4.9000000000000004</v>
      </c>
      <c r="C2594" s="22">
        <v>-7.2</v>
      </c>
      <c r="D2594" s="22">
        <f t="shared" si="40"/>
        <v>-1.6</v>
      </c>
      <c r="E2594" s="22">
        <v>7</v>
      </c>
      <c r="F2594" s="22"/>
      <c r="G2594" s="22"/>
      <c r="R2594">
        <v>-1.5625</v>
      </c>
    </row>
    <row r="2595" spans="1:18">
      <c r="A2595" s="21">
        <v>41011</v>
      </c>
      <c r="B2595" s="22">
        <v>6.4</v>
      </c>
      <c r="C2595" s="22">
        <v>-3.4</v>
      </c>
      <c r="D2595" s="22">
        <f t="shared" si="40"/>
        <v>1.5</v>
      </c>
      <c r="E2595" s="22">
        <v>6</v>
      </c>
      <c r="F2595" s="22"/>
      <c r="G2595" s="22"/>
      <c r="R2595">
        <v>1.4749999999999994</v>
      </c>
    </row>
    <row r="2596" spans="1:18">
      <c r="A2596" s="21">
        <v>41012</v>
      </c>
      <c r="B2596" s="22">
        <v>4.2</v>
      </c>
      <c r="C2596" s="22">
        <v>-1.6</v>
      </c>
      <c r="D2596" s="22">
        <f t="shared" si="40"/>
        <v>1.1000000000000001</v>
      </c>
      <c r="E2596" s="22"/>
      <c r="F2596" s="22"/>
      <c r="G2596" s="22"/>
      <c r="R2596">
        <v>1.0874999999999999</v>
      </c>
    </row>
    <row r="2597" spans="1:18">
      <c r="A2597" s="21">
        <v>41013</v>
      </c>
      <c r="B2597" s="22">
        <v>4.8</v>
      </c>
      <c r="C2597" s="22">
        <v>-4.0999999999999996</v>
      </c>
      <c r="D2597" s="22">
        <f t="shared" si="40"/>
        <v>-0.4</v>
      </c>
      <c r="E2597" s="22">
        <v>2</v>
      </c>
      <c r="F2597" s="22"/>
      <c r="G2597" s="22"/>
      <c r="R2597">
        <v>-0.35000000000000009</v>
      </c>
    </row>
    <row r="2598" spans="1:18">
      <c r="A2598" s="21">
        <v>41014</v>
      </c>
      <c r="B2598" s="22">
        <v>5</v>
      </c>
      <c r="C2598" s="22">
        <v>-15.1</v>
      </c>
      <c r="D2598" s="22">
        <f t="shared" si="40"/>
        <v>-4</v>
      </c>
      <c r="E2598" s="22">
        <v>5</v>
      </c>
      <c r="F2598" s="22"/>
      <c r="G2598" s="22"/>
      <c r="R2598">
        <v>-4.0125000000000002</v>
      </c>
    </row>
    <row r="2599" spans="1:18">
      <c r="A2599" s="21">
        <v>41015</v>
      </c>
      <c r="B2599" s="22">
        <v>9.1</v>
      </c>
      <c r="C2599" s="22">
        <v>-10.3</v>
      </c>
      <c r="D2599" s="22">
        <f t="shared" si="40"/>
        <v>-0.1</v>
      </c>
      <c r="E2599" s="22">
        <v>5</v>
      </c>
      <c r="F2599" s="22"/>
      <c r="G2599" s="22"/>
      <c r="R2599">
        <v>-0.13750000000000007</v>
      </c>
    </row>
    <row r="2600" spans="1:18">
      <c r="A2600" s="21">
        <v>41016</v>
      </c>
      <c r="B2600" s="22">
        <v>13.4</v>
      </c>
      <c r="C2600" s="22">
        <v>0.4</v>
      </c>
      <c r="D2600" s="22">
        <f t="shared" si="40"/>
        <v>6.7</v>
      </c>
      <c r="E2600" s="22">
        <v>2</v>
      </c>
      <c r="F2600" s="22"/>
      <c r="G2600" s="22"/>
      <c r="R2600">
        <v>6.65</v>
      </c>
    </row>
    <row r="2601" spans="1:18">
      <c r="A2601" s="21">
        <v>41017</v>
      </c>
      <c r="B2601" s="22">
        <v>18.399999999999999</v>
      </c>
      <c r="C2601" s="22">
        <v>-2</v>
      </c>
      <c r="D2601" s="22">
        <f t="shared" si="40"/>
        <v>7.6</v>
      </c>
      <c r="E2601" s="22">
        <v>7</v>
      </c>
      <c r="F2601" s="22"/>
      <c r="G2601" s="22"/>
      <c r="R2601">
        <v>7.55</v>
      </c>
    </row>
    <row r="2602" spans="1:18">
      <c r="A2602" s="21">
        <v>41018</v>
      </c>
      <c r="B2602" s="22">
        <v>24.3</v>
      </c>
      <c r="C2602" s="22">
        <v>2.6</v>
      </c>
      <c r="D2602" s="22">
        <f t="shared" si="40"/>
        <v>14.4</v>
      </c>
      <c r="E2602" s="22">
        <v>2</v>
      </c>
      <c r="F2602" s="22"/>
      <c r="G2602" s="22"/>
      <c r="R2602">
        <v>14.442857142857141</v>
      </c>
    </row>
    <row r="2603" spans="1:18">
      <c r="A2603" s="21">
        <v>41019</v>
      </c>
      <c r="B2603" s="22">
        <v>17</v>
      </c>
      <c r="C2603" s="22">
        <v>6.4</v>
      </c>
      <c r="D2603" s="22">
        <f t="shared" si="40"/>
        <v>12.3</v>
      </c>
      <c r="E2603" s="22">
        <v>13</v>
      </c>
      <c r="F2603" s="22"/>
      <c r="G2603" s="22"/>
      <c r="R2603">
        <v>12.25</v>
      </c>
    </row>
    <row r="2604" spans="1:18">
      <c r="A2604" s="21">
        <v>41020</v>
      </c>
      <c r="B2604" s="22">
        <v>9.1</v>
      </c>
      <c r="C2604" s="22">
        <v>-0.4</v>
      </c>
      <c r="D2604" s="22">
        <f t="shared" si="40"/>
        <v>4.2</v>
      </c>
      <c r="E2604" s="22">
        <v>7</v>
      </c>
      <c r="F2604" s="22"/>
      <c r="G2604" s="22"/>
      <c r="R2604">
        <v>4.1500000000000004</v>
      </c>
    </row>
    <row r="2605" spans="1:18">
      <c r="A2605" s="21">
        <v>41021</v>
      </c>
      <c r="B2605" s="22">
        <v>13.7</v>
      </c>
      <c r="C2605" s="22">
        <v>-8.6</v>
      </c>
      <c r="D2605" s="22">
        <f t="shared" si="40"/>
        <v>0.5</v>
      </c>
      <c r="E2605" s="22">
        <v>11</v>
      </c>
      <c r="F2605" s="22"/>
      <c r="G2605" s="22"/>
      <c r="R2605">
        <v>0.49999999999999933</v>
      </c>
    </row>
    <row r="2606" spans="1:18">
      <c r="A2606" s="21">
        <v>41022</v>
      </c>
      <c r="B2606" s="22">
        <v>23.5</v>
      </c>
      <c r="C2606" s="22">
        <v>-2</v>
      </c>
      <c r="D2606" s="22">
        <f t="shared" si="40"/>
        <v>7.2</v>
      </c>
      <c r="E2606" s="22">
        <v>4</v>
      </c>
      <c r="F2606" s="22"/>
      <c r="G2606" s="22"/>
      <c r="R2606">
        <v>7.2200000000000006</v>
      </c>
    </row>
    <row r="2607" spans="1:18">
      <c r="A2607" s="21">
        <v>41023</v>
      </c>
      <c r="B2607" s="22">
        <v>19</v>
      </c>
      <c r="C2607" s="22">
        <v>9.1999999999999993</v>
      </c>
      <c r="D2607" s="22">
        <f t="shared" si="40"/>
        <v>14.5</v>
      </c>
      <c r="E2607" s="22">
        <v>23</v>
      </c>
      <c r="F2607" s="22"/>
      <c r="G2607" s="22"/>
      <c r="R2607">
        <v>14.475</v>
      </c>
    </row>
    <row r="2608" spans="1:18">
      <c r="A2608" s="21">
        <v>41024</v>
      </c>
      <c r="B2608" s="22">
        <v>3.4</v>
      </c>
      <c r="C2608" s="22">
        <v>1.6</v>
      </c>
      <c r="D2608" s="22">
        <f t="shared" si="40"/>
        <v>2.5</v>
      </c>
      <c r="E2608" s="22"/>
      <c r="F2608" s="22"/>
      <c r="G2608" s="22"/>
      <c r="R2608">
        <v>2.5199999999999996</v>
      </c>
    </row>
    <row r="2609" spans="1:18">
      <c r="A2609" s="21">
        <v>41025</v>
      </c>
      <c r="B2609" s="22">
        <v>9.8000000000000007</v>
      </c>
      <c r="C2609" s="22">
        <v>0.5</v>
      </c>
      <c r="D2609" s="22">
        <f t="shared" si="40"/>
        <v>4.2</v>
      </c>
      <c r="E2609" s="22">
        <v>6</v>
      </c>
      <c r="F2609" s="22"/>
      <c r="G2609" s="22"/>
      <c r="R2609">
        <v>4.1500000000000004</v>
      </c>
    </row>
    <row r="2610" spans="1:18">
      <c r="A2610" s="21">
        <v>41026</v>
      </c>
      <c r="B2610" s="22">
        <v>4.9000000000000004</v>
      </c>
      <c r="C2610" s="22">
        <v>-3</v>
      </c>
      <c r="D2610" s="22">
        <f t="shared" si="40"/>
        <v>1.7</v>
      </c>
      <c r="E2610" s="22">
        <v>1</v>
      </c>
      <c r="F2610" s="22"/>
      <c r="G2610" s="22"/>
      <c r="R2610">
        <v>1.7200000000000002</v>
      </c>
    </row>
    <row r="2611" spans="1:18">
      <c r="A2611" s="21">
        <v>41027</v>
      </c>
      <c r="B2611" s="22">
        <v>4.5</v>
      </c>
      <c r="C2611" s="22">
        <v>-1.6</v>
      </c>
      <c r="D2611" s="22">
        <f t="shared" si="40"/>
        <v>0.7</v>
      </c>
      <c r="E2611" s="22"/>
      <c r="F2611" s="22"/>
      <c r="G2611" s="22"/>
      <c r="R2611">
        <v>0.72</v>
      </c>
    </row>
    <row r="2612" spans="1:18">
      <c r="A2612" s="21">
        <v>41028</v>
      </c>
      <c r="B2612" s="22">
        <v>8.8000000000000007</v>
      </c>
      <c r="C2612" s="22">
        <v>0.2</v>
      </c>
      <c r="D2612" s="22">
        <f t="shared" si="40"/>
        <v>3.5</v>
      </c>
      <c r="E2612" s="22"/>
      <c r="F2612" s="22"/>
      <c r="G2612" s="22"/>
      <c r="R2612">
        <v>3.46</v>
      </c>
    </row>
    <row r="2613" spans="1:18">
      <c r="A2613" s="21">
        <v>41029</v>
      </c>
      <c r="B2613" s="22">
        <v>11.2</v>
      </c>
      <c r="C2613" s="22">
        <v>-10.1</v>
      </c>
      <c r="D2613" s="22">
        <f t="shared" si="40"/>
        <v>1.6</v>
      </c>
      <c r="E2613" s="22">
        <v>3</v>
      </c>
      <c r="F2613" s="22"/>
      <c r="G2613" s="22"/>
      <c r="R2613">
        <v>1.5714285714285707</v>
      </c>
    </row>
    <row r="2614" spans="1:18">
      <c r="A2614" s="21">
        <v>41030</v>
      </c>
      <c r="B2614" s="22">
        <v>11.7</v>
      </c>
      <c r="C2614" s="22">
        <v>-7.4</v>
      </c>
      <c r="D2614" s="22">
        <f t="shared" si="40"/>
        <v>2.5</v>
      </c>
      <c r="E2614" s="22">
        <v>4</v>
      </c>
      <c r="F2614" s="22"/>
      <c r="G2614" s="22"/>
      <c r="R2614">
        <v>2.5333333333333328</v>
      </c>
    </row>
    <row r="2615" spans="1:18">
      <c r="A2615" s="21">
        <v>41031</v>
      </c>
      <c r="B2615" s="22">
        <v>12</v>
      </c>
      <c r="C2615" s="22">
        <v>-3.3</v>
      </c>
      <c r="D2615" s="22">
        <f t="shared" si="40"/>
        <v>3.9</v>
      </c>
      <c r="E2615" s="22">
        <v>3</v>
      </c>
      <c r="F2615" s="22"/>
      <c r="G2615" s="22"/>
      <c r="R2615">
        <v>3.9142857142857141</v>
      </c>
    </row>
    <row r="2616" spans="1:18">
      <c r="A2616" s="21">
        <v>41032</v>
      </c>
      <c r="B2616" s="22">
        <v>12.2</v>
      </c>
      <c r="C2616" s="22">
        <v>3.1</v>
      </c>
      <c r="D2616" s="22">
        <f t="shared" si="40"/>
        <v>7.5</v>
      </c>
      <c r="E2616" s="22">
        <v>5</v>
      </c>
      <c r="F2616" s="22"/>
      <c r="G2616" s="22"/>
      <c r="R2616">
        <v>7.5142857142857133</v>
      </c>
    </row>
    <row r="2617" spans="1:18">
      <c r="A2617" s="21">
        <v>41033</v>
      </c>
      <c r="B2617" s="22">
        <v>15.2</v>
      </c>
      <c r="C2617" s="22">
        <v>5.0999999999999996</v>
      </c>
      <c r="D2617" s="22">
        <f t="shared" si="40"/>
        <v>10.4</v>
      </c>
      <c r="E2617" s="22">
        <v>10</v>
      </c>
      <c r="F2617" s="22"/>
      <c r="G2617" s="22"/>
      <c r="R2617">
        <v>10.4375</v>
      </c>
    </row>
    <row r="2618" spans="1:18">
      <c r="A2618" s="21">
        <v>41034</v>
      </c>
      <c r="B2618" s="22">
        <v>16.100000000000001</v>
      </c>
      <c r="C2618" s="22">
        <v>-3.4</v>
      </c>
      <c r="D2618" s="22">
        <f t="shared" si="40"/>
        <v>7.4</v>
      </c>
      <c r="E2618" s="22">
        <v>11</v>
      </c>
      <c r="F2618" s="22"/>
      <c r="G2618" s="22"/>
      <c r="R2618">
        <v>7.3714285714285728</v>
      </c>
    </row>
    <row r="2619" spans="1:18">
      <c r="A2619" s="21">
        <v>41035</v>
      </c>
      <c r="B2619" s="22">
        <v>19.600000000000001</v>
      </c>
      <c r="C2619" s="22">
        <v>-3.2</v>
      </c>
      <c r="D2619" s="22">
        <f t="shared" si="40"/>
        <v>8.5</v>
      </c>
      <c r="E2619" s="22">
        <v>8</v>
      </c>
      <c r="F2619" s="22"/>
      <c r="G2619" s="22"/>
      <c r="R2619">
        <v>8.4857142857142858</v>
      </c>
    </row>
    <row r="2620" spans="1:18">
      <c r="A2620" s="21">
        <v>41036</v>
      </c>
      <c r="B2620" s="22">
        <v>15.4</v>
      </c>
      <c r="C2620" s="22">
        <v>-2</v>
      </c>
      <c r="D2620" s="22">
        <f t="shared" si="40"/>
        <v>5.2</v>
      </c>
      <c r="E2620" s="22">
        <v>9</v>
      </c>
      <c r="F2620" s="22"/>
      <c r="G2620" s="22"/>
      <c r="R2620">
        <v>5.2333333333333334</v>
      </c>
    </row>
    <row r="2621" spans="1:18">
      <c r="A2621" s="21">
        <v>41037</v>
      </c>
      <c r="B2621" s="22">
        <v>19.7</v>
      </c>
      <c r="C2621" s="22">
        <v>-1.2</v>
      </c>
      <c r="D2621" s="22">
        <f t="shared" si="40"/>
        <v>9.3000000000000007</v>
      </c>
      <c r="E2621" s="22">
        <v>16</v>
      </c>
      <c r="F2621" s="22"/>
      <c r="G2621" s="22"/>
      <c r="R2621">
        <v>9.3249999999999975</v>
      </c>
    </row>
    <row r="2622" spans="1:18">
      <c r="A2622" s="21">
        <v>41038</v>
      </c>
      <c r="B2622" s="22">
        <v>20.7</v>
      </c>
      <c r="C2622" s="22">
        <v>-1.4</v>
      </c>
      <c r="D2622" s="22">
        <f t="shared" si="40"/>
        <v>11.8</v>
      </c>
      <c r="E2622" s="22">
        <v>18</v>
      </c>
      <c r="F2622" s="22"/>
      <c r="G2622" s="22"/>
      <c r="R2622">
        <v>11.775</v>
      </c>
    </row>
    <row r="2623" spans="1:18">
      <c r="A2623" s="21">
        <v>41039</v>
      </c>
      <c r="B2623" s="22">
        <v>16.399999999999999</v>
      </c>
      <c r="C2623" s="22">
        <v>11.3</v>
      </c>
      <c r="D2623" s="22">
        <f t="shared" si="40"/>
        <v>13.5</v>
      </c>
      <c r="E2623" s="22">
        <v>2</v>
      </c>
      <c r="F2623" s="22"/>
      <c r="G2623" s="22"/>
      <c r="R2623">
        <v>13.533333333333331</v>
      </c>
    </row>
    <row r="2624" spans="1:18">
      <c r="A2624" s="21">
        <v>41040</v>
      </c>
      <c r="B2624" s="22">
        <v>22.2</v>
      </c>
      <c r="C2624" s="22">
        <v>0.6</v>
      </c>
      <c r="D2624" s="22">
        <f t="shared" si="40"/>
        <v>10.6</v>
      </c>
      <c r="E2624" s="22">
        <v>11</v>
      </c>
      <c r="F2624" s="22"/>
      <c r="G2624" s="22"/>
      <c r="R2624">
        <v>10.557142857142859</v>
      </c>
    </row>
    <row r="2625" spans="1:18">
      <c r="A2625" s="21">
        <v>41041</v>
      </c>
      <c r="B2625" s="22">
        <v>23.6</v>
      </c>
      <c r="C2625" s="22">
        <v>5.7</v>
      </c>
      <c r="D2625" s="22">
        <f t="shared" ref="D2625:D2688" si="41">ROUND(R2625,1)</f>
        <v>16.600000000000001</v>
      </c>
      <c r="E2625" s="22">
        <v>52</v>
      </c>
      <c r="F2625" s="22"/>
      <c r="G2625" s="22"/>
      <c r="R2625">
        <v>16.62857142857143</v>
      </c>
    </row>
    <row r="2626" spans="1:18">
      <c r="A2626" s="21">
        <v>41042</v>
      </c>
      <c r="B2626" s="22">
        <v>19.8</v>
      </c>
      <c r="C2626" s="22">
        <v>8.5</v>
      </c>
      <c r="D2626" s="22">
        <f t="shared" si="41"/>
        <v>13.6</v>
      </c>
      <c r="E2626" s="22">
        <v>13</v>
      </c>
      <c r="F2626" s="22"/>
      <c r="G2626" s="22"/>
      <c r="R2626">
        <v>13.5875</v>
      </c>
    </row>
    <row r="2627" spans="1:18">
      <c r="A2627" s="21">
        <v>41043</v>
      </c>
      <c r="B2627" s="22">
        <v>13</v>
      </c>
      <c r="C2627" s="22">
        <v>-0.6</v>
      </c>
      <c r="D2627" s="22">
        <f t="shared" si="41"/>
        <v>6.5</v>
      </c>
      <c r="E2627" s="22">
        <v>10</v>
      </c>
      <c r="F2627" s="22"/>
      <c r="G2627" s="22"/>
      <c r="R2627">
        <v>6.5249999999999995</v>
      </c>
    </row>
    <row r="2628" spans="1:18">
      <c r="A2628" s="21">
        <v>41044</v>
      </c>
      <c r="B2628" s="22">
        <v>20.3</v>
      </c>
      <c r="C2628" s="22">
        <v>2.2000000000000002</v>
      </c>
      <c r="D2628" s="22">
        <f t="shared" si="41"/>
        <v>9</v>
      </c>
      <c r="E2628" s="22">
        <v>12</v>
      </c>
      <c r="F2628" s="22"/>
      <c r="G2628" s="22"/>
      <c r="R2628">
        <v>9.0166666666666675</v>
      </c>
    </row>
    <row r="2629" spans="1:18">
      <c r="A2629" s="21">
        <v>41045</v>
      </c>
      <c r="B2629" s="22">
        <v>23.4</v>
      </c>
      <c r="C2629" s="22">
        <v>0.8</v>
      </c>
      <c r="D2629" s="22">
        <f t="shared" si="41"/>
        <v>12</v>
      </c>
      <c r="E2629" s="22">
        <v>9</v>
      </c>
      <c r="F2629" s="22"/>
      <c r="G2629" s="22"/>
      <c r="R2629">
        <v>12.037500000000001</v>
      </c>
    </row>
    <row r="2630" spans="1:18">
      <c r="A2630" s="21">
        <v>41046</v>
      </c>
      <c r="B2630" s="22">
        <v>27.4</v>
      </c>
      <c r="C2630" s="22">
        <v>1.2</v>
      </c>
      <c r="D2630" s="22">
        <f t="shared" si="41"/>
        <v>13</v>
      </c>
      <c r="E2630" s="22">
        <v>20</v>
      </c>
      <c r="F2630" s="22"/>
      <c r="G2630" s="22"/>
      <c r="R2630">
        <v>13.02857142857143</v>
      </c>
    </row>
    <row r="2631" spans="1:18">
      <c r="A2631" s="21">
        <v>41047</v>
      </c>
      <c r="B2631" s="22">
        <v>28</v>
      </c>
      <c r="C2631" s="22">
        <v>8.8000000000000007</v>
      </c>
      <c r="D2631" s="22">
        <f t="shared" si="41"/>
        <v>16.3</v>
      </c>
      <c r="E2631" s="22">
        <v>10</v>
      </c>
      <c r="F2631" s="22"/>
      <c r="G2631" s="22"/>
      <c r="R2631">
        <v>16.342857142857145</v>
      </c>
    </row>
    <row r="2632" spans="1:18">
      <c r="A2632" s="21">
        <v>41048</v>
      </c>
      <c r="B2632" s="22">
        <v>11.2</v>
      </c>
      <c r="C2632" s="22">
        <v>5</v>
      </c>
      <c r="D2632" s="22">
        <f t="shared" si="41"/>
        <v>7.5</v>
      </c>
      <c r="E2632" s="22">
        <v>7</v>
      </c>
      <c r="F2632" s="22"/>
      <c r="G2632" s="22"/>
      <c r="R2632">
        <v>7.5142857142857142</v>
      </c>
    </row>
    <row r="2633" spans="1:18">
      <c r="A2633" s="21">
        <v>41049</v>
      </c>
      <c r="B2633" s="22">
        <v>13.1</v>
      </c>
      <c r="C2633" s="22">
        <v>-3.2</v>
      </c>
      <c r="D2633" s="22">
        <f t="shared" si="41"/>
        <v>5</v>
      </c>
      <c r="E2633" s="22"/>
      <c r="F2633" s="22"/>
      <c r="G2633" s="22"/>
      <c r="R2633">
        <v>4.95</v>
      </c>
    </row>
    <row r="2634" spans="1:18">
      <c r="A2634" s="21">
        <v>41050</v>
      </c>
      <c r="B2634" s="22">
        <v>14.6</v>
      </c>
      <c r="C2634" s="22">
        <v>6</v>
      </c>
      <c r="D2634" s="22">
        <f t="shared" si="41"/>
        <v>9.1999999999999993</v>
      </c>
      <c r="E2634" s="22"/>
      <c r="F2634" s="22"/>
      <c r="G2634" s="22"/>
      <c r="R2634">
        <v>9.2000000000000011</v>
      </c>
    </row>
    <row r="2635" spans="1:18">
      <c r="A2635" s="21">
        <v>41051</v>
      </c>
      <c r="B2635" s="22">
        <v>16</v>
      </c>
      <c r="C2635" s="22">
        <v>8.6999999999999993</v>
      </c>
      <c r="D2635" s="22">
        <f t="shared" si="41"/>
        <v>10.9</v>
      </c>
      <c r="E2635" s="22"/>
      <c r="F2635" s="22"/>
      <c r="G2635" s="22"/>
      <c r="R2635">
        <v>10.9</v>
      </c>
    </row>
    <row r="2636" spans="1:18">
      <c r="A2636" s="21">
        <v>41052</v>
      </c>
      <c r="B2636" s="22">
        <v>11.8</v>
      </c>
      <c r="C2636" s="22">
        <v>2.2999999999999998</v>
      </c>
      <c r="D2636" s="22">
        <f t="shared" si="41"/>
        <v>7.2</v>
      </c>
      <c r="E2636" s="22"/>
      <c r="F2636" s="22"/>
      <c r="G2636" s="22"/>
      <c r="R2636">
        <v>7.1666666666666652</v>
      </c>
    </row>
    <row r="2637" spans="1:18">
      <c r="A2637" s="21">
        <v>41053</v>
      </c>
      <c r="B2637" s="22">
        <v>9.6</v>
      </c>
      <c r="C2637" s="22">
        <v>1.6</v>
      </c>
      <c r="D2637" s="22">
        <f t="shared" si="41"/>
        <v>5.7</v>
      </c>
      <c r="E2637" s="22"/>
      <c r="F2637" s="22"/>
      <c r="G2637" s="22"/>
      <c r="R2637">
        <v>5.7166666666666677</v>
      </c>
    </row>
    <row r="2638" spans="1:18">
      <c r="A2638" s="21">
        <v>41054</v>
      </c>
      <c r="B2638" s="22">
        <v>13.8</v>
      </c>
      <c r="C2638" s="22">
        <v>0.2</v>
      </c>
      <c r="D2638" s="22">
        <f t="shared" si="41"/>
        <v>6.3</v>
      </c>
      <c r="E2638" s="22"/>
      <c r="F2638" s="22"/>
      <c r="G2638" s="22"/>
      <c r="R2638">
        <v>6.2666666666666666</v>
      </c>
    </row>
    <row r="2639" spans="1:18">
      <c r="A2639" s="21">
        <v>41055</v>
      </c>
      <c r="B2639" s="22">
        <v>17</v>
      </c>
      <c r="C2639" s="22">
        <v>2.5</v>
      </c>
      <c r="D2639" s="22">
        <f t="shared" si="41"/>
        <v>10.1</v>
      </c>
      <c r="E2639" s="22"/>
      <c r="F2639" s="22"/>
      <c r="G2639" s="22"/>
      <c r="R2639">
        <v>10.112500000000001</v>
      </c>
    </row>
    <row r="2640" spans="1:18">
      <c r="A2640" s="21">
        <v>41056</v>
      </c>
      <c r="B2640" s="22">
        <v>16</v>
      </c>
      <c r="C2640" s="22">
        <v>7</v>
      </c>
      <c r="D2640" s="22">
        <f t="shared" si="41"/>
        <v>10.3</v>
      </c>
      <c r="E2640" s="22"/>
      <c r="F2640" s="22"/>
      <c r="G2640" s="22"/>
      <c r="R2640">
        <v>10.283333333333333</v>
      </c>
    </row>
    <row r="2641" spans="1:18">
      <c r="A2641" s="21">
        <v>41057</v>
      </c>
      <c r="B2641" s="22">
        <v>23.5</v>
      </c>
      <c r="C2641" s="22">
        <v>0.2</v>
      </c>
      <c r="D2641" s="22">
        <f t="shared" si="41"/>
        <v>12.2</v>
      </c>
      <c r="E2641" s="22">
        <v>1</v>
      </c>
      <c r="F2641" s="22"/>
      <c r="G2641" s="22"/>
      <c r="R2641">
        <v>12.225</v>
      </c>
    </row>
    <row r="2642" spans="1:18">
      <c r="A2642" s="21">
        <v>41058</v>
      </c>
      <c r="B2642" s="22">
        <v>25.7</v>
      </c>
      <c r="C2642" s="22">
        <v>8.8000000000000007</v>
      </c>
      <c r="D2642" s="22">
        <f t="shared" si="41"/>
        <v>18.600000000000001</v>
      </c>
      <c r="E2642" s="22">
        <v>1</v>
      </c>
      <c r="F2642" s="22"/>
      <c r="G2642" s="22"/>
      <c r="R2642">
        <v>18.600000000000001</v>
      </c>
    </row>
    <row r="2643" spans="1:18">
      <c r="A2643" s="21">
        <v>41059</v>
      </c>
      <c r="B2643" s="22">
        <v>23.9</v>
      </c>
      <c r="C2643" s="22">
        <v>13.2</v>
      </c>
      <c r="D2643" s="22">
        <f t="shared" si="41"/>
        <v>19.3</v>
      </c>
      <c r="E2643" s="22">
        <v>50</v>
      </c>
      <c r="F2643" s="22"/>
      <c r="G2643" s="22"/>
      <c r="R2643">
        <v>19.342857142857138</v>
      </c>
    </row>
    <row r="2644" spans="1:18">
      <c r="A2644" s="21">
        <v>41060</v>
      </c>
      <c r="B2644" s="22">
        <v>15.3</v>
      </c>
      <c r="C2644" s="22">
        <v>12.5</v>
      </c>
      <c r="D2644" s="22">
        <f t="shared" si="41"/>
        <v>13.5</v>
      </c>
      <c r="E2644" s="22">
        <v>9</v>
      </c>
      <c r="F2644" s="22"/>
      <c r="G2644" s="22"/>
      <c r="R2644">
        <v>13.459999999999999</v>
      </c>
    </row>
    <row r="2645" spans="1:18">
      <c r="A2645" s="21">
        <v>41061</v>
      </c>
      <c r="B2645" s="22">
        <v>20.2</v>
      </c>
      <c r="C2645" s="22">
        <v>8.3000000000000007</v>
      </c>
      <c r="D2645" s="22">
        <f t="shared" si="41"/>
        <v>13</v>
      </c>
      <c r="E2645" s="22">
        <v>2</v>
      </c>
      <c r="F2645" s="22"/>
      <c r="G2645" s="22"/>
      <c r="R2645">
        <v>12.983333333333334</v>
      </c>
    </row>
    <row r="2646" spans="1:18">
      <c r="A2646" s="21">
        <v>41062</v>
      </c>
      <c r="B2646" s="22">
        <v>27.9</v>
      </c>
      <c r="C2646" s="22">
        <v>8.4</v>
      </c>
      <c r="D2646" s="22">
        <f t="shared" si="41"/>
        <v>19.3</v>
      </c>
      <c r="E2646" s="22">
        <v>9</v>
      </c>
      <c r="F2646" s="22"/>
      <c r="G2646" s="22"/>
      <c r="R2646">
        <v>19.287499999999998</v>
      </c>
    </row>
    <row r="2647" spans="1:18">
      <c r="A2647" s="21">
        <v>41063</v>
      </c>
      <c r="B2647" s="22">
        <v>24.6</v>
      </c>
      <c r="C2647" s="22">
        <v>7.4</v>
      </c>
      <c r="D2647" s="22">
        <f t="shared" si="41"/>
        <v>16.3</v>
      </c>
      <c r="E2647" s="22">
        <v>16</v>
      </c>
      <c r="F2647" s="22"/>
      <c r="G2647" s="22"/>
      <c r="R2647">
        <v>16.28</v>
      </c>
    </row>
    <row r="2648" spans="1:18">
      <c r="A2648" s="21">
        <v>41064</v>
      </c>
      <c r="B2648" s="22">
        <v>24.6</v>
      </c>
      <c r="C2648" s="22">
        <v>6.8</v>
      </c>
      <c r="D2648" s="22">
        <f t="shared" si="41"/>
        <v>13.6</v>
      </c>
      <c r="E2648" s="22">
        <v>7</v>
      </c>
      <c r="F2648" s="22"/>
      <c r="G2648" s="22"/>
      <c r="R2648">
        <v>13.559999999999999</v>
      </c>
    </row>
    <row r="2649" spans="1:18">
      <c r="A2649" s="21">
        <v>41065</v>
      </c>
      <c r="B2649" s="22">
        <v>27.5</v>
      </c>
      <c r="C2649" s="22">
        <v>10.9</v>
      </c>
      <c r="D2649" s="22">
        <f t="shared" si="41"/>
        <v>17.899999999999999</v>
      </c>
      <c r="E2649" s="22">
        <v>4</v>
      </c>
      <c r="F2649" s="22"/>
      <c r="G2649" s="22"/>
      <c r="R2649">
        <v>17.900000000000002</v>
      </c>
    </row>
    <row r="2650" spans="1:18">
      <c r="A2650" s="21">
        <v>41066</v>
      </c>
      <c r="B2650" s="22">
        <v>19</v>
      </c>
      <c r="C2650" s="22">
        <v>6.9</v>
      </c>
      <c r="D2650" s="22">
        <f t="shared" si="41"/>
        <v>12.7</v>
      </c>
      <c r="E2650" s="22"/>
      <c r="F2650" s="22"/>
      <c r="G2650" s="22"/>
      <c r="R2650">
        <v>12.666666666666666</v>
      </c>
    </row>
    <row r="2651" spans="1:18">
      <c r="A2651" s="21">
        <v>41067</v>
      </c>
      <c r="B2651" s="22">
        <v>18.600000000000001</v>
      </c>
      <c r="C2651" s="22">
        <v>10.1</v>
      </c>
      <c r="D2651" s="22">
        <f t="shared" si="41"/>
        <v>12.7</v>
      </c>
      <c r="E2651" s="22"/>
      <c r="F2651" s="22"/>
      <c r="G2651" s="22"/>
      <c r="R2651">
        <v>12.683333333333332</v>
      </c>
    </row>
    <row r="2652" spans="1:18">
      <c r="A2652" s="21">
        <v>41068</v>
      </c>
      <c r="B2652" s="22">
        <v>18.600000000000001</v>
      </c>
      <c r="C2652" s="22">
        <v>11.8</v>
      </c>
      <c r="D2652" s="22">
        <f t="shared" si="41"/>
        <v>14.2</v>
      </c>
      <c r="E2652" s="22"/>
      <c r="F2652" s="22"/>
      <c r="G2652" s="22"/>
      <c r="R2652">
        <v>14.2</v>
      </c>
    </row>
    <row r="2653" spans="1:18">
      <c r="A2653" s="21">
        <v>41069</v>
      </c>
      <c r="B2653" s="22">
        <v>16.399999999999999</v>
      </c>
      <c r="C2653" s="22">
        <v>4.0999999999999996</v>
      </c>
      <c r="D2653" s="22">
        <f t="shared" si="41"/>
        <v>8</v>
      </c>
      <c r="E2653" s="22"/>
      <c r="F2653" s="22"/>
      <c r="G2653" s="22"/>
      <c r="R2653">
        <v>7.95</v>
      </c>
    </row>
    <row r="2654" spans="1:18">
      <c r="A2654" s="21">
        <v>41070</v>
      </c>
      <c r="B2654" s="22">
        <v>14.2</v>
      </c>
      <c r="C2654" s="22">
        <v>11.6</v>
      </c>
      <c r="D2654" s="22">
        <f t="shared" si="41"/>
        <v>12.9</v>
      </c>
      <c r="E2654" s="22"/>
      <c r="F2654" s="22"/>
      <c r="G2654" s="22"/>
      <c r="R2654">
        <v>12.900000000000002</v>
      </c>
    </row>
    <row r="2655" spans="1:18">
      <c r="A2655" s="21">
        <v>41071</v>
      </c>
      <c r="B2655" s="22">
        <v>13.8</v>
      </c>
      <c r="C2655" s="22">
        <v>13.1</v>
      </c>
      <c r="D2655" s="22">
        <f t="shared" si="41"/>
        <v>13.5</v>
      </c>
      <c r="E2655" s="22"/>
      <c r="F2655" s="22"/>
      <c r="G2655" s="22"/>
      <c r="R2655">
        <v>13.533333333333331</v>
      </c>
    </row>
    <row r="2656" spans="1:18">
      <c r="A2656" s="21">
        <v>41072</v>
      </c>
      <c r="B2656" s="22">
        <v>15.5</v>
      </c>
      <c r="C2656" s="22">
        <v>13.2</v>
      </c>
      <c r="D2656" s="22">
        <f t="shared" si="41"/>
        <v>14.2</v>
      </c>
      <c r="E2656" s="22"/>
      <c r="F2656" s="22"/>
      <c r="G2656" s="22"/>
      <c r="R2656">
        <v>14.16</v>
      </c>
    </row>
    <row r="2657" spans="1:18">
      <c r="A2657" s="21">
        <v>41073</v>
      </c>
      <c r="B2657" s="22">
        <v>17.600000000000001</v>
      </c>
      <c r="C2657" s="22">
        <v>9.1</v>
      </c>
      <c r="D2657" s="22">
        <f t="shared" si="41"/>
        <v>11.6</v>
      </c>
      <c r="E2657" s="22"/>
      <c r="F2657" s="22"/>
      <c r="G2657" s="22"/>
      <c r="R2657">
        <v>11.55</v>
      </c>
    </row>
    <row r="2658" spans="1:18">
      <c r="A2658" s="21">
        <v>41074</v>
      </c>
      <c r="B2658" s="22">
        <v>19.399999999999999</v>
      </c>
      <c r="C2658" s="22">
        <v>10.3</v>
      </c>
      <c r="D2658" s="22">
        <f t="shared" si="41"/>
        <v>13.1</v>
      </c>
      <c r="E2658" s="22"/>
      <c r="F2658" s="22"/>
      <c r="G2658" s="22"/>
      <c r="R2658">
        <v>13.125</v>
      </c>
    </row>
    <row r="2659" spans="1:18">
      <c r="A2659" s="21">
        <v>41075</v>
      </c>
      <c r="B2659" s="22">
        <v>17</v>
      </c>
      <c r="C2659" s="22">
        <v>7.8</v>
      </c>
      <c r="D2659" s="22">
        <f t="shared" si="41"/>
        <v>12</v>
      </c>
      <c r="E2659" s="22"/>
      <c r="F2659" s="22"/>
      <c r="G2659" s="22"/>
      <c r="R2659">
        <v>12.024999999999999</v>
      </c>
    </row>
    <row r="2660" spans="1:18">
      <c r="A2660" s="21">
        <v>41076</v>
      </c>
      <c r="B2660" s="22">
        <v>26.1</v>
      </c>
      <c r="C2660" s="22">
        <v>6.6</v>
      </c>
      <c r="D2660" s="22">
        <f t="shared" si="41"/>
        <v>14.7</v>
      </c>
      <c r="E2660" s="22"/>
      <c r="F2660" s="22"/>
      <c r="G2660" s="22"/>
      <c r="R2660">
        <v>14.7</v>
      </c>
    </row>
    <row r="2661" spans="1:18">
      <c r="A2661" s="21">
        <v>41077</v>
      </c>
      <c r="B2661" s="22">
        <v>28</v>
      </c>
      <c r="C2661" s="22">
        <v>8.4</v>
      </c>
      <c r="D2661" s="22">
        <f t="shared" si="41"/>
        <v>18</v>
      </c>
      <c r="E2661" s="22"/>
      <c r="F2661" s="22"/>
      <c r="G2661" s="22"/>
      <c r="R2661">
        <v>17.957142857142859</v>
      </c>
    </row>
    <row r="2662" spans="1:18">
      <c r="A2662" s="21">
        <v>41078</v>
      </c>
      <c r="B2662" s="22">
        <v>22.8</v>
      </c>
      <c r="C2662" s="22">
        <v>9</v>
      </c>
      <c r="D2662" s="22">
        <f t="shared" si="41"/>
        <v>14.2</v>
      </c>
      <c r="E2662" s="22"/>
      <c r="F2662" s="22"/>
      <c r="G2662" s="22"/>
      <c r="R2662">
        <v>14.175000000000001</v>
      </c>
    </row>
    <row r="2663" spans="1:18">
      <c r="A2663" s="21">
        <v>41079</v>
      </c>
      <c r="B2663" s="22">
        <v>30.8</v>
      </c>
      <c r="C2663" s="22">
        <v>11.8</v>
      </c>
      <c r="D2663" s="22">
        <f t="shared" si="41"/>
        <v>19</v>
      </c>
      <c r="E2663" s="22"/>
      <c r="F2663" s="22"/>
      <c r="G2663" s="22"/>
      <c r="R2663">
        <v>19</v>
      </c>
    </row>
    <row r="2664" spans="1:18">
      <c r="A2664" s="21">
        <v>41080</v>
      </c>
      <c r="B2664" s="22">
        <v>29.2</v>
      </c>
      <c r="C2664" s="22">
        <v>11.5</v>
      </c>
      <c r="D2664" s="22">
        <f t="shared" si="41"/>
        <v>18.8</v>
      </c>
      <c r="E2664" s="22"/>
      <c r="F2664" s="22"/>
      <c r="G2664" s="22"/>
      <c r="R2664">
        <v>18.783333333333335</v>
      </c>
    </row>
    <row r="2665" spans="1:18">
      <c r="A2665" s="21">
        <v>41081</v>
      </c>
      <c r="B2665" s="22">
        <v>31.9</v>
      </c>
      <c r="C2665" s="22">
        <v>13</v>
      </c>
      <c r="D2665" s="22">
        <f t="shared" si="41"/>
        <v>21.9</v>
      </c>
      <c r="E2665" s="22"/>
      <c r="F2665" s="22"/>
      <c r="G2665" s="22"/>
      <c r="R2665">
        <v>21.874999999999996</v>
      </c>
    </row>
    <row r="2666" spans="1:18">
      <c r="A2666" s="21">
        <v>41082</v>
      </c>
      <c r="B2666" s="22">
        <v>31.3</v>
      </c>
      <c r="C2666" s="22">
        <v>13.2</v>
      </c>
      <c r="D2666" s="22">
        <f t="shared" si="41"/>
        <v>22.6</v>
      </c>
      <c r="E2666" s="22"/>
      <c r="F2666" s="22"/>
      <c r="G2666" s="22"/>
      <c r="R2666">
        <v>22.574999999999999</v>
      </c>
    </row>
    <row r="2667" spans="1:18">
      <c r="A2667" s="21">
        <v>41083</v>
      </c>
      <c r="B2667" s="22">
        <v>23</v>
      </c>
      <c r="C2667" s="22">
        <v>13.6</v>
      </c>
      <c r="D2667" s="22">
        <f t="shared" si="41"/>
        <v>16.600000000000001</v>
      </c>
      <c r="E2667" s="22"/>
      <c r="F2667" s="22"/>
      <c r="G2667" s="22"/>
      <c r="R2667">
        <v>16.566666666666666</v>
      </c>
    </row>
    <row r="2668" spans="1:18">
      <c r="A2668" s="21">
        <v>41084</v>
      </c>
      <c r="B2668" s="22">
        <v>20.2</v>
      </c>
      <c r="C2668" s="22">
        <v>11.6</v>
      </c>
      <c r="D2668" s="22">
        <f t="shared" si="41"/>
        <v>14.8</v>
      </c>
      <c r="E2668" s="22"/>
      <c r="F2668" s="22"/>
      <c r="G2668" s="22"/>
      <c r="R2668">
        <v>14.760000000000002</v>
      </c>
    </row>
    <row r="2669" spans="1:18">
      <c r="A2669" s="21">
        <v>41085</v>
      </c>
      <c r="B2669" s="22">
        <v>26.9</v>
      </c>
      <c r="C2669" s="22">
        <v>13.9</v>
      </c>
      <c r="D2669" s="22">
        <f t="shared" si="41"/>
        <v>19</v>
      </c>
      <c r="E2669" s="22"/>
      <c r="F2669" s="22"/>
      <c r="G2669" s="22"/>
      <c r="R2669">
        <v>18.985714285714288</v>
      </c>
    </row>
    <row r="2670" spans="1:18">
      <c r="A2670" s="21">
        <v>41086</v>
      </c>
      <c r="B2670" s="22">
        <v>26.5</v>
      </c>
      <c r="C2670" s="22">
        <v>17.2</v>
      </c>
      <c r="D2670" s="22">
        <f t="shared" si="41"/>
        <v>20.8</v>
      </c>
      <c r="E2670" s="22"/>
      <c r="F2670" s="22"/>
      <c r="G2670" s="22"/>
      <c r="R2670">
        <v>20.766666666666666</v>
      </c>
    </row>
    <row r="2671" spans="1:18">
      <c r="A2671" s="21">
        <v>41087</v>
      </c>
      <c r="B2671" s="22">
        <v>25.6</v>
      </c>
      <c r="C2671" s="22">
        <v>13.1</v>
      </c>
      <c r="D2671" s="22">
        <f t="shared" si="41"/>
        <v>19.8</v>
      </c>
      <c r="E2671" s="22"/>
      <c r="F2671" s="22"/>
      <c r="G2671" s="22"/>
      <c r="R2671">
        <v>19.82</v>
      </c>
    </row>
    <row r="2672" spans="1:18">
      <c r="A2672" s="21">
        <v>41088</v>
      </c>
      <c r="B2672" s="22">
        <v>25.7</v>
      </c>
      <c r="C2672" s="22">
        <v>8.4</v>
      </c>
      <c r="D2672" s="22">
        <f t="shared" si="41"/>
        <v>16.899999999999999</v>
      </c>
      <c r="E2672" s="22"/>
      <c r="F2672" s="22"/>
      <c r="G2672" s="22"/>
      <c r="R2672">
        <v>16.885714285714286</v>
      </c>
    </row>
    <row r="2673" spans="1:18">
      <c r="A2673" s="21">
        <v>41089</v>
      </c>
      <c r="B2673" s="22">
        <v>24</v>
      </c>
      <c r="C2673" s="22">
        <v>14.5</v>
      </c>
      <c r="D2673" s="22">
        <f t="shared" si="41"/>
        <v>18.7</v>
      </c>
      <c r="E2673" s="22"/>
      <c r="F2673" s="22"/>
      <c r="G2673" s="22"/>
      <c r="R2673">
        <v>18.72</v>
      </c>
    </row>
    <row r="2674" spans="1:18">
      <c r="A2674" s="21">
        <v>41090</v>
      </c>
      <c r="B2674" s="22">
        <v>19.3</v>
      </c>
      <c r="C2674" s="22">
        <v>14.2</v>
      </c>
      <c r="D2674" s="22">
        <f t="shared" si="41"/>
        <v>16.399999999999999</v>
      </c>
      <c r="E2674" s="22"/>
      <c r="F2674" s="22"/>
      <c r="G2674" s="22"/>
      <c r="R2674">
        <v>16.440000000000005</v>
      </c>
    </row>
    <row r="2675" spans="1:18">
      <c r="A2675" s="21">
        <v>41091</v>
      </c>
      <c r="B2675" s="22">
        <v>16.899999999999999</v>
      </c>
      <c r="C2675" s="22">
        <v>16</v>
      </c>
      <c r="D2675" s="22">
        <f t="shared" si="41"/>
        <v>16.5</v>
      </c>
      <c r="E2675" s="22"/>
      <c r="F2675" s="22"/>
      <c r="G2675" s="22"/>
      <c r="R2675">
        <v>16.5</v>
      </c>
    </row>
    <row r="2676" spans="1:18">
      <c r="A2676" s="21">
        <v>41092</v>
      </c>
      <c r="B2676" s="22">
        <v>22.2</v>
      </c>
      <c r="C2676" s="22">
        <v>16.899999999999999</v>
      </c>
      <c r="D2676" s="22">
        <f t="shared" si="41"/>
        <v>18.600000000000001</v>
      </c>
      <c r="E2676" s="22"/>
      <c r="F2676" s="22"/>
      <c r="G2676" s="22"/>
      <c r="R2676">
        <v>18.625</v>
      </c>
    </row>
    <row r="2677" spans="1:18">
      <c r="A2677" s="21">
        <v>41093</v>
      </c>
      <c r="B2677" s="22">
        <v>20.8</v>
      </c>
      <c r="C2677" s="22">
        <v>12.5</v>
      </c>
      <c r="D2677" s="22">
        <f t="shared" si="41"/>
        <v>15.9</v>
      </c>
      <c r="E2677" s="22"/>
      <c r="F2677" s="22"/>
      <c r="G2677" s="22"/>
      <c r="R2677">
        <v>15.925000000000001</v>
      </c>
    </row>
    <row r="2678" spans="1:18">
      <c r="A2678" s="21">
        <v>41094</v>
      </c>
      <c r="B2678" s="22">
        <v>25.7</v>
      </c>
      <c r="C2678" s="22">
        <v>13.7</v>
      </c>
      <c r="D2678" s="22">
        <f t="shared" si="41"/>
        <v>17.600000000000001</v>
      </c>
      <c r="E2678" s="22"/>
      <c r="F2678" s="22"/>
      <c r="G2678" s="22"/>
      <c r="R2678">
        <v>17.549999999999997</v>
      </c>
    </row>
    <row r="2679" spans="1:18">
      <c r="A2679" s="21">
        <v>41095</v>
      </c>
      <c r="B2679" s="22">
        <v>23.4</v>
      </c>
      <c r="C2679" s="22">
        <v>13.3</v>
      </c>
      <c r="D2679" s="22">
        <f t="shared" si="41"/>
        <v>17.2</v>
      </c>
      <c r="E2679" s="22"/>
      <c r="F2679" s="22"/>
      <c r="G2679" s="22"/>
      <c r="R2679">
        <v>17.150000000000002</v>
      </c>
    </row>
    <row r="2680" spans="1:18">
      <c r="A2680" s="21">
        <v>41096</v>
      </c>
      <c r="B2680" s="22">
        <v>23.2</v>
      </c>
      <c r="C2680" s="22">
        <v>15</v>
      </c>
      <c r="D2680" s="22">
        <f t="shared" si="41"/>
        <v>17.5</v>
      </c>
      <c r="E2680" s="22"/>
      <c r="F2680" s="22"/>
      <c r="G2680" s="22"/>
      <c r="R2680">
        <v>17.5</v>
      </c>
    </row>
    <row r="2681" spans="1:18">
      <c r="A2681" s="21">
        <v>41097</v>
      </c>
      <c r="B2681" s="22">
        <v>26.9</v>
      </c>
      <c r="C2681" s="22">
        <v>17.8</v>
      </c>
      <c r="D2681" s="22">
        <f t="shared" si="41"/>
        <v>22.7</v>
      </c>
      <c r="E2681" s="22"/>
      <c r="F2681" s="22"/>
      <c r="G2681" s="22"/>
      <c r="R2681">
        <v>22.700000000000003</v>
      </c>
    </row>
    <row r="2682" spans="1:18">
      <c r="A2682" s="21">
        <v>41098</v>
      </c>
      <c r="B2682" s="22">
        <v>29.8</v>
      </c>
      <c r="C2682" s="22">
        <v>15.8</v>
      </c>
      <c r="D2682" s="22">
        <f t="shared" si="41"/>
        <v>21.5</v>
      </c>
      <c r="E2682" s="22"/>
      <c r="F2682" s="22"/>
      <c r="G2682" s="22"/>
      <c r="R2682">
        <v>21.46</v>
      </c>
    </row>
    <row r="2683" spans="1:18">
      <c r="A2683" s="21">
        <v>41099</v>
      </c>
      <c r="B2683" s="22">
        <v>24.3</v>
      </c>
      <c r="C2683" s="22">
        <v>19.399999999999999</v>
      </c>
      <c r="D2683" s="22">
        <f t="shared" si="41"/>
        <v>21.2</v>
      </c>
      <c r="E2683" s="22"/>
      <c r="F2683" s="22"/>
      <c r="G2683" s="22"/>
      <c r="R2683">
        <v>21.240000000000002</v>
      </c>
    </row>
    <row r="2684" spans="1:18">
      <c r="A2684" s="21">
        <v>41100</v>
      </c>
      <c r="B2684" s="22">
        <v>22.4</v>
      </c>
      <c r="C2684" s="22">
        <v>17.100000000000001</v>
      </c>
      <c r="D2684" s="22">
        <f t="shared" si="41"/>
        <v>18.600000000000001</v>
      </c>
      <c r="E2684" s="22"/>
      <c r="F2684" s="22"/>
      <c r="G2684" s="22"/>
      <c r="R2684">
        <v>18.625</v>
      </c>
    </row>
    <row r="2685" spans="1:18">
      <c r="A2685" s="21">
        <v>41101</v>
      </c>
      <c r="B2685" s="22">
        <v>23.8</v>
      </c>
      <c r="C2685" s="22">
        <v>18.600000000000001</v>
      </c>
      <c r="D2685" s="22">
        <f t="shared" si="41"/>
        <v>21.2</v>
      </c>
      <c r="E2685" s="22"/>
      <c r="F2685" s="22"/>
      <c r="G2685" s="22"/>
      <c r="R2685">
        <v>21.225000000000001</v>
      </c>
    </row>
    <row r="2686" spans="1:18">
      <c r="A2686" s="21">
        <v>41102</v>
      </c>
      <c r="B2686" s="22">
        <v>30</v>
      </c>
      <c r="C2686" s="22">
        <v>14.4</v>
      </c>
      <c r="D2686" s="22">
        <f t="shared" si="41"/>
        <v>20.2</v>
      </c>
      <c r="E2686" s="22"/>
      <c r="F2686" s="22"/>
      <c r="G2686" s="22"/>
      <c r="R2686">
        <v>20.18</v>
      </c>
    </row>
    <row r="2687" spans="1:18">
      <c r="A2687" s="21">
        <v>41103</v>
      </c>
      <c r="B2687" s="22">
        <v>30.5</v>
      </c>
      <c r="C2687" s="22">
        <v>14.7</v>
      </c>
      <c r="D2687" s="22">
        <f t="shared" si="41"/>
        <v>20.9</v>
      </c>
      <c r="E2687" s="22"/>
      <c r="F2687" s="22"/>
      <c r="G2687" s="22"/>
      <c r="R2687">
        <v>20.9</v>
      </c>
    </row>
    <row r="2688" spans="1:18">
      <c r="A2688" s="21">
        <v>41104</v>
      </c>
      <c r="B2688" s="22">
        <v>19.2</v>
      </c>
      <c r="C2688" s="22">
        <v>13.6</v>
      </c>
      <c r="D2688" s="22">
        <f t="shared" si="41"/>
        <v>16.7</v>
      </c>
      <c r="E2688" s="22"/>
      <c r="F2688" s="22"/>
      <c r="G2688" s="22"/>
      <c r="R2688">
        <v>16.68</v>
      </c>
    </row>
    <row r="2689" spans="1:18">
      <c r="A2689" s="21">
        <v>41105</v>
      </c>
      <c r="B2689" s="22">
        <v>21.3</v>
      </c>
      <c r="C2689" s="22">
        <v>15.8</v>
      </c>
      <c r="D2689" s="22">
        <f t="shared" ref="D2689:D2752" si="42">ROUND(R2689,1)</f>
        <v>18.100000000000001</v>
      </c>
      <c r="E2689" s="22"/>
      <c r="F2689" s="22"/>
      <c r="G2689" s="22"/>
      <c r="R2689">
        <v>18.119999999999997</v>
      </c>
    </row>
    <row r="2690" spans="1:18">
      <c r="A2690" s="21">
        <v>41106</v>
      </c>
      <c r="B2690" s="22">
        <v>25.6</v>
      </c>
      <c r="C2690" s="22">
        <v>14.2</v>
      </c>
      <c r="D2690" s="22">
        <f t="shared" si="42"/>
        <v>19.3</v>
      </c>
      <c r="E2690" s="22"/>
      <c r="F2690" s="22"/>
      <c r="G2690" s="22"/>
      <c r="R2690">
        <v>19.3</v>
      </c>
    </row>
    <row r="2691" spans="1:18">
      <c r="A2691" s="21">
        <v>41107</v>
      </c>
      <c r="B2691" s="22">
        <v>22.2</v>
      </c>
      <c r="C2691" s="22">
        <v>18.8</v>
      </c>
      <c r="D2691" s="22">
        <f t="shared" si="42"/>
        <v>20.6</v>
      </c>
      <c r="E2691" s="22"/>
      <c r="F2691" s="22"/>
      <c r="G2691" s="22"/>
      <c r="R2691">
        <v>20.58</v>
      </c>
    </row>
    <row r="2692" spans="1:18">
      <c r="A2692" s="21">
        <v>41108</v>
      </c>
      <c r="B2692" s="22">
        <v>25</v>
      </c>
      <c r="C2692" s="22">
        <v>18.100000000000001</v>
      </c>
      <c r="D2692" s="22">
        <f t="shared" si="42"/>
        <v>20.399999999999999</v>
      </c>
      <c r="E2692" s="22"/>
      <c r="F2692" s="22"/>
      <c r="G2692" s="22"/>
      <c r="R2692">
        <v>20.416666666666668</v>
      </c>
    </row>
    <row r="2693" spans="1:18">
      <c r="A2693" s="21">
        <v>41109</v>
      </c>
      <c r="B2693" s="22">
        <v>23.9</v>
      </c>
      <c r="C2693" s="22">
        <v>16.399999999999999</v>
      </c>
      <c r="D2693" s="22">
        <f t="shared" si="42"/>
        <v>18.899999999999999</v>
      </c>
      <c r="E2693" s="22"/>
      <c r="F2693" s="22"/>
      <c r="G2693" s="22"/>
      <c r="R2693">
        <v>18.899999999999999</v>
      </c>
    </row>
    <row r="2694" spans="1:18">
      <c r="A2694" s="21">
        <v>41110</v>
      </c>
      <c r="B2694" s="22">
        <v>29.4</v>
      </c>
      <c r="C2694" s="22">
        <v>15.6</v>
      </c>
      <c r="D2694" s="22">
        <f t="shared" si="42"/>
        <v>23</v>
      </c>
      <c r="E2694" s="22"/>
      <c r="F2694" s="22"/>
      <c r="G2694" s="22"/>
      <c r="R2694">
        <v>22.949999999999996</v>
      </c>
    </row>
    <row r="2695" spans="1:18">
      <c r="A2695" s="21">
        <v>41111</v>
      </c>
      <c r="B2695" s="22">
        <v>27.1</v>
      </c>
      <c r="C2695" s="22">
        <v>20.6</v>
      </c>
      <c r="D2695" s="22">
        <f t="shared" si="42"/>
        <v>23.7</v>
      </c>
      <c r="E2695" s="22"/>
      <c r="F2695" s="22"/>
      <c r="G2695" s="22"/>
      <c r="R2695">
        <v>23.685714285714283</v>
      </c>
    </row>
    <row r="2696" spans="1:18">
      <c r="A2696" s="21">
        <v>41112</v>
      </c>
      <c r="B2696" s="22">
        <v>21.8</v>
      </c>
      <c r="C2696" s="22">
        <v>18</v>
      </c>
      <c r="D2696" s="22">
        <f t="shared" si="42"/>
        <v>19.399999999999999</v>
      </c>
      <c r="E2696" s="22"/>
      <c r="F2696" s="22"/>
      <c r="G2696" s="22"/>
      <c r="R2696">
        <v>19.437500000000004</v>
      </c>
    </row>
    <row r="2697" spans="1:18">
      <c r="A2697" s="21">
        <v>41113</v>
      </c>
      <c r="B2697" s="22">
        <v>24.5</v>
      </c>
      <c r="C2697" s="22">
        <v>17.2</v>
      </c>
      <c r="D2697" s="22">
        <f t="shared" si="42"/>
        <v>19.600000000000001</v>
      </c>
      <c r="E2697" s="22"/>
      <c r="F2697" s="22"/>
      <c r="G2697" s="22"/>
      <c r="R2697">
        <v>19.557142857142857</v>
      </c>
    </row>
    <row r="2698" spans="1:18">
      <c r="A2698" s="21">
        <v>41114</v>
      </c>
      <c r="B2698" s="22">
        <v>26.4</v>
      </c>
      <c r="C2698" s="22">
        <v>12.5</v>
      </c>
      <c r="D2698" s="22">
        <f t="shared" si="42"/>
        <v>18.8</v>
      </c>
      <c r="E2698" s="22"/>
      <c r="F2698" s="22"/>
      <c r="G2698" s="22"/>
      <c r="R2698">
        <v>18.75714285714286</v>
      </c>
    </row>
    <row r="2699" spans="1:18">
      <c r="A2699" s="21">
        <v>41115</v>
      </c>
      <c r="B2699" s="22">
        <v>25.8</v>
      </c>
      <c r="C2699" s="22">
        <v>13.5</v>
      </c>
      <c r="D2699" s="22">
        <f t="shared" si="42"/>
        <v>18.2</v>
      </c>
      <c r="E2699" s="22"/>
      <c r="F2699" s="22"/>
      <c r="G2699" s="22"/>
      <c r="R2699">
        <v>18.2</v>
      </c>
    </row>
    <row r="2700" spans="1:18">
      <c r="A2700" s="21">
        <v>41116</v>
      </c>
      <c r="B2700" s="22">
        <v>23.8</v>
      </c>
      <c r="C2700" s="22">
        <v>14</v>
      </c>
      <c r="D2700" s="22">
        <f t="shared" si="42"/>
        <v>18.7</v>
      </c>
      <c r="E2700" s="22"/>
      <c r="F2700" s="22"/>
      <c r="G2700" s="22"/>
      <c r="R2700">
        <v>18.683333333333334</v>
      </c>
    </row>
    <row r="2701" spans="1:18">
      <c r="A2701" s="21">
        <v>41117</v>
      </c>
      <c r="B2701" s="22">
        <v>26.6</v>
      </c>
      <c r="C2701" s="22">
        <v>13.2</v>
      </c>
      <c r="D2701" s="22">
        <f t="shared" si="42"/>
        <v>19.5</v>
      </c>
      <c r="E2701" s="22"/>
      <c r="F2701" s="22"/>
      <c r="G2701" s="22"/>
      <c r="R2701">
        <v>19.525000000000002</v>
      </c>
    </row>
    <row r="2702" spans="1:18">
      <c r="A2702" s="21">
        <v>41118</v>
      </c>
      <c r="B2702" s="22">
        <v>26</v>
      </c>
      <c r="C2702" s="22">
        <v>15.1</v>
      </c>
      <c r="D2702" s="22">
        <f t="shared" si="42"/>
        <v>18.5</v>
      </c>
      <c r="E2702" s="22"/>
      <c r="F2702" s="22"/>
      <c r="G2702" s="22"/>
      <c r="R2702">
        <v>18.514285714285712</v>
      </c>
    </row>
    <row r="2703" spans="1:18">
      <c r="A2703" s="21">
        <v>41119</v>
      </c>
      <c r="B2703" s="22">
        <v>26.4</v>
      </c>
      <c r="C2703" s="22">
        <v>12.8</v>
      </c>
      <c r="D2703" s="22">
        <f t="shared" si="42"/>
        <v>18.5</v>
      </c>
      <c r="E2703" s="22"/>
      <c r="F2703" s="22"/>
      <c r="G2703" s="22"/>
      <c r="R2703">
        <v>18.45</v>
      </c>
    </row>
    <row r="2704" spans="1:18">
      <c r="A2704" s="21">
        <v>41120</v>
      </c>
      <c r="B2704" s="22">
        <v>28.8</v>
      </c>
      <c r="C2704" s="22">
        <v>11.5</v>
      </c>
      <c r="D2704" s="22">
        <f t="shared" si="42"/>
        <v>19.399999999999999</v>
      </c>
      <c r="E2704" s="22"/>
      <c r="F2704" s="22"/>
      <c r="G2704" s="22"/>
      <c r="R2704">
        <v>19.387499999999999</v>
      </c>
    </row>
    <row r="2705" spans="1:18">
      <c r="A2705" s="21">
        <v>41121</v>
      </c>
      <c r="B2705" s="22">
        <v>28</v>
      </c>
      <c r="C2705" s="22">
        <v>9.4</v>
      </c>
      <c r="D2705" s="22">
        <f t="shared" si="42"/>
        <v>18</v>
      </c>
      <c r="E2705" s="22"/>
      <c r="F2705" s="22"/>
      <c r="G2705" s="22"/>
      <c r="R2705">
        <v>17.987500000000001</v>
      </c>
    </row>
    <row r="2706" spans="1:18">
      <c r="A2706" s="21">
        <v>41122</v>
      </c>
      <c r="B2706" s="22">
        <v>28.1</v>
      </c>
      <c r="C2706" s="22">
        <v>11</v>
      </c>
      <c r="D2706" s="22">
        <f t="shared" si="42"/>
        <v>18.600000000000001</v>
      </c>
      <c r="E2706" s="22"/>
      <c r="F2706" s="22"/>
      <c r="G2706" s="22"/>
      <c r="R2706">
        <v>18.599999999999998</v>
      </c>
    </row>
    <row r="2707" spans="1:18">
      <c r="A2707" s="21">
        <v>41123</v>
      </c>
      <c r="B2707" s="22">
        <v>28.6</v>
      </c>
      <c r="C2707" s="22">
        <v>10.9</v>
      </c>
      <c r="D2707" s="22">
        <f t="shared" si="42"/>
        <v>19.399999999999999</v>
      </c>
      <c r="E2707" s="22"/>
      <c r="F2707" s="22"/>
      <c r="G2707" s="22"/>
      <c r="R2707">
        <v>19.350000000000001</v>
      </c>
    </row>
    <row r="2708" spans="1:18">
      <c r="A2708" s="21">
        <v>41124</v>
      </c>
      <c r="B2708" s="22">
        <v>24.6</v>
      </c>
      <c r="C2708" s="22">
        <v>11.5</v>
      </c>
      <c r="D2708" s="22">
        <f t="shared" si="42"/>
        <v>18.600000000000001</v>
      </c>
      <c r="E2708" s="22"/>
      <c r="F2708" s="22"/>
      <c r="G2708" s="22"/>
      <c r="R2708">
        <v>18.612499999999997</v>
      </c>
    </row>
    <row r="2709" spans="1:18">
      <c r="A2709" s="21">
        <v>41125</v>
      </c>
      <c r="B2709" s="22">
        <v>27.4</v>
      </c>
      <c r="C2709" s="22">
        <v>14.8</v>
      </c>
      <c r="D2709" s="22">
        <f t="shared" si="42"/>
        <v>20.8</v>
      </c>
      <c r="E2709" s="22"/>
      <c r="F2709" s="22"/>
      <c r="G2709" s="22"/>
      <c r="R2709">
        <v>20.75</v>
      </c>
    </row>
    <row r="2710" spans="1:18">
      <c r="A2710" s="21">
        <v>41126</v>
      </c>
      <c r="B2710" s="22">
        <v>31.6</v>
      </c>
      <c r="C2710" s="22">
        <v>13.4</v>
      </c>
      <c r="D2710" s="22">
        <f t="shared" si="42"/>
        <v>21.9</v>
      </c>
      <c r="E2710" s="22"/>
      <c r="F2710" s="22"/>
      <c r="G2710" s="22"/>
      <c r="R2710">
        <v>21.875000000000004</v>
      </c>
    </row>
    <row r="2711" spans="1:18">
      <c r="A2711" s="21">
        <v>41127</v>
      </c>
      <c r="B2711" s="22">
        <v>22.5</v>
      </c>
      <c r="C2711" s="22">
        <v>15.7</v>
      </c>
      <c r="D2711" s="22">
        <f t="shared" si="42"/>
        <v>19.100000000000001</v>
      </c>
      <c r="E2711" s="22"/>
      <c r="F2711" s="22"/>
      <c r="G2711" s="22"/>
      <c r="R2711">
        <v>19.05</v>
      </c>
    </row>
    <row r="2712" spans="1:18">
      <c r="A2712" s="21">
        <v>41128</v>
      </c>
      <c r="B2712" s="22">
        <v>17.7</v>
      </c>
      <c r="C2712" s="22">
        <v>12.6</v>
      </c>
      <c r="D2712" s="22">
        <f t="shared" si="42"/>
        <v>14.8</v>
      </c>
      <c r="E2712" s="22"/>
      <c r="F2712" s="22"/>
      <c r="G2712" s="22"/>
      <c r="R2712">
        <v>14.774999999999999</v>
      </c>
    </row>
    <row r="2713" spans="1:18">
      <c r="A2713" s="21">
        <v>41129</v>
      </c>
      <c r="B2713" s="22">
        <v>18</v>
      </c>
      <c r="C2713" s="22">
        <v>13</v>
      </c>
      <c r="D2713" s="22">
        <f t="shared" si="42"/>
        <v>15.4</v>
      </c>
      <c r="E2713" s="22"/>
      <c r="F2713" s="22"/>
      <c r="G2713" s="22"/>
      <c r="R2713">
        <v>15.387500000000001</v>
      </c>
    </row>
    <row r="2714" spans="1:18">
      <c r="A2714" s="21">
        <v>41130</v>
      </c>
      <c r="B2714" s="22">
        <v>14.4</v>
      </c>
      <c r="C2714" s="22">
        <v>12.2</v>
      </c>
      <c r="D2714" s="22">
        <f t="shared" si="42"/>
        <v>13.4</v>
      </c>
      <c r="E2714" s="22"/>
      <c r="F2714" s="22"/>
      <c r="G2714" s="22"/>
      <c r="R2714">
        <v>13.425000000000002</v>
      </c>
    </row>
    <row r="2715" spans="1:18">
      <c r="A2715" s="21">
        <v>41131</v>
      </c>
      <c r="B2715" s="22">
        <v>17.100000000000001</v>
      </c>
      <c r="C2715" s="22">
        <v>11.9</v>
      </c>
      <c r="D2715" s="22">
        <f t="shared" si="42"/>
        <v>14.2</v>
      </c>
      <c r="E2715" s="22"/>
      <c r="F2715" s="22"/>
      <c r="G2715" s="22"/>
      <c r="R2715">
        <v>14.162500000000001</v>
      </c>
    </row>
    <row r="2716" spans="1:18">
      <c r="A2716" s="21">
        <v>41132</v>
      </c>
      <c r="B2716" s="22">
        <v>22.2</v>
      </c>
      <c r="C2716" s="22">
        <v>7.9</v>
      </c>
      <c r="D2716" s="22">
        <f t="shared" si="42"/>
        <v>14.3</v>
      </c>
      <c r="E2716" s="22"/>
      <c r="F2716" s="22"/>
      <c r="G2716" s="22"/>
      <c r="R2716">
        <v>14.262499999999999</v>
      </c>
    </row>
    <row r="2717" spans="1:18">
      <c r="A2717" s="21">
        <v>41133</v>
      </c>
      <c r="B2717" s="22">
        <v>21.5</v>
      </c>
      <c r="C2717" s="22">
        <v>10.4</v>
      </c>
      <c r="D2717" s="22">
        <f t="shared" si="42"/>
        <v>15.4</v>
      </c>
      <c r="E2717" s="22"/>
      <c r="F2717" s="22"/>
      <c r="G2717" s="22"/>
      <c r="R2717">
        <v>15.425000000000001</v>
      </c>
    </row>
    <row r="2718" spans="1:18">
      <c r="A2718" s="21">
        <v>41134</v>
      </c>
      <c r="B2718" s="22">
        <v>23.6</v>
      </c>
      <c r="C2718" s="22">
        <v>7</v>
      </c>
      <c r="D2718" s="22">
        <f t="shared" si="42"/>
        <v>14.1</v>
      </c>
      <c r="E2718" s="22"/>
      <c r="F2718" s="22"/>
      <c r="G2718" s="22"/>
      <c r="R2718">
        <v>14.137500000000003</v>
      </c>
    </row>
    <row r="2719" spans="1:18">
      <c r="A2719" s="21">
        <v>41135</v>
      </c>
      <c r="B2719" s="22">
        <v>20.2</v>
      </c>
      <c r="C2719" s="22">
        <v>14.2</v>
      </c>
      <c r="D2719" s="22">
        <f t="shared" si="42"/>
        <v>16.2</v>
      </c>
      <c r="E2719" s="22"/>
      <c r="F2719" s="22"/>
      <c r="G2719" s="22"/>
      <c r="R2719">
        <v>16.224999999999998</v>
      </c>
    </row>
    <row r="2720" spans="1:18">
      <c r="A2720" s="21">
        <v>41136</v>
      </c>
      <c r="B2720" s="22">
        <v>19.5</v>
      </c>
      <c r="C2720" s="22">
        <v>7.7</v>
      </c>
      <c r="D2720" s="22">
        <f t="shared" si="42"/>
        <v>11.8</v>
      </c>
      <c r="E2720" s="22"/>
      <c r="F2720" s="22"/>
      <c r="G2720" s="22"/>
      <c r="R2720">
        <v>11.780000000000001</v>
      </c>
    </row>
    <row r="2721" spans="1:18">
      <c r="A2721" s="21">
        <v>41137</v>
      </c>
      <c r="B2721" s="22">
        <v>17.600000000000001</v>
      </c>
      <c r="C2721" s="22">
        <v>7</v>
      </c>
      <c r="D2721" s="22">
        <f t="shared" si="42"/>
        <v>13</v>
      </c>
      <c r="E2721" s="22"/>
      <c r="F2721" s="22"/>
      <c r="G2721" s="22"/>
      <c r="R2721">
        <v>12.971428571428573</v>
      </c>
    </row>
    <row r="2722" spans="1:18">
      <c r="A2722" s="21">
        <v>41138</v>
      </c>
      <c r="B2722" s="22">
        <v>20.100000000000001</v>
      </c>
      <c r="C2722" s="22">
        <v>13.8</v>
      </c>
      <c r="D2722" s="22">
        <f t="shared" si="42"/>
        <v>16.399999999999999</v>
      </c>
      <c r="E2722" s="22"/>
      <c r="F2722" s="22"/>
      <c r="G2722" s="22"/>
      <c r="R2722">
        <v>16.387499999999999</v>
      </c>
    </row>
    <row r="2723" spans="1:18">
      <c r="A2723" s="21">
        <v>41139</v>
      </c>
      <c r="B2723" s="22">
        <v>23.3</v>
      </c>
      <c r="C2723" s="22">
        <v>14</v>
      </c>
      <c r="D2723" s="22">
        <f t="shared" si="42"/>
        <v>17.8</v>
      </c>
      <c r="E2723" s="22"/>
      <c r="F2723" s="22"/>
      <c r="G2723" s="22"/>
      <c r="R2723">
        <v>17.828571428571426</v>
      </c>
    </row>
    <row r="2724" spans="1:18">
      <c r="A2724" s="21">
        <v>41140</v>
      </c>
      <c r="B2724" s="22">
        <v>16.7</v>
      </c>
      <c r="C2724" s="22">
        <v>5.2</v>
      </c>
      <c r="D2724" s="22">
        <f t="shared" si="42"/>
        <v>11.4</v>
      </c>
      <c r="E2724" s="22"/>
      <c r="F2724" s="22"/>
      <c r="G2724" s="22"/>
      <c r="R2724">
        <v>11.400000000000002</v>
      </c>
    </row>
    <row r="2725" spans="1:18">
      <c r="A2725" s="21">
        <v>41141</v>
      </c>
      <c r="B2725" s="22">
        <v>11</v>
      </c>
      <c r="C2725" s="22">
        <v>8.4</v>
      </c>
      <c r="D2725" s="22">
        <f t="shared" si="42"/>
        <v>10.199999999999999</v>
      </c>
      <c r="E2725" s="22"/>
      <c r="F2725" s="22"/>
      <c r="G2725" s="22"/>
      <c r="R2725">
        <v>10.171428571428573</v>
      </c>
    </row>
    <row r="2726" spans="1:18">
      <c r="A2726" s="21">
        <v>41142</v>
      </c>
      <c r="B2726" s="22">
        <v>16</v>
      </c>
      <c r="C2726" s="22">
        <v>7.8</v>
      </c>
      <c r="D2726" s="22">
        <f t="shared" si="42"/>
        <v>10.9</v>
      </c>
      <c r="E2726" s="22"/>
      <c r="F2726" s="22"/>
      <c r="G2726" s="22"/>
      <c r="R2726">
        <v>10.887499999999999</v>
      </c>
    </row>
    <row r="2727" spans="1:18">
      <c r="A2727" s="21">
        <v>41143</v>
      </c>
      <c r="B2727" s="22">
        <v>17.3</v>
      </c>
      <c r="C2727" s="22">
        <v>3</v>
      </c>
      <c r="D2727" s="22">
        <f t="shared" si="42"/>
        <v>9</v>
      </c>
      <c r="E2727" s="22"/>
      <c r="F2727" s="22"/>
      <c r="G2727" s="22"/>
      <c r="R2727">
        <v>8.9749999999999996</v>
      </c>
    </row>
    <row r="2728" spans="1:18">
      <c r="A2728" s="21">
        <v>41144</v>
      </c>
      <c r="B2728" s="22">
        <v>20</v>
      </c>
      <c r="C2728" s="22">
        <v>2.1</v>
      </c>
      <c r="D2728" s="22">
        <f t="shared" si="42"/>
        <v>10.8</v>
      </c>
      <c r="E2728" s="22"/>
      <c r="F2728" s="22"/>
      <c r="G2728" s="22"/>
      <c r="R2728">
        <v>10.787499999999998</v>
      </c>
    </row>
    <row r="2729" spans="1:18">
      <c r="A2729" s="21">
        <v>41145</v>
      </c>
      <c r="B2729" s="22">
        <v>17.7</v>
      </c>
      <c r="C2729" s="22">
        <v>7.5</v>
      </c>
      <c r="D2729" s="22">
        <f t="shared" si="42"/>
        <v>12.6</v>
      </c>
      <c r="E2729" s="22"/>
      <c r="F2729" s="22"/>
      <c r="G2729" s="22"/>
      <c r="R2729">
        <v>12.549999999999999</v>
      </c>
    </row>
    <row r="2730" spans="1:18">
      <c r="A2730" s="21">
        <v>41146</v>
      </c>
      <c r="B2730" s="22">
        <v>20.6</v>
      </c>
      <c r="C2730" s="22">
        <v>12.7</v>
      </c>
      <c r="D2730" s="22">
        <f t="shared" si="42"/>
        <v>15.6</v>
      </c>
      <c r="E2730" s="22"/>
      <c r="F2730" s="22"/>
      <c r="G2730" s="22"/>
      <c r="R2730">
        <v>15.642857142857144</v>
      </c>
    </row>
    <row r="2731" spans="1:18">
      <c r="A2731" s="21">
        <v>41147</v>
      </c>
      <c r="B2731" s="22">
        <v>18.399999999999999</v>
      </c>
      <c r="C2731" s="22">
        <v>4</v>
      </c>
      <c r="D2731" s="22">
        <f t="shared" si="42"/>
        <v>10.8</v>
      </c>
      <c r="E2731" s="22"/>
      <c r="F2731" s="22"/>
      <c r="G2731" s="22"/>
      <c r="R2731">
        <v>10.775</v>
      </c>
    </row>
    <row r="2732" spans="1:18">
      <c r="A2732" s="21">
        <v>41148</v>
      </c>
      <c r="B2732" s="22">
        <v>23.5</v>
      </c>
      <c r="C2732" s="22">
        <v>4.4000000000000004</v>
      </c>
      <c r="D2732" s="22">
        <f t="shared" si="42"/>
        <v>13.4</v>
      </c>
      <c r="E2732" s="22"/>
      <c r="F2732" s="22"/>
      <c r="G2732" s="22"/>
      <c r="R2732">
        <v>13.375</v>
      </c>
    </row>
    <row r="2733" spans="1:18">
      <c r="A2733" s="21">
        <v>41149</v>
      </c>
      <c r="B2733" s="22">
        <v>24.2</v>
      </c>
      <c r="C2733" s="22">
        <v>13</v>
      </c>
      <c r="D2733" s="22">
        <f t="shared" si="42"/>
        <v>16.2</v>
      </c>
      <c r="E2733" s="22"/>
      <c r="F2733" s="22"/>
      <c r="G2733" s="22"/>
      <c r="R2733">
        <v>16.175000000000001</v>
      </c>
    </row>
    <row r="2734" spans="1:18">
      <c r="A2734" s="21">
        <v>41150</v>
      </c>
      <c r="B2734" s="22">
        <v>19.3</v>
      </c>
      <c r="C2734" s="22">
        <v>4.3</v>
      </c>
      <c r="D2734" s="22">
        <f t="shared" si="42"/>
        <v>11.2</v>
      </c>
      <c r="E2734" s="22"/>
      <c r="F2734" s="22"/>
      <c r="G2734" s="22"/>
      <c r="R2734">
        <v>11.212499999999999</v>
      </c>
    </row>
    <row r="2735" spans="1:18">
      <c r="A2735" s="21">
        <v>41151</v>
      </c>
      <c r="B2735" s="22">
        <v>22.4</v>
      </c>
      <c r="C2735" s="22">
        <v>2</v>
      </c>
      <c r="D2735" s="22">
        <f t="shared" si="42"/>
        <v>11.6</v>
      </c>
      <c r="E2735" s="22"/>
      <c r="F2735" s="22"/>
      <c r="G2735" s="22"/>
      <c r="R2735">
        <v>11.5625</v>
      </c>
    </row>
    <row r="2736" spans="1:18">
      <c r="A2736" s="21">
        <v>41152</v>
      </c>
      <c r="B2736" s="22">
        <v>20.100000000000001</v>
      </c>
      <c r="C2736" s="22">
        <v>10.4</v>
      </c>
      <c r="D2736" s="22">
        <f t="shared" si="42"/>
        <v>13.8</v>
      </c>
      <c r="E2736" s="22"/>
      <c r="F2736" s="22"/>
      <c r="G2736" s="22"/>
      <c r="R2736">
        <v>13.8375</v>
      </c>
    </row>
    <row r="2737" spans="1:18">
      <c r="A2737" s="21">
        <v>41153</v>
      </c>
      <c r="B2737" s="22">
        <v>9.1</v>
      </c>
      <c r="C2737" s="22">
        <v>6.8</v>
      </c>
      <c r="D2737" s="22">
        <f t="shared" si="42"/>
        <v>7.6</v>
      </c>
      <c r="E2737" s="22"/>
      <c r="F2737" s="22"/>
      <c r="G2737" s="22"/>
      <c r="R2737">
        <v>7.5750000000000002</v>
      </c>
    </row>
    <row r="2738" spans="1:18">
      <c r="A2738" s="21">
        <v>41154</v>
      </c>
      <c r="B2738" s="22">
        <v>17.399999999999999</v>
      </c>
      <c r="C2738" s="22">
        <v>5.0999999999999996</v>
      </c>
      <c r="D2738" s="22">
        <f t="shared" si="42"/>
        <v>9.6999999999999993</v>
      </c>
      <c r="E2738" s="22"/>
      <c r="F2738" s="22"/>
      <c r="G2738" s="22"/>
      <c r="R2738">
        <v>9.742857142857142</v>
      </c>
    </row>
    <row r="2739" spans="1:18">
      <c r="A2739" s="21">
        <v>41155</v>
      </c>
      <c r="B2739" s="22">
        <v>19.2</v>
      </c>
      <c r="C2739" s="22">
        <v>1</v>
      </c>
      <c r="D2739" s="22">
        <f t="shared" si="42"/>
        <v>8.5</v>
      </c>
      <c r="E2739" s="22"/>
      <c r="F2739" s="22"/>
      <c r="G2739" s="22"/>
      <c r="R2739">
        <v>8.5250000000000004</v>
      </c>
    </row>
    <row r="2740" spans="1:18">
      <c r="A2740" s="21">
        <v>41156</v>
      </c>
      <c r="B2740" s="22">
        <v>16.8</v>
      </c>
      <c r="C2740" s="22">
        <v>5.4</v>
      </c>
      <c r="D2740" s="22">
        <f t="shared" si="42"/>
        <v>10.8</v>
      </c>
      <c r="E2740" s="22"/>
      <c r="F2740" s="22"/>
      <c r="G2740" s="22"/>
      <c r="R2740">
        <v>10.812500000000002</v>
      </c>
    </row>
    <row r="2741" spans="1:18">
      <c r="A2741" s="21">
        <v>41157</v>
      </c>
      <c r="B2741" s="22">
        <v>12.2</v>
      </c>
      <c r="C2741" s="22">
        <v>9.1</v>
      </c>
      <c r="D2741" s="22">
        <f t="shared" si="42"/>
        <v>10.3</v>
      </c>
      <c r="E2741" s="22"/>
      <c r="F2741" s="22"/>
      <c r="G2741" s="22"/>
      <c r="R2741">
        <v>10.287500000000001</v>
      </c>
    </row>
    <row r="2742" spans="1:18">
      <c r="A2742" s="21">
        <v>41158</v>
      </c>
      <c r="B2742" s="22">
        <v>20.6</v>
      </c>
      <c r="C2742" s="22">
        <v>8.9</v>
      </c>
      <c r="D2742" s="22">
        <f t="shared" si="42"/>
        <v>13.1</v>
      </c>
      <c r="E2742" s="22"/>
      <c r="F2742" s="22"/>
      <c r="G2742" s="22"/>
      <c r="R2742">
        <v>13.125000000000002</v>
      </c>
    </row>
    <row r="2743" spans="1:18">
      <c r="A2743" s="21">
        <v>41159</v>
      </c>
      <c r="B2743" s="22">
        <v>23.4</v>
      </c>
      <c r="C2743" s="22">
        <v>2.4</v>
      </c>
      <c r="D2743" s="22">
        <f t="shared" si="42"/>
        <v>13</v>
      </c>
      <c r="E2743" s="22"/>
      <c r="F2743" s="22"/>
      <c r="G2743" s="22"/>
      <c r="R2743">
        <v>13.012499999999999</v>
      </c>
    </row>
    <row r="2744" spans="1:18">
      <c r="A2744" s="21">
        <v>41160</v>
      </c>
      <c r="B2744" s="22">
        <v>22.7</v>
      </c>
      <c r="C2744" s="22">
        <v>10</v>
      </c>
      <c r="D2744" s="22">
        <f t="shared" si="42"/>
        <v>15.7</v>
      </c>
      <c r="E2744" s="22"/>
      <c r="F2744" s="22"/>
      <c r="G2744" s="22"/>
      <c r="R2744">
        <v>15.674999999999999</v>
      </c>
    </row>
    <row r="2745" spans="1:18">
      <c r="A2745" s="21">
        <v>41161</v>
      </c>
      <c r="B2745" s="22">
        <v>20.7</v>
      </c>
      <c r="C2745" s="22">
        <v>12.2</v>
      </c>
      <c r="D2745" s="22">
        <f t="shared" si="42"/>
        <v>15.1</v>
      </c>
      <c r="E2745" s="22"/>
      <c r="F2745" s="22"/>
      <c r="G2745" s="22"/>
      <c r="R2745">
        <v>15.074999999999999</v>
      </c>
    </row>
    <row r="2746" spans="1:18">
      <c r="A2746" s="21">
        <v>41162</v>
      </c>
      <c r="B2746" s="22">
        <v>18.600000000000001</v>
      </c>
      <c r="C2746" s="22">
        <v>4.9000000000000004</v>
      </c>
      <c r="D2746" s="22">
        <f t="shared" si="42"/>
        <v>11</v>
      </c>
      <c r="E2746" s="22"/>
      <c r="F2746" s="22"/>
      <c r="G2746" s="22"/>
      <c r="R2746">
        <v>10.950000000000001</v>
      </c>
    </row>
    <row r="2747" spans="1:18">
      <c r="A2747" s="21">
        <v>41163</v>
      </c>
      <c r="B2747" s="22">
        <v>17.600000000000001</v>
      </c>
      <c r="C2747" s="22">
        <v>-1.3</v>
      </c>
      <c r="D2747" s="22">
        <f t="shared" si="42"/>
        <v>7.8</v>
      </c>
      <c r="E2747" s="22"/>
      <c r="F2747" s="22"/>
      <c r="G2747" s="22"/>
      <c r="R2747">
        <v>7.8375000000000012</v>
      </c>
    </row>
    <row r="2748" spans="1:18">
      <c r="A2748" s="21">
        <v>41164</v>
      </c>
      <c r="B2748" s="22">
        <v>17.899999999999999</v>
      </c>
      <c r="C2748" s="22">
        <v>-1.2</v>
      </c>
      <c r="D2748" s="22">
        <f t="shared" si="42"/>
        <v>8.5</v>
      </c>
      <c r="E2748" s="22"/>
      <c r="F2748" s="22"/>
      <c r="G2748" s="22"/>
      <c r="R2748">
        <v>8.5124999999999993</v>
      </c>
    </row>
    <row r="2749" spans="1:18">
      <c r="A2749" s="21">
        <v>41165</v>
      </c>
      <c r="B2749" s="22">
        <v>19.7</v>
      </c>
      <c r="C2749" s="22">
        <v>-2.4</v>
      </c>
      <c r="D2749" s="22">
        <f t="shared" si="42"/>
        <v>8.5</v>
      </c>
      <c r="E2749" s="22"/>
      <c r="F2749" s="22"/>
      <c r="G2749" s="22"/>
      <c r="R2749">
        <v>8.4749999999999979</v>
      </c>
    </row>
    <row r="2750" spans="1:18">
      <c r="A2750" s="21">
        <v>41166</v>
      </c>
      <c r="B2750" s="22">
        <v>17</v>
      </c>
      <c r="C2750" s="22">
        <v>1.5</v>
      </c>
      <c r="D2750" s="22">
        <f t="shared" si="42"/>
        <v>8.8000000000000007</v>
      </c>
      <c r="E2750" s="22"/>
      <c r="F2750" s="22"/>
      <c r="G2750" s="22"/>
      <c r="R2750">
        <v>8.8375000000000004</v>
      </c>
    </row>
    <row r="2751" spans="1:18">
      <c r="A2751" s="21">
        <v>41167</v>
      </c>
      <c r="B2751" s="22">
        <v>24.3</v>
      </c>
      <c r="C2751" s="22">
        <v>-1.8</v>
      </c>
      <c r="D2751" s="22">
        <f t="shared" si="42"/>
        <v>8.8000000000000007</v>
      </c>
      <c r="E2751" s="22"/>
      <c r="F2751" s="22"/>
      <c r="G2751" s="22"/>
      <c r="R2751">
        <v>8.8125</v>
      </c>
    </row>
    <row r="2752" spans="1:18">
      <c r="A2752" s="21">
        <v>41168</v>
      </c>
      <c r="B2752" s="22">
        <v>27</v>
      </c>
      <c r="C2752" s="22">
        <v>0.8</v>
      </c>
      <c r="D2752" s="22">
        <f t="shared" si="42"/>
        <v>12.4</v>
      </c>
      <c r="E2752" s="22"/>
      <c r="F2752" s="22"/>
      <c r="G2752" s="22"/>
      <c r="R2752">
        <v>12.387499999999999</v>
      </c>
    </row>
    <row r="2753" spans="1:18">
      <c r="A2753" s="21">
        <v>41169</v>
      </c>
      <c r="B2753" s="22">
        <v>26.7</v>
      </c>
      <c r="C2753" s="22">
        <v>3.7</v>
      </c>
      <c r="D2753" s="22">
        <f t="shared" ref="D2753:D2766" si="43">ROUND(R2753,1)</f>
        <v>13.5</v>
      </c>
      <c r="E2753" s="22"/>
      <c r="F2753" s="22"/>
      <c r="G2753" s="22"/>
      <c r="R2753">
        <v>13.512499999999999</v>
      </c>
    </row>
    <row r="2754" spans="1:18">
      <c r="A2754" s="21">
        <v>41170</v>
      </c>
      <c r="B2754" s="22">
        <v>23.1</v>
      </c>
      <c r="C2754" s="22">
        <v>0.8</v>
      </c>
      <c r="D2754" s="22">
        <f t="shared" si="43"/>
        <v>10.5</v>
      </c>
      <c r="E2754" s="22"/>
      <c r="F2754" s="22"/>
      <c r="G2754" s="22"/>
      <c r="R2754">
        <v>10.524999999999999</v>
      </c>
    </row>
    <row r="2755" spans="1:18">
      <c r="A2755" s="21">
        <v>41171</v>
      </c>
      <c r="B2755" s="22">
        <v>23</v>
      </c>
      <c r="C2755" s="22">
        <v>1.8</v>
      </c>
      <c r="D2755" s="22">
        <f t="shared" si="43"/>
        <v>11.9</v>
      </c>
      <c r="E2755" s="22"/>
      <c r="F2755" s="22"/>
      <c r="G2755" s="22"/>
      <c r="R2755">
        <v>11.85</v>
      </c>
    </row>
    <row r="2756" spans="1:18">
      <c r="A2756" s="21">
        <v>41172</v>
      </c>
      <c r="B2756" s="22">
        <v>12.2</v>
      </c>
      <c r="C2756" s="22">
        <v>8.8000000000000007</v>
      </c>
      <c r="D2756" s="22">
        <f t="shared" si="43"/>
        <v>10.3</v>
      </c>
      <c r="E2756" s="22"/>
      <c r="F2756" s="22"/>
      <c r="G2756" s="22"/>
      <c r="R2756">
        <v>10.312499999999998</v>
      </c>
    </row>
    <row r="2757" spans="1:18">
      <c r="A2757" s="21">
        <v>41173</v>
      </c>
      <c r="B2757" s="22">
        <v>12.1</v>
      </c>
      <c r="C2757" s="22">
        <v>7</v>
      </c>
      <c r="D2757" s="22">
        <f t="shared" si="43"/>
        <v>8.6</v>
      </c>
      <c r="E2757" s="22"/>
      <c r="F2757" s="22"/>
      <c r="G2757" s="22"/>
      <c r="R2757">
        <v>8.6125000000000007</v>
      </c>
    </row>
    <row r="2758" spans="1:18">
      <c r="A2758" s="21">
        <v>41174</v>
      </c>
      <c r="B2758" s="22">
        <v>13.5</v>
      </c>
      <c r="C2758" s="22">
        <v>6</v>
      </c>
      <c r="D2758" s="22">
        <f t="shared" si="43"/>
        <v>8.8000000000000007</v>
      </c>
      <c r="E2758" s="22"/>
      <c r="F2758" s="22"/>
      <c r="G2758" s="22"/>
      <c r="R2758">
        <v>8.8125</v>
      </c>
    </row>
    <row r="2759" spans="1:18">
      <c r="A2759" s="21">
        <v>41175</v>
      </c>
      <c r="B2759" s="22">
        <v>17.600000000000001</v>
      </c>
      <c r="C2759" s="22">
        <v>2.7</v>
      </c>
      <c r="D2759" s="22">
        <f t="shared" si="43"/>
        <v>8.6</v>
      </c>
      <c r="E2759" s="22"/>
      <c r="F2759" s="22"/>
      <c r="G2759" s="22"/>
      <c r="R2759">
        <v>8.6125000000000007</v>
      </c>
    </row>
    <row r="2760" spans="1:18">
      <c r="A2760" s="21">
        <v>41176</v>
      </c>
      <c r="B2760" s="22">
        <v>18.5</v>
      </c>
      <c r="C2760" s="22">
        <v>-2</v>
      </c>
      <c r="D2760" s="22">
        <f t="shared" si="43"/>
        <v>7.1</v>
      </c>
      <c r="E2760" s="22"/>
      <c r="F2760" s="22"/>
      <c r="G2760" s="22"/>
      <c r="R2760">
        <v>7.1374999999999993</v>
      </c>
    </row>
    <row r="2761" spans="1:18">
      <c r="A2761" s="21">
        <v>41177</v>
      </c>
      <c r="B2761" s="22">
        <v>13.2</v>
      </c>
      <c r="C2761" s="22">
        <v>9</v>
      </c>
      <c r="D2761" s="22">
        <f t="shared" si="43"/>
        <v>11.6</v>
      </c>
      <c r="E2761" s="22"/>
      <c r="F2761" s="22"/>
      <c r="G2761" s="22"/>
      <c r="R2761">
        <v>11.55</v>
      </c>
    </row>
    <row r="2762" spans="1:18">
      <c r="A2762" s="21">
        <v>41178</v>
      </c>
      <c r="B2762" s="22">
        <v>13.5</v>
      </c>
      <c r="C2762" s="22">
        <v>6.3</v>
      </c>
      <c r="D2762" s="22">
        <f t="shared" si="43"/>
        <v>9.9</v>
      </c>
      <c r="E2762" s="22"/>
      <c r="F2762" s="22"/>
      <c r="G2762" s="22"/>
      <c r="R2762">
        <v>9.8571428571428577</v>
      </c>
    </row>
    <row r="2763" spans="1:18">
      <c r="A2763" s="21">
        <v>41179</v>
      </c>
      <c r="B2763" s="22">
        <v>14.4</v>
      </c>
      <c r="C2763" s="22">
        <v>6.6</v>
      </c>
      <c r="D2763" s="22">
        <f t="shared" si="43"/>
        <v>9.5</v>
      </c>
      <c r="E2763" s="22"/>
      <c r="F2763" s="22"/>
      <c r="G2763" s="22"/>
      <c r="R2763">
        <v>9.5249999999999986</v>
      </c>
    </row>
    <row r="2764" spans="1:18">
      <c r="A2764" s="21">
        <v>41180</v>
      </c>
      <c r="B2764" s="22">
        <v>12.8</v>
      </c>
      <c r="C2764" s="22">
        <v>-0.5</v>
      </c>
      <c r="D2764" s="22">
        <f t="shared" si="43"/>
        <v>5.2</v>
      </c>
      <c r="E2764" s="22"/>
      <c r="F2764" s="22"/>
      <c r="G2764" s="22"/>
      <c r="R2764">
        <v>5.1875</v>
      </c>
    </row>
    <row r="2765" spans="1:18">
      <c r="A2765" s="21">
        <v>41181</v>
      </c>
      <c r="B2765" s="22">
        <v>16.600000000000001</v>
      </c>
      <c r="C2765" s="22">
        <v>-5.0999999999999996</v>
      </c>
      <c r="D2765" s="22">
        <f t="shared" si="43"/>
        <v>4.3</v>
      </c>
      <c r="E2765" s="22"/>
      <c r="F2765" s="22"/>
      <c r="G2765" s="22"/>
      <c r="R2765">
        <v>4.25</v>
      </c>
    </row>
    <row r="2766" spans="1:18">
      <c r="A2766" s="21">
        <v>41182</v>
      </c>
      <c r="B2766" s="22">
        <v>16.2</v>
      </c>
      <c r="C2766" s="22">
        <v>-3.5</v>
      </c>
      <c r="D2766" s="22">
        <f t="shared" si="43"/>
        <v>6.4</v>
      </c>
      <c r="E2766" s="22"/>
      <c r="F2766" s="22"/>
      <c r="G2766" s="22"/>
      <c r="R2766">
        <v>6.3857142857142852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F396"/>
  <sheetViews>
    <sheetView workbookViewId="0">
      <selection activeCell="I11" sqref="I11"/>
    </sheetView>
  </sheetViews>
  <sheetFormatPr defaultRowHeight="15"/>
  <cols>
    <col min="1" max="1" width="9.140625" style="13"/>
    <col min="2" max="2" width="21.85546875" customWidth="1"/>
    <col min="4" max="4" width="14.140625" customWidth="1"/>
    <col min="5" max="5" width="17.140625" customWidth="1"/>
    <col min="6" max="6" width="14" customWidth="1"/>
  </cols>
  <sheetData>
    <row r="1" spans="1:6" s="27" customFormat="1" ht="30" customHeight="1">
      <c r="A1" s="49"/>
      <c r="B1" s="25" t="s">
        <v>184</v>
      </c>
      <c r="C1" s="25" t="s">
        <v>185</v>
      </c>
      <c r="D1" s="25" t="s">
        <v>186</v>
      </c>
      <c r="E1" s="26" t="s">
        <v>187</v>
      </c>
      <c r="F1" s="26" t="s">
        <v>188</v>
      </c>
    </row>
    <row r="2" spans="1:6">
      <c r="B2" s="28" t="s">
        <v>189</v>
      </c>
      <c r="C2" s="28">
        <v>-15.698214285714284</v>
      </c>
      <c r="D2" s="28"/>
      <c r="E2" s="29">
        <v>31.964285714285715</v>
      </c>
      <c r="F2" s="29">
        <v>0</v>
      </c>
    </row>
    <row r="3" spans="1:6">
      <c r="B3" s="28" t="s">
        <v>190</v>
      </c>
      <c r="C3" s="28">
        <v>-8.0107142857142843</v>
      </c>
      <c r="D3" s="28"/>
      <c r="E3" s="29">
        <v>62.857142857142854</v>
      </c>
      <c r="F3" s="29">
        <v>0</v>
      </c>
    </row>
    <row r="4" spans="1:6">
      <c r="B4" s="28" t="s">
        <v>191</v>
      </c>
      <c r="C4" s="28">
        <v>-11.03698979591837</v>
      </c>
      <c r="D4" s="28"/>
      <c r="E4" s="29">
        <v>40.739795918367349</v>
      </c>
      <c r="F4" s="29">
        <v>0</v>
      </c>
    </row>
    <row r="5" spans="1:6">
      <c r="B5" s="28" t="s">
        <v>192</v>
      </c>
      <c r="C5" s="28">
        <v>-1.8941326530612248</v>
      </c>
      <c r="D5" s="28"/>
      <c r="E5" s="29">
        <v>49.872448979591844</v>
      </c>
      <c r="F5" s="29">
        <v>0</v>
      </c>
    </row>
    <row r="6" spans="1:6">
      <c r="B6" s="28" t="s">
        <v>193</v>
      </c>
      <c r="C6" s="28">
        <v>0.36989795918367346</v>
      </c>
      <c r="D6" s="28">
        <v>1.25</v>
      </c>
      <c r="E6" s="29">
        <v>70.178571428571431</v>
      </c>
      <c r="F6" s="29">
        <v>0</v>
      </c>
    </row>
    <row r="7" spans="1:6">
      <c r="B7" s="28" t="s">
        <v>194</v>
      </c>
      <c r="C7" s="28">
        <v>-1.3193877551020408</v>
      </c>
      <c r="D7" s="28">
        <v>0.8</v>
      </c>
      <c r="E7" s="29">
        <v>45.510204081632651</v>
      </c>
      <c r="F7" s="29">
        <v>0</v>
      </c>
    </row>
    <row r="8" spans="1:6">
      <c r="B8" s="28" t="s">
        <v>195</v>
      </c>
      <c r="C8" s="28">
        <v>3.7900510204081637</v>
      </c>
      <c r="D8" s="28">
        <v>5</v>
      </c>
      <c r="E8" s="29">
        <v>92.46173469387756</v>
      </c>
      <c r="F8" s="29">
        <v>0</v>
      </c>
    </row>
    <row r="9" spans="1:6">
      <c r="B9" s="28" t="s">
        <v>196</v>
      </c>
      <c r="C9" s="28">
        <v>4.4479591836734693</v>
      </c>
      <c r="D9" s="28">
        <v>2</v>
      </c>
      <c r="E9" s="29">
        <v>68.928571428571431</v>
      </c>
      <c r="F9" s="29">
        <v>0</v>
      </c>
    </row>
    <row r="10" spans="1:6">
      <c r="B10" s="28" t="s">
        <v>197</v>
      </c>
      <c r="C10" s="28">
        <v>6.4216836734693876</v>
      </c>
      <c r="D10" s="28">
        <v>1.9666666666666668</v>
      </c>
      <c r="E10" s="29">
        <v>78.06547619047619</v>
      </c>
      <c r="F10" s="29">
        <v>0</v>
      </c>
    </row>
    <row r="11" spans="1:6">
      <c r="B11" s="28" t="s">
        <v>198</v>
      </c>
      <c r="C11" s="28">
        <v>7.978061224489795</v>
      </c>
      <c r="D11" s="28">
        <v>0.4</v>
      </c>
      <c r="E11" s="29">
        <v>45.344387755102041</v>
      </c>
      <c r="F11" s="29">
        <v>0</v>
      </c>
    </row>
    <row r="12" spans="1:6">
      <c r="B12" s="28" t="s">
        <v>4</v>
      </c>
      <c r="C12" s="28">
        <v>8.858418367346939</v>
      </c>
      <c r="D12" s="28">
        <v>15</v>
      </c>
      <c r="E12" s="29">
        <v>61.960034013605444</v>
      </c>
      <c r="F12" s="29">
        <v>0</v>
      </c>
    </row>
    <row r="13" spans="1:6">
      <c r="B13" s="28" t="s">
        <v>5</v>
      </c>
      <c r="C13" s="28">
        <v>9.8630102040816325</v>
      </c>
      <c r="D13" s="28">
        <v>3.9333333333333336</v>
      </c>
      <c r="E13" s="29">
        <v>53.112244897959179</v>
      </c>
      <c r="F13" s="29">
        <v>0</v>
      </c>
    </row>
    <row r="14" spans="1:6">
      <c r="B14" s="28" t="s">
        <v>6</v>
      </c>
      <c r="C14" s="28">
        <v>15.002210884353742</v>
      </c>
      <c r="D14" s="28">
        <v>3</v>
      </c>
      <c r="E14" s="29">
        <v>43.159013605442176</v>
      </c>
      <c r="F14" s="29">
        <v>0</v>
      </c>
    </row>
    <row r="15" spans="1:6">
      <c r="B15" s="28" t="s">
        <v>7</v>
      </c>
      <c r="C15" s="28">
        <v>14.285714285714286</v>
      </c>
      <c r="D15" s="28">
        <v>3.8333333333333335</v>
      </c>
      <c r="E15" s="29">
        <v>69.139455782312922</v>
      </c>
      <c r="F15" s="29">
        <v>0</v>
      </c>
    </row>
    <row r="16" spans="1:6">
      <c r="B16" s="28" t="s">
        <v>8</v>
      </c>
      <c r="C16" s="28">
        <v>16.669404761904762</v>
      </c>
      <c r="D16" s="28">
        <v>2.65</v>
      </c>
      <c r="E16" s="29">
        <v>56.568877551020407</v>
      </c>
      <c r="F16" s="29">
        <v>0</v>
      </c>
    </row>
    <row r="17" spans="2:6">
      <c r="B17" s="28" t="s">
        <v>9</v>
      </c>
      <c r="C17" s="28">
        <v>16.99362244897959</v>
      </c>
      <c r="D17" s="28">
        <v>5.65</v>
      </c>
      <c r="E17" s="29">
        <v>58.801020408163268</v>
      </c>
      <c r="F17" s="29">
        <v>0</v>
      </c>
    </row>
    <row r="18" spans="2:6">
      <c r="B18" s="28" t="s">
        <v>10</v>
      </c>
      <c r="C18" s="28">
        <v>21.155272108843537</v>
      </c>
      <c r="D18" s="28">
        <v>9</v>
      </c>
      <c r="E18" s="29">
        <v>66.36904761904762</v>
      </c>
      <c r="F18" s="29">
        <v>0</v>
      </c>
    </row>
    <row r="19" spans="2:6">
      <c r="B19" s="28" t="s">
        <v>11</v>
      </c>
      <c r="C19" s="28">
        <v>19.28622448979592</v>
      </c>
      <c r="D19" s="28">
        <v>8</v>
      </c>
      <c r="E19" s="29">
        <v>84.952380952380949</v>
      </c>
      <c r="F19" s="29">
        <v>0</v>
      </c>
    </row>
    <row r="20" spans="2:6">
      <c r="B20" s="28" t="s">
        <v>12</v>
      </c>
      <c r="C20" s="28">
        <v>20.218248299319729</v>
      </c>
      <c r="D20" s="28">
        <v>4</v>
      </c>
      <c r="E20" s="29">
        <v>56.876700680272108</v>
      </c>
      <c r="F20" s="29">
        <v>0</v>
      </c>
    </row>
    <row r="21" spans="2:6">
      <c r="B21" s="28" t="s">
        <v>13</v>
      </c>
      <c r="C21" s="28">
        <v>17.088520408163266</v>
      </c>
      <c r="D21" s="28">
        <v>1</v>
      </c>
      <c r="E21" s="29">
        <v>64.264455782312922</v>
      </c>
      <c r="F21" s="29">
        <v>0</v>
      </c>
    </row>
    <row r="22" spans="2:6">
      <c r="B22" s="28" t="s">
        <v>14</v>
      </c>
      <c r="C22" s="28">
        <v>20.017346938775511</v>
      </c>
      <c r="D22" s="28"/>
      <c r="E22" s="29">
        <v>36.505102040816325</v>
      </c>
      <c r="F22" s="29">
        <v>0</v>
      </c>
    </row>
    <row r="23" spans="2:6">
      <c r="B23" s="28" t="s">
        <v>15</v>
      </c>
      <c r="C23" s="28">
        <v>17.813435374149659</v>
      </c>
      <c r="D23" s="28">
        <v>5.5</v>
      </c>
      <c r="E23" s="29">
        <v>51.785714285714285</v>
      </c>
      <c r="F23" s="29">
        <v>0</v>
      </c>
    </row>
    <row r="24" spans="2:6">
      <c r="B24" s="28" t="s">
        <v>16</v>
      </c>
      <c r="C24" s="28">
        <v>20.835714285714285</v>
      </c>
      <c r="D24" s="28">
        <v>3</v>
      </c>
      <c r="E24" s="29">
        <v>58.486394557823125</v>
      </c>
      <c r="F24" s="29">
        <v>0</v>
      </c>
    </row>
    <row r="25" spans="2:6">
      <c r="B25" s="28" t="s">
        <v>17</v>
      </c>
      <c r="C25" s="28">
        <v>13.091071428571428</v>
      </c>
      <c r="D25" s="28">
        <v>11</v>
      </c>
      <c r="E25" s="29">
        <v>47.670068027210888</v>
      </c>
      <c r="F25" s="29">
        <v>0</v>
      </c>
    </row>
    <row r="26" spans="2:6">
      <c r="B26" s="28" t="s">
        <v>18</v>
      </c>
      <c r="C26" s="28">
        <v>18.260204081632654</v>
      </c>
      <c r="D26" s="28">
        <v>0.4</v>
      </c>
      <c r="E26" s="29">
        <v>57.85289115646259</v>
      </c>
      <c r="F26" s="29">
        <v>0</v>
      </c>
    </row>
    <row r="27" spans="2:6">
      <c r="B27" s="28" t="s">
        <v>19</v>
      </c>
      <c r="C27" s="28">
        <v>9.1747448979591848</v>
      </c>
      <c r="D27" s="28">
        <v>9</v>
      </c>
      <c r="E27" s="29">
        <v>70.901360544217695</v>
      </c>
      <c r="F27" s="29">
        <v>0</v>
      </c>
    </row>
    <row r="28" spans="2:6">
      <c r="B28" s="28" t="s">
        <v>20</v>
      </c>
      <c r="C28" s="28">
        <v>10.779251700680273</v>
      </c>
      <c r="D28" s="28">
        <v>1.9333333333333333</v>
      </c>
      <c r="E28" s="29">
        <v>75.110544217687078</v>
      </c>
      <c r="F28" s="29">
        <v>0</v>
      </c>
    </row>
    <row r="29" spans="2:6">
      <c r="B29" s="28" t="s">
        <v>21</v>
      </c>
      <c r="C29" s="28">
        <v>9.46142857142857</v>
      </c>
      <c r="D29" s="28">
        <v>9.2799999999999994</v>
      </c>
      <c r="E29" s="29">
        <v>80.160714285714292</v>
      </c>
      <c r="F29" s="29">
        <v>0</v>
      </c>
    </row>
    <row r="30" spans="2:6">
      <c r="B30" s="28" t="s">
        <v>22</v>
      </c>
      <c r="C30" s="28">
        <v>7.3755102040816336</v>
      </c>
      <c r="D30" s="28">
        <v>0.3</v>
      </c>
      <c r="E30" s="29">
        <v>41.785714285714285</v>
      </c>
      <c r="F30" s="29">
        <v>0</v>
      </c>
    </row>
    <row r="31" spans="2:6">
      <c r="B31" s="28" t="s">
        <v>23</v>
      </c>
      <c r="C31" s="28">
        <v>6.8982142857142845</v>
      </c>
      <c r="D31" s="28"/>
      <c r="E31" s="29">
        <v>45.357142857142854</v>
      </c>
      <c r="F31" s="29">
        <v>0</v>
      </c>
    </row>
    <row r="32" spans="2:6">
      <c r="B32" s="28" t="s">
        <v>24</v>
      </c>
      <c r="C32" s="28">
        <v>0.14821428571428558</v>
      </c>
      <c r="D32" s="28"/>
      <c r="E32" s="29">
        <v>46.071428571428569</v>
      </c>
      <c r="F32" s="29">
        <v>0</v>
      </c>
    </row>
    <row r="33" spans="2:6">
      <c r="B33" s="28" t="s">
        <v>25</v>
      </c>
      <c r="C33" s="28">
        <v>1.9017857142857142</v>
      </c>
      <c r="D33" s="28">
        <v>0.3666666666666667</v>
      </c>
      <c r="E33" s="29">
        <v>65.561224489795919</v>
      </c>
      <c r="F33" s="29">
        <v>0</v>
      </c>
    </row>
    <row r="34" spans="2:6">
      <c r="B34" s="28" t="s">
        <v>26</v>
      </c>
      <c r="C34" s="28">
        <v>-4.3267857142857142</v>
      </c>
      <c r="D34" s="28">
        <v>2</v>
      </c>
      <c r="E34" s="29">
        <v>62.997448979591844</v>
      </c>
      <c r="F34" s="29">
        <v>0</v>
      </c>
    </row>
    <row r="35" spans="2:6">
      <c r="B35" s="28" t="s">
        <v>27</v>
      </c>
      <c r="C35" s="28">
        <v>-5.9183673469387745</v>
      </c>
      <c r="D35" s="28">
        <v>1</v>
      </c>
      <c r="E35" s="29">
        <v>55.025510204081634</v>
      </c>
      <c r="F35" s="29">
        <v>0</v>
      </c>
    </row>
    <row r="36" spans="2:6">
      <c r="B36" s="28" t="s">
        <v>28</v>
      </c>
      <c r="C36" s="28">
        <v>-6.2946428571428568</v>
      </c>
      <c r="D36" s="28">
        <v>6.7</v>
      </c>
      <c r="E36" s="29">
        <v>61.785714285714285</v>
      </c>
      <c r="F36" s="29">
        <v>0</v>
      </c>
    </row>
    <row r="37" spans="2:6">
      <c r="B37" s="28" t="s">
        <v>29</v>
      </c>
      <c r="C37" s="28">
        <v>-12.759268707482994</v>
      </c>
      <c r="D37" s="28">
        <v>0.89999999999999991</v>
      </c>
      <c r="E37" s="29">
        <v>64.438775510204081</v>
      </c>
      <c r="F37" s="29">
        <v>0</v>
      </c>
    </row>
    <row r="38" spans="2:6">
      <c r="B38" s="28" t="s">
        <v>30</v>
      </c>
      <c r="C38" s="28">
        <v>-21.040051020408161</v>
      </c>
      <c r="D38" s="28">
        <v>0.2</v>
      </c>
      <c r="E38" s="29">
        <v>36.683673469387756</v>
      </c>
      <c r="F38" s="29">
        <v>0</v>
      </c>
    </row>
    <row r="39" spans="2:6">
      <c r="B39" s="28" t="s">
        <v>31</v>
      </c>
      <c r="C39" s="28">
        <v>-22.153741496598638</v>
      </c>
      <c r="D39" s="28">
        <v>0.44999999999999996</v>
      </c>
      <c r="E39" s="29">
        <v>51.479591836734691</v>
      </c>
      <c r="F39" s="29">
        <v>0</v>
      </c>
    </row>
    <row r="40" spans="2:6">
      <c r="B40" s="28" t="s">
        <v>32</v>
      </c>
      <c r="C40" s="28">
        <v>-24.529336734693878</v>
      </c>
      <c r="D40" s="28">
        <v>1.4333333333333333</v>
      </c>
      <c r="E40" s="29">
        <v>41.033163265306129</v>
      </c>
      <c r="F40" s="29">
        <v>0</v>
      </c>
    </row>
    <row r="41" spans="2:6">
      <c r="B41" s="28" t="s">
        <v>33</v>
      </c>
      <c r="C41" s="28">
        <v>-26.711309523809522</v>
      </c>
      <c r="D41" s="28">
        <v>0.45</v>
      </c>
      <c r="E41" s="29">
        <v>33.63095238095238</v>
      </c>
      <c r="F41" s="29">
        <v>0</v>
      </c>
    </row>
    <row r="42" spans="2:6">
      <c r="B42" s="28" t="s">
        <v>34</v>
      </c>
      <c r="C42" s="28">
        <v>-19.37857142857143</v>
      </c>
      <c r="D42" s="28"/>
      <c r="E42" s="29">
        <v>85.25510204081634</v>
      </c>
      <c r="F42" s="29">
        <v>0</v>
      </c>
    </row>
    <row r="43" spans="2:6">
      <c r="B43" s="28" t="s">
        <v>35</v>
      </c>
      <c r="C43" s="28">
        <v>-32.194387755102042</v>
      </c>
      <c r="D43" s="28">
        <v>0.5</v>
      </c>
      <c r="E43" s="29">
        <v>15.884353741496598</v>
      </c>
      <c r="F43" s="29">
        <v>0</v>
      </c>
    </row>
    <row r="44" spans="2:6">
      <c r="B44" s="28" t="s">
        <v>36</v>
      </c>
      <c r="C44" s="28">
        <v>-31.657908163265308</v>
      </c>
      <c r="D44" s="28">
        <v>0.2</v>
      </c>
      <c r="E44" s="29">
        <v>26.045918367346935</v>
      </c>
      <c r="F44" s="29">
        <v>0</v>
      </c>
    </row>
    <row r="45" spans="2:6">
      <c r="B45" s="28" t="s">
        <v>37</v>
      </c>
      <c r="C45" s="28">
        <v>-31.641326530612247</v>
      </c>
      <c r="D45" s="28"/>
      <c r="E45" s="29">
        <v>35.386904761904759</v>
      </c>
      <c r="F45" s="29">
        <v>0</v>
      </c>
    </row>
    <row r="46" spans="2:6">
      <c r="B46" s="28" t="s">
        <v>38</v>
      </c>
      <c r="C46" s="28">
        <v>-33.59013605442177</v>
      </c>
      <c r="D46" s="28">
        <v>0.9</v>
      </c>
      <c r="E46" s="29">
        <v>38.163265306122447</v>
      </c>
      <c r="F46" s="29">
        <v>0</v>
      </c>
    </row>
    <row r="47" spans="2:6">
      <c r="B47" s="28" t="s">
        <v>39</v>
      </c>
      <c r="C47" s="28">
        <v>-32.021173469387762</v>
      </c>
      <c r="D47" s="28"/>
      <c r="E47" s="29">
        <v>17.767857142857146</v>
      </c>
      <c r="F47" s="29">
        <v>0</v>
      </c>
    </row>
    <row r="48" spans="2:6">
      <c r="B48" s="28" t="s">
        <v>40</v>
      </c>
      <c r="C48" s="28">
        <v>-25.616445578231289</v>
      </c>
      <c r="D48" s="28">
        <v>1.95</v>
      </c>
      <c r="E48" s="29">
        <v>44.736394557823132</v>
      </c>
      <c r="F48" s="29">
        <v>0</v>
      </c>
    </row>
    <row r="49" spans="2:6">
      <c r="B49" s="28" t="s">
        <v>41</v>
      </c>
      <c r="C49" s="28">
        <v>-27.728826530612245</v>
      </c>
      <c r="D49" s="28">
        <v>0.3</v>
      </c>
      <c r="E49" s="29">
        <v>31.313775510204078</v>
      </c>
      <c r="F49" s="29">
        <v>0</v>
      </c>
    </row>
    <row r="50" spans="2:6">
      <c r="B50" s="28" t="s">
        <v>42</v>
      </c>
      <c r="C50" s="28">
        <v>-26.879676870748295</v>
      </c>
      <c r="D50" s="28">
        <v>1.2000000000000002</v>
      </c>
      <c r="E50" s="29">
        <v>53.971088435374149</v>
      </c>
      <c r="F50" s="29">
        <v>0</v>
      </c>
    </row>
    <row r="51" spans="2:6">
      <c r="B51" s="28" t="s">
        <v>43</v>
      </c>
      <c r="C51" s="28">
        <v>-21.77270408163265</v>
      </c>
      <c r="D51" s="28">
        <v>0.7</v>
      </c>
      <c r="E51" s="29">
        <v>74.821428571428569</v>
      </c>
      <c r="F51" s="29">
        <v>0</v>
      </c>
    </row>
    <row r="52" spans="2:6">
      <c r="B52" s="28" t="s">
        <v>44</v>
      </c>
      <c r="C52" s="28">
        <v>-23.696428571428573</v>
      </c>
      <c r="D52" s="28">
        <v>0.2</v>
      </c>
      <c r="E52" s="29">
        <v>43.065476190476197</v>
      </c>
      <c r="F52" s="29">
        <v>0</v>
      </c>
    </row>
    <row r="53" spans="2:6">
      <c r="B53" s="28" t="s">
        <v>45</v>
      </c>
      <c r="C53" s="28">
        <v>-20.233928571428574</v>
      </c>
      <c r="D53" s="28"/>
      <c r="E53" s="29">
        <v>16.875</v>
      </c>
      <c r="F53" s="29">
        <v>0</v>
      </c>
    </row>
    <row r="54" spans="2:6">
      <c r="B54" s="28" t="s">
        <v>46</v>
      </c>
      <c r="C54" s="28">
        <v>-17.785714285714285</v>
      </c>
      <c r="D54" s="28">
        <v>0.25</v>
      </c>
      <c r="E54" s="29">
        <v>47.589285714285715</v>
      </c>
      <c r="F54" s="29">
        <v>0</v>
      </c>
    </row>
    <row r="55" spans="2:6">
      <c r="B55" s="28" t="s">
        <v>47</v>
      </c>
      <c r="C55" s="28">
        <v>-11.52984693877551</v>
      </c>
      <c r="D55" s="28"/>
      <c r="E55" s="29">
        <v>51.37755102040817</v>
      </c>
      <c r="F55" s="29">
        <v>0</v>
      </c>
    </row>
    <row r="56" spans="2:6">
      <c r="B56" s="28" t="s">
        <v>48</v>
      </c>
      <c r="C56" s="28">
        <v>-9.1239795918367328</v>
      </c>
      <c r="D56" s="28">
        <v>0.6</v>
      </c>
      <c r="E56" s="29">
        <v>51.211734693877553</v>
      </c>
      <c r="F56" s="29">
        <v>0</v>
      </c>
    </row>
    <row r="57" spans="2:6">
      <c r="B57" s="28" t="s">
        <v>49</v>
      </c>
      <c r="C57" s="28">
        <v>-8.3375000000000004</v>
      </c>
      <c r="D57" s="28"/>
      <c r="E57" s="29">
        <v>47.767857142857146</v>
      </c>
      <c r="F57" s="29">
        <v>0</v>
      </c>
    </row>
    <row r="58" spans="2:6">
      <c r="B58" s="28" t="s">
        <v>50</v>
      </c>
      <c r="C58" s="28">
        <v>-4.8105612244897955</v>
      </c>
      <c r="D58" s="28"/>
      <c r="E58" s="29">
        <v>30.163265306122444</v>
      </c>
      <c r="F58" s="29">
        <v>0</v>
      </c>
    </row>
    <row r="59" spans="2:6">
      <c r="B59" s="28" t="s">
        <v>51</v>
      </c>
      <c r="C59" s="28">
        <v>-3.0139625850340139</v>
      </c>
      <c r="D59" s="28">
        <v>5.2</v>
      </c>
      <c r="E59" s="29">
        <v>79.561224489795919</v>
      </c>
      <c r="F59" s="29">
        <v>0</v>
      </c>
    </row>
    <row r="60" spans="2:6">
      <c r="B60" s="28" t="s">
        <v>52</v>
      </c>
      <c r="C60" s="28">
        <v>2.8629251700680274</v>
      </c>
      <c r="D60" s="28">
        <v>5.1000000000000005</v>
      </c>
      <c r="E60" s="29">
        <v>61.136054421768712</v>
      </c>
      <c r="F60" s="29">
        <v>0</v>
      </c>
    </row>
    <row r="61" spans="2:6">
      <c r="B61" s="28" t="s">
        <v>53</v>
      </c>
      <c r="C61" s="28">
        <v>4.9104591836734697</v>
      </c>
      <c r="D61" s="28">
        <v>4.1000000000000005</v>
      </c>
      <c r="E61" s="29">
        <v>72.691326530612244</v>
      </c>
      <c r="F61" s="29">
        <v>0</v>
      </c>
    </row>
    <row r="62" spans="2:6">
      <c r="B62" s="28" t="s">
        <v>54</v>
      </c>
      <c r="C62" s="28">
        <v>6.5496598639455783</v>
      </c>
      <c r="D62" s="28">
        <v>1.6333333333333335</v>
      </c>
      <c r="E62" s="29">
        <v>78.120748299319729</v>
      </c>
      <c r="F62" s="29">
        <v>0</v>
      </c>
    </row>
    <row r="63" spans="2:6">
      <c r="B63" s="28" t="s">
        <v>55</v>
      </c>
      <c r="C63" s="28">
        <v>6.1920918367346927</v>
      </c>
      <c r="D63" s="28">
        <v>2.2000000000000002</v>
      </c>
      <c r="E63" s="29">
        <v>64.647108843537424</v>
      </c>
      <c r="F63" s="29">
        <v>0</v>
      </c>
    </row>
    <row r="64" spans="2:6">
      <c r="B64" s="28" t="s">
        <v>56</v>
      </c>
      <c r="C64" s="28">
        <v>12.326785714285716</v>
      </c>
      <c r="D64" s="28"/>
      <c r="E64" s="29">
        <v>48.635204081632651</v>
      </c>
      <c r="F64" s="29">
        <v>0</v>
      </c>
    </row>
    <row r="65" spans="1:6">
      <c r="B65" s="28" t="s">
        <v>57</v>
      </c>
      <c r="C65" s="28">
        <v>10.97448979591837</v>
      </c>
      <c r="D65" s="28">
        <v>6.3</v>
      </c>
      <c r="E65" s="29">
        <v>57.512755102040806</v>
      </c>
      <c r="F65" s="29">
        <v>0</v>
      </c>
    </row>
    <row r="66" spans="1:6">
      <c r="A66" s="72"/>
      <c r="B66" s="28" t="s">
        <v>58</v>
      </c>
      <c r="C66" s="28">
        <v>16.696428571428573</v>
      </c>
      <c r="D66" s="28">
        <v>21</v>
      </c>
      <c r="E66" s="29">
        <v>86.717687074829925</v>
      </c>
      <c r="F66" s="29">
        <v>0</v>
      </c>
    </row>
    <row r="67" spans="1:6">
      <c r="A67" s="72"/>
      <c r="B67" s="28" t="s">
        <v>59</v>
      </c>
      <c r="C67" s="28">
        <v>14.311479591836733</v>
      </c>
      <c r="D67" s="28">
        <v>15.95</v>
      </c>
      <c r="E67" s="29">
        <v>84.625850340136054</v>
      </c>
      <c r="F67" s="29">
        <v>0</v>
      </c>
    </row>
    <row r="68" spans="1:6">
      <c r="A68" s="72"/>
      <c r="B68" s="28" t="s">
        <v>60</v>
      </c>
      <c r="C68" s="28">
        <v>14.580357142857141</v>
      </c>
      <c r="D68" s="28">
        <v>4.18</v>
      </c>
      <c r="E68" s="29">
        <v>77.714285714285708</v>
      </c>
      <c r="F68" s="29">
        <v>0</v>
      </c>
    </row>
    <row r="69" spans="1:6">
      <c r="A69" s="72"/>
      <c r="B69" s="28" t="s">
        <v>61</v>
      </c>
      <c r="C69" s="28">
        <v>17.853571428571428</v>
      </c>
      <c r="D69" s="28">
        <v>0.72499999999999998</v>
      </c>
      <c r="E69" s="29">
        <v>66.441326530612244</v>
      </c>
      <c r="F69" s="29">
        <v>0</v>
      </c>
    </row>
    <row r="70" spans="1:6">
      <c r="A70" s="72"/>
      <c r="B70" s="28" t="s">
        <v>62</v>
      </c>
      <c r="C70" s="28">
        <v>19.378061224489795</v>
      </c>
      <c r="D70" s="28">
        <v>2.1</v>
      </c>
      <c r="E70" s="29">
        <v>56.058673469387756</v>
      </c>
      <c r="F70" s="29">
        <v>0</v>
      </c>
    </row>
    <row r="71" spans="1:6">
      <c r="A71" s="72"/>
      <c r="B71" s="28" t="s">
        <v>63</v>
      </c>
      <c r="C71" s="28">
        <v>17.605612244897959</v>
      </c>
      <c r="D71" s="28">
        <v>13.733333333333333</v>
      </c>
      <c r="E71" s="29">
        <v>44.111394557823132</v>
      </c>
      <c r="F71" s="29">
        <v>0</v>
      </c>
    </row>
    <row r="72" spans="1:6">
      <c r="A72" s="72"/>
      <c r="B72" s="28" t="s">
        <v>64</v>
      </c>
      <c r="C72" s="28">
        <v>17.789166666666667</v>
      </c>
      <c r="D72" s="28">
        <v>8.1999999999999993</v>
      </c>
      <c r="E72" s="29">
        <v>81.345238095238102</v>
      </c>
      <c r="F72" s="29">
        <v>0</v>
      </c>
    </row>
    <row r="73" spans="1:6">
      <c r="A73" s="72"/>
      <c r="B73" s="28" t="s">
        <v>65</v>
      </c>
      <c r="C73" s="28">
        <v>16.704081632653061</v>
      </c>
      <c r="D73" s="28">
        <v>5.04</v>
      </c>
      <c r="E73" s="29">
        <v>68.16836734693878</v>
      </c>
      <c r="F73" s="29">
        <v>0</v>
      </c>
    </row>
    <row r="74" spans="1:6">
      <c r="A74" s="72"/>
      <c r="B74" s="28" t="s">
        <v>66</v>
      </c>
      <c r="C74" s="28">
        <v>18.828571428571426</v>
      </c>
      <c r="D74" s="28">
        <v>2.25</v>
      </c>
      <c r="E74" s="29">
        <v>34.876700680272108</v>
      </c>
      <c r="F74" s="29">
        <v>0</v>
      </c>
    </row>
    <row r="75" spans="1:6">
      <c r="A75" s="72"/>
      <c r="B75" s="28" t="s">
        <v>67</v>
      </c>
      <c r="C75" s="28">
        <v>20.906122448979591</v>
      </c>
      <c r="D75" s="28">
        <v>10.166666666666666</v>
      </c>
      <c r="E75" s="29">
        <v>65.23384353741497</v>
      </c>
      <c r="F75" s="29">
        <v>0</v>
      </c>
    </row>
    <row r="76" spans="1:6">
      <c r="A76" s="72"/>
      <c r="B76" s="28" t="s">
        <v>68</v>
      </c>
      <c r="C76" s="28">
        <v>18.432823129251698</v>
      </c>
      <c r="D76" s="28">
        <v>11</v>
      </c>
      <c r="E76" s="29">
        <v>55.041666666666671</v>
      </c>
      <c r="F76" s="29">
        <v>0</v>
      </c>
    </row>
    <row r="77" spans="1:6">
      <c r="A77" s="72"/>
      <c r="B77" s="28" t="s">
        <v>69</v>
      </c>
      <c r="C77" s="28">
        <v>14.898214285714287</v>
      </c>
      <c r="D77" s="28">
        <v>13.9</v>
      </c>
      <c r="E77" s="29">
        <v>72.372448979591837</v>
      </c>
      <c r="F77" s="29">
        <v>0</v>
      </c>
    </row>
    <row r="78" spans="1:6">
      <c r="A78" s="72"/>
      <c r="B78" s="28" t="s">
        <v>70</v>
      </c>
      <c r="C78" s="28">
        <v>12.342602040816328</v>
      </c>
      <c r="D78" s="28">
        <v>4.75</v>
      </c>
      <c r="E78" s="29">
        <v>67.625850340136054</v>
      </c>
      <c r="F78" s="29">
        <v>0</v>
      </c>
    </row>
    <row r="79" spans="1:6">
      <c r="A79" s="72"/>
      <c r="B79" s="28" t="s">
        <v>71</v>
      </c>
      <c r="C79" s="28">
        <v>10.23188775510204</v>
      </c>
      <c r="D79" s="28">
        <v>13.433333333333332</v>
      </c>
      <c r="E79" s="29">
        <v>52.446428571428569</v>
      </c>
      <c r="F79" s="29">
        <v>0</v>
      </c>
    </row>
    <row r="80" spans="1:6">
      <c r="A80" s="72"/>
      <c r="B80" s="28" t="s">
        <v>72</v>
      </c>
      <c r="C80" s="28">
        <v>7.6614795918367333</v>
      </c>
      <c r="D80" s="28">
        <v>5.7666666666666666</v>
      </c>
      <c r="E80" s="29">
        <v>68.605442176870739</v>
      </c>
      <c r="F80" s="29">
        <v>0</v>
      </c>
    </row>
    <row r="81" spans="1:6">
      <c r="A81" s="72"/>
      <c r="B81" s="28" t="s">
        <v>73</v>
      </c>
      <c r="C81" s="28">
        <v>9.8903061224489797</v>
      </c>
      <c r="D81" s="28">
        <v>0.5</v>
      </c>
      <c r="E81" s="29">
        <v>41.641156462585037</v>
      </c>
      <c r="F81" s="29">
        <v>0</v>
      </c>
    </row>
    <row r="82" spans="1:6">
      <c r="A82" s="72"/>
      <c r="B82" s="28" t="s">
        <v>74</v>
      </c>
      <c r="C82" s="28">
        <v>7.8142857142857149</v>
      </c>
      <c r="D82" s="28">
        <v>2.9</v>
      </c>
      <c r="E82" s="29">
        <v>41.803571428571431</v>
      </c>
      <c r="F82" s="29">
        <v>0</v>
      </c>
    </row>
    <row r="83" spans="1:6">
      <c r="A83" s="72"/>
      <c r="B83" s="28" t="s">
        <v>75</v>
      </c>
      <c r="C83" s="28">
        <v>7.1288265306122449</v>
      </c>
      <c r="D83" s="28">
        <v>3.4</v>
      </c>
      <c r="E83" s="29">
        <v>53.035714285714285</v>
      </c>
      <c r="F83" s="29">
        <v>0</v>
      </c>
    </row>
    <row r="84" spans="1:6">
      <c r="A84" s="72"/>
      <c r="B84" s="28" t="s">
        <v>76</v>
      </c>
      <c r="C84" s="28">
        <v>3.063520408163265</v>
      </c>
      <c r="D84" s="28"/>
      <c r="E84" s="29">
        <v>54.247448979591844</v>
      </c>
      <c r="F84" s="29">
        <v>0</v>
      </c>
    </row>
    <row r="85" spans="1:6">
      <c r="A85" s="72"/>
      <c r="B85" s="28" t="s">
        <v>77</v>
      </c>
      <c r="C85" s="28">
        <v>-3.5640306122448981</v>
      </c>
      <c r="D85" s="28"/>
      <c r="E85" s="29">
        <v>29.017857142857142</v>
      </c>
      <c r="F85" s="29">
        <v>0</v>
      </c>
    </row>
    <row r="86" spans="1:6">
      <c r="A86" s="72"/>
      <c r="B86" s="28" t="s">
        <v>78</v>
      </c>
      <c r="C86" s="28">
        <v>-7.2517857142857141</v>
      </c>
      <c r="D86" s="28"/>
      <c r="E86" s="29">
        <v>39.821428571428569</v>
      </c>
      <c r="F86" s="29">
        <v>0</v>
      </c>
    </row>
    <row r="87" spans="1:6">
      <c r="A87" s="72"/>
      <c r="B87" s="28" t="s">
        <v>79</v>
      </c>
      <c r="C87" s="28">
        <v>-8.1727040816326539</v>
      </c>
      <c r="D87" s="28">
        <v>2.9749999999999996</v>
      </c>
      <c r="E87" s="29">
        <v>53.163265306122447</v>
      </c>
      <c r="F87" s="29">
        <v>0</v>
      </c>
    </row>
    <row r="88" spans="1:6">
      <c r="A88" s="72"/>
      <c r="B88" s="28" t="s">
        <v>80</v>
      </c>
      <c r="C88" s="28">
        <v>-8.068112244897959</v>
      </c>
      <c r="D88" s="28">
        <v>3.1666666666666665</v>
      </c>
      <c r="E88" s="29">
        <v>67.295918367346943</v>
      </c>
      <c r="F88" s="29">
        <v>0</v>
      </c>
    </row>
    <row r="89" spans="1:6">
      <c r="A89" s="72"/>
      <c r="B89" s="28" t="s">
        <v>81</v>
      </c>
      <c r="C89" s="28">
        <v>-15.263775510204082</v>
      </c>
      <c r="D89" s="28">
        <v>1.1500000000000001</v>
      </c>
      <c r="E89" s="29">
        <v>80.625</v>
      </c>
      <c r="F89" s="29">
        <v>0</v>
      </c>
    </row>
    <row r="90" spans="1:6">
      <c r="A90" s="72"/>
      <c r="B90" s="28" t="s">
        <v>82</v>
      </c>
      <c r="C90" s="28">
        <v>-16.310204081632655</v>
      </c>
      <c r="D90" s="28">
        <v>1.4000000000000001</v>
      </c>
      <c r="E90" s="29">
        <v>59.54081632653061</v>
      </c>
      <c r="F90" s="29">
        <v>0</v>
      </c>
    </row>
    <row r="91" spans="1:6">
      <c r="A91" s="72"/>
      <c r="B91" s="28" t="s">
        <v>83</v>
      </c>
      <c r="C91" s="28">
        <v>-25.10408163265306</v>
      </c>
      <c r="D91" s="28">
        <v>2</v>
      </c>
      <c r="E91" s="29">
        <v>27.95918367346939</v>
      </c>
      <c r="F91" s="29">
        <v>0</v>
      </c>
    </row>
    <row r="92" spans="1:6">
      <c r="A92" s="72"/>
      <c r="B92" s="28" t="s">
        <v>84</v>
      </c>
      <c r="C92" s="28">
        <v>-28.892176870748298</v>
      </c>
      <c r="D92" s="28">
        <v>0.3</v>
      </c>
      <c r="E92" s="29">
        <v>49.243197278911566</v>
      </c>
      <c r="F92" s="29">
        <v>0</v>
      </c>
    </row>
    <row r="93" spans="1:6">
      <c r="A93" s="72"/>
      <c r="B93" s="28" t="s">
        <v>85</v>
      </c>
      <c r="C93" s="28">
        <v>-29.952551020408162</v>
      </c>
      <c r="D93" s="28">
        <v>0.5</v>
      </c>
      <c r="E93" s="29">
        <v>17.053571428571427</v>
      </c>
      <c r="F93" s="29">
        <v>0</v>
      </c>
    </row>
    <row r="94" spans="1:6">
      <c r="A94" s="72"/>
      <c r="B94" s="28" t="s">
        <v>86</v>
      </c>
      <c r="C94" s="28">
        <v>-30.256887755102039</v>
      </c>
      <c r="D94" s="28">
        <v>0.46666666666666673</v>
      </c>
      <c r="E94" s="29">
        <v>32.869897959183675</v>
      </c>
      <c r="F94" s="29">
        <v>0</v>
      </c>
    </row>
    <row r="95" spans="1:6">
      <c r="A95" s="72"/>
      <c r="B95" s="28" t="s">
        <v>87</v>
      </c>
      <c r="C95" s="28">
        <v>-28.026666666666667</v>
      </c>
      <c r="D95" s="28">
        <v>0.25</v>
      </c>
      <c r="E95" s="29">
        <v>42.589285714285715</v>
      </c>
      <c r="F95" s="29">
        <v>0</v>
      </c>
    </row>
    <row r="96" spans="1:6">
      <c r="A96" s="72"/>
      <c r="B96" s="28" t="s">
        <v>88</v>
      </c>
      <c r="C96" s="28">
        <v>-26.068622448979593</v>
      </c>
      <c r="D96" s="28">
        <v>3.3</v>
      </c>
      <c r="E96" s="29">
        <v>32.448979591836732</v>
      </c>
      <c r="F96" s="29">
        <v>0</v>
      </c>
    </row>
    <row r="97" spans="1:6">
      <c r="A97" s="72"/>
      <c r="B97" s="28" t="s">
        <v>89</v>
      </c>
      <c r="C97" s="28">
        <v>-27.657312925170068</v>
      </c>
      <c r="D97" s="28"/>
      <c r="E97" s="29">
        <v>34.366496598639458</v>
      </c>
      <c r="F97" s="29">
        <v>0</v>
      </c>
    </row>
    <row r="98" spans="1:6">
      <c r="A98" s="72"/>
      <c r="B98" s="28" t="s">
        <v>90</v>
      </c>
      <c r="C98" s="28">
        <v>-24.075544217687071</v>
      </c>
      <c r="D98" s="28">
        <v>0.9</v>
      </c>
      <c r="E98" s="29">
        <v>31.28486394557823</v>
      </c>
      <c r="F98" s="29">
        <v>0</v>
      </c>
    </row>
    <row r="99" spans="1:6">
      <c r="A99" s="72"/>
      <c r="B99" s="28" t="s">
        <v>91</v>
      </c>
      <c r="C99" s="28">
        <v>-27.61028911564626</v>
      </c>
      <c r="D99" s="28"/>
      <c r="E99" s="29">
        <v>28.873299319727892</v>
      </c>
      <c r="F99" s="29">
        <v>0</v>
      </c>
    </row>
    <row r="100" spans="1:6">
      <c r="A100" s="72"/>
      <c r="B100" s="28" t="s">
        <v>92</v>
      </c>
      <c r="C100" s="28">
        <v>-21.74719387755102</v>
      </c>
      <c r="D100" s="28">
        <v>0.2</v>
      </c>
      <c r="E100" s="29">
        <v>22.053571428571427</v>
      </c>
      <c r="F100" s="29">
        <v>0</v>
      </c>
    </row>
    <row r="101" spans="1:6">
      <c r="A101" s="72"/>
      <c r="B101" s="28" t="s">
        <v>93</v>
      </c>
      <c r="C101" s="28">
        <v>-20.81887755102041</v>
      </c>
      <c r="D101" s="28">
        <v>1.7</v>
      </c>
      <c r="E101" s="29">
        <v>64.196428571428569</v>
      </c>
      <c r="F101" s="29">
        <v>0</v>
      </c>
    </row>
    <row r="102" spans="1:6">
      <c r="A102" s="72"/>
      <c r="B102" s="28" t="s">
        <v>94</v>
      </c>
      <c r="C102" s="28">
        <v>-23.596683673469386</v>
      </c>
      <c r="D102" s="28">
        <v>0.3</v>
      </c>
      <c r="E102" s="29">
        <v>29.017857142857142</v>
      </c>
      <c r="F102" s="29">
        <v>0</v>
      </c>
    </row>
    <row r="103" spans="1:6">
      <c r="A103" s="72"/>
      <c r="B103" s="28" t="s">
        <v>95</v>
      </c>
      <c r="C103" s="28">
        <v>-23.089540816326526</v>
      </c>
      <c r="D103" s="28">
        <v>0.97499999999999987</v>
      </c>
      <c r="E103" s="29">
        <v>44.051870748299322</v>
      </c>
      <c r="F103" s="29">
        <v>0</v>
      </c>
    </row>
    <row r="104" spans="1:6">
      <c r="A104" s="72"/>
      <c r="B104" s="28" t="s">
        <v>96</v>
      </c>
      <c r="C104" s="28">
        <v>-27.428571428571434</v>
      </c>
      <c r="D104" s="28">
        <v>3</v>
      </c>
      <c r="E104" s="29">
        <v>33.201530612244895</v>
      </c>
      <c r="F104" s="29">
        <v>0</v>
      </c>
    </row>
    <row r="105" spans="1:6">
      <c r="A105" s="72"/>
      <c r="B105" s="28" t="s">
        <v>97</v>
      </c>
      <c r="C105" s="28">
        <v>-18.3125</v>
      </c>
      <c r="D105" s="28">
        <v>0.6</v>
      </c>
      <c r="E105" s="29">
        <v>39.464285714285715</v>
      </c>
      <c r="F105" s="29">
        <v>0</v>
      </c>
    </row>
    <row r="106" spans="1:6">
      <c r="A106" s="72"/>
      <c r="B106" s="28" t="s">
        <v>98</v>
      </c>
      <c r="C106" s="28">
        <v>-19.550000000000004</v>
      </c>
      <c r="D106" s="28"/>
      <c r="E106" s="29">
        <v>22.232142857142858</v>
      </c>
      <c r="F106" s="29">
        <v>0</v>
      </c>
    </row>
    <row r="107" spans="1:6">
      <c r="A107" s="72"/>
      <c r="B107" s="28" t="s">
        <v>99</v>
      </c>
      <c r="C107" s="28">
        <v>-18.406717687074831</v>
      </c>
      <c r="D107" s="28"/>
      <c r="E107" s="29">
        <v>5.3784013605442178</v>
      </c>
      <c r="F107" s="29">
        <v>0</v>
      </c>
    </row>
    <row r="108" spans="1:6">
      <c r="A108" s="72"/>
      <c r="B108" s="28" t="s">
        <v>100</v>
      </c>
      <c r="C108" s="28">
        <v>-9.3038265306122447</v>
      </c>
      <c r="D108" s="28">
        <v>0.2</v>
      </c>
      <c r="E108" s="29">
        <v>29.438775510204078</v>
      </c>
      <c r="F108" s="29">
        <v>0</v>
      </c>
    </row>
    <row r="109" spans="1:6">
      <c r="A109" s="72"/>
      <c r="B109" s="28" t="s">
        <v>101</v>
      </c>
      <c r="C109" s="28">
        <v>-10.367857142857144</v>
      </c>
      <c r="D109" s="28"/>
      <c r="E109" s="29">
        <v>37.142857142857146</v>
      </c>
      <c r="F109" s="29">
        <v>0</v>
      </c>
    </row>
    <row r="110" spans="1:6">
      <c r="A110" s="72"/>
      <c r="B110" s="28" t="s">
        <v>102</v>
      </c>
      <c r="C110" s="28">
        <v>-2.9535714285714292</v>
      </c>
      <c r="D110" s="28"/>
      <c r="E110" s="29">
        <v>43.035714285714285</v>
      </c>
      <c r="F110" s="29">
        <v>0</v>
      </c>
    </row>
    <row r="111" spans="1:6">
      <c r="A111" s="72"/>
      <c r="B111" s="28" t="s">
        <v>103</v>
      </c>
      <c r="C111" s="28">
        <v>0.28392857142857147</v>
      </c>
      <c r="D111" s="28"/>
      <c r="E111" s="29">
        <v>19.107142857142858</v>
      </c>
      <c r="F111" s="29">
        <v>0</v>
      </c>
    </row>
    <row r="112" spans="1:6">
      <c r="A112" s="72"/>
      <c r="B112" s="28" t="s">
        <v>104</v>
      </c>
      <c r="C112" s="28">
        <v>4.7844387755102042</v>
      </c>
      <c r="D112" s="28">
        <v>1.5999999999999999</v>
      </c>
      <c r="E112" s="29">
        <v>73.737244897959172</v>
      </c>
      <c r="F112" s="29">
        <v>0</v>
      </c>
    </row>
    <row r="113" spans="1:6">
      <c r="A113" s="72"/>
      <c r="B113" s="28" t="s">
        <v>105</v>
      </c>
      <c r="C113" s="28">
        <v>5.3045918367346943</v>
      </c>
      <c r="D113" s="28">
        <v>2</v>
      </c>
      <c r="E113" s="29">
        <v>62.461734693877553</v>
      </c>
      <c r="F113" s="29">
        <v>0</v>
      </c>
    </row>
    <row r="114" spans="1:6">
      <c r="A114" s="72"/>
      <c r="B114" s="28" t="s">
        <v>106</v>
      </c>
      <c r="C114" s="28">
        <v>7.6801020408163252</v>
      </c>
      <c r="D114" s="28">
        <v>3.3333333333333335</v>
      </c>
      <c r="E114" s="29">
        <v>67.704081632653057</v>
      </c>
      <c r="F114" s="29">
        <v>0</v>
      </c>
    </row>
    <row r="115" spans="1:6">
      <c r="A115" s="72"/>
      <c r="B115" s="28" t="s">
        <v>107</v>
      </c>
      <c r="C115" s="28">
        <v>6.9280612244897952</v>
      </c>
      <c r="D115" s="28">
        <v>4.8499999999999996</v>
      </c>
      <c r="E115" s="29">
        <v>74.094387755102034</v>
      </c>
      <c r="F115" s="29">
        <v>0</v>
      </c>
    </row>
    <row r="116" spans="1:6">
      <c r="A116" s="72"/>
      <c r="B116" s="28" t="s">
        <v>108</v>
      </c>
      <c r="C116" s="28">
        <v>9.65</v>
      </c>
      <c r="D116" s="28">
        <v>1</v>
      </c>
      <c r="E116" s="29">
        <v>71.352040816326536</v>
      </c>
      <c r="F116" s="29">
        <v>0</v>
      </c>
    </row>
    <row r="117" spans="1:6">
      <c r="A117" s="72"/>
      <c r="B117" s="28" t="s">
        <v>109</v>
      </c>
      <c r="C117" s="28">
        <v>12.670153061224491</v>
      </c>
      <c r="D117" s="28">
        <v>10.5</v>
      </c>
      <c r="E117" s="29">
        <v>78.197278911564624</v>
      </c>
      <c r="F117" s="29">
        <v>0</v>
      </c>
    </row>
    <row r="118" spans="1:6">
      <c r="A118" s="83"/>
      <c r="B118" s="28" t="s">
        <v>110</v>
      </c>
      <c r="C118" s="28">
        <v>16.765357142857138</v>
      </c>
      <c r="D118" s="28"/>
      <c r="E118" s="29">
        <v>62.204081632653065</v>
      </c>
      <c r="F118" s="29">
        <v>0</v>
      </c>
    </row>
    <row r="119" spans="1:6">
      <c r="A119" s="83"/>
      <c r="B119" s="28" t="s">
        <v>111</v>
      </c>
      <c r="C119" s="28">
        <v>14.502380952380951</v>
      </c>
      <c r="D119" s="28">
        <v>17</v>
      </c>
      <c r="E119" s="29">
        <v>49.192176870748305</v>
      </c>
      <c r="F119" s="29">
        <v>0</v>
      </c>
    </row>
    <row r="120" spans="1:6">
      <c r="A120" s="83"/>
      <c r="B120" s="28" t="s">
        <v>112</v>
      </c>
      <c r="C120" s="28">
        <v>15.700765306122451</v>
      </c>
      <c r="D120" s="28">
        <v>6.25</v>
      </c>
      <c r="E120" s="29">
        <v>71.216836734693885</v>
      </c>
      <c r="F120" s="29">
        <v>0</v>
      </c>
    </row>
    <row r="121" spans="1:6">
      <c r="A121" s="83"/>
      <c r="B121" s="28" t="s">
        <v>113</v>
      </c>
      <c r="C121" s="28">
        <v>16.586904761904762</v>
      </c>
      <c r="D121" s="28">
        <v>8</v>
      </c>
      <c r="E121" s="29">
        <v>56.033163265306108</v>
      </c>
      <c r="F121" s="29">
        <v>0</v>
      </c>
    </row>
    <row r="122" spans="1:6">
      <c r="A122" s="83"/>
      <c r="B122" s="28" t="s">
        <v>114</v>
      </c>
      <c r="C122" s="28">
        <v>18.163775510204079</v>
      </c>
      <c r="D122" s="28">
        <v>2.75</v>
      </c>
      <c r="E122" s="29">
        <v>38.137755102040821</v>
      </c>
      <c r="F122" s="29">
        <v>0</v>
      </c>
    </row>
    <row r="123" spans="1:6">
      <c r="A123" s="83"/>
      <c r="B123" s="28" t="s">
        <v>115</v>
      </c>
      <c r="C123" s="28">
        <v>20.226530612244897</v>
      </c>
      <c r="D123" s="28">
        <v>3.6</v>
      </c>
      <c r="E123" s="29">
        <v>58.265306122448983</v>
      </c>
      <c r="F123" s="29">
        <v>0</v>
      </c>
    </row>
    <row r="124" spans="1:6">
      <c r="A124" s="83"/>
      <c r="B124" s="28" t="s">
        <v>116</v>
      </c>
      <c r="C124" s="28">
        <v>19.022619047619049</v>
      </c>
      <c r="D124" s="28">
        <v>4.0714285714285712</v>
      </c>
      <c r="E124" s="29">
        <v>95.599489795918359</v>
      </c>
      <c r="F124" s="29">
        <v>0</v>
      </c>
    </row>
    <row r="125" spans="1:6">
      <c r="A125" s="83"/>
      <c r="B125" s="28" t="s">
        <v>117</v>
      </c>
      <c r="C125" s="28">
        <v>13.65714285714286</v>
      </c>
      <c r="D125" s="28">
        <v>17.080000000000002</v>
      </c>
      <c r="E125" s="29">
        <v>76.339285714285708</v>
      </c>
      <c r="F125" s="29">
        <v>0</v>
      </c>
    </row>
    <row r="126" spans="1:6">
      <c r="A126" s="83"/>
      <c r="B126" s="28" t="s">
        <v>118</v>
      </c>
      <c r="C126" s="28">
        <v>18.654421768707483</v>
      </c>
      <c r="D126" s="28">
        <v>2.4333333333333331</v>
      </c>
      <c r="E126" s="29">
        <v>52.096088435374156</v>
      </c>
      <c r="F126" s="29">
        <v>0</v>
      </c>
    </row>
    <row r="127" spans="1:6">
      <c r="A127" s="83"/>
      <c r="B127" s="28" t="s">
        <v>119</v>
      </c>
      <c r="C127" s="28">
        <v>19.329591836734696</v>
      </c>
      <c r="D127" s="28">
        <v>1.5</v>
      </c>
      <c r="E127" s="29">
        <v>37.682823129251702</v>
      </c>
      <c r="F127" s="29">
        <v>0</v>
      </c>
    </row>
    <row r="128" spans="1:6">
      <c r="A128" s="83"/>
      <c r="B128" s="28" t="s">
        <v>120</v>
      </c>
      <c r="C128" s="28">
        <v>20.490306122448978</v>
      </c>
      <c r="D128" s="28">
        <v>9.2666666666666675</v>
      </c>
      <c r="E128" s="29">
        <v>53.005952380952372</v>
      </c>
      <c r="F128" s="29">
        <v>0</v>
      </c>
    </row>
    <row r="129" spans="1:6">
      <c r="A129" s="83"/>
      <c r="B129" s="28" t="s">
        <v>121</v>
      </c>
      <c r="C129" s="28">
        <v>20.589540816326529</v>
      </c>
      <c r="D129" s="28">
        <v>1.1800000000000002</v>
      </c>
      <c r="E129" s="29">
        <v>49.299319727891159</v>
      </c>
      <c r="F129" s="29">
        <v>0</v>
      </c>
    </row>
    <row r="130" spans="1:6">
      <c r="A130" s="83"/>
      <c r="B130" s="28" t="s">
        <v>122</v>
      </c>
      <c r="C130" s="28">
        <v>15.902210884353741</v>
      </c>
      <c r="D130" s="28">
        <v>7</v>
      </c>
      <c r="E130" s="29">
        <v>71.645408163265316</v>
      </c>
      <c r="F130" s="29">
        <v>0</v>
      </c>
    </row>
    <row r="131" spans="1:6">
      <c r="A131" s="83"/>
      <c r="B131" s="28" t="s">
        <v>123</v>
      </c>
      <c r="C131" s="28">
        <v>10.935459183673471</v>
      </c>
      <c r="D131" s="28">
        <v>4</v>
      </c>
      <c r="E131" s="29">
        <v>50.142857142857146</v>
      </c>
      <c r="F131" s="29">
        <v>0</v>
      </c>
    </row>
    <row r="132" spans="1:6">
      <c r="A132" s="83"/>
      <c r="B132" s="28" t="s">
        <v>124</v>
      </c>
      <c r="C132" s="28">
        <v>15.14030612244898</v>
      </c>
      <c r="D132" s="28">
        <v>0.30000000000000004</v>
      </c>
      <c r="E132" s="29">
        <v>22.976190476190478</v>
      </c>
      <c r="F132" s="29">
        <v>0</v>
      </c>
    </row>
    <row r="133" spans="1:6">
      <c r="A133" s="83"/>
      <c r="B133" s="28" t="s">
        <v>125</v>
      </c>
      <c r="C133" s="28">
        <v>11.755952380952381</v>
      </c>
      <c r="D133" s="28">
        <v>0.7</v>
      </c>
      <c r="E133" s="29">
        <v>64.183673469387756</v>
      </c>
      <c r="F133" s="29">
        <v>0</v>
      </c>
    </row>
    <row r="134" spans="1:6">
      <c r="A134" s="83"/>
      <c r="B134" s="28" t="s">
        <v>126</v>
      </c>
      <c r="C134" s="28">
        <v>7.7726190476190462</v>
      </c>
      <c r="D134" s="28">
        <v>2.2000000000000002</v>
      </c>
      <c r="E134" s="29">
        <v>68.971088435374142</v>
      </c>
      <c r="F134" s="29">
        <v>0</v>
      </c>
    </row>
    <row r="135" spans="1:6">
      <c r="A135" s="83"/>
      <c r="B135" s="28" t="s">
        <v>127</v>
      </c>
      <c r="C135" s="28">
        <v>6.0857142857142845</v>
      </c>
      <c r="D135" s="28">
        <v>3.9666666666666668</v>
      </c>
      <c r="E135" s="29">
        <v>67.173469387755105</v>
      </c>
      <c r="F135" s="29">
        <v>0</v>
      </c>
    </row>
    <row r="136" spans="1:6">
      <c r="A136" s="83"/>
      <c r="B136" s="28" t="s">
        <v>128</v>
      </c>
      <c r="C136" s="28">
        <v>4.0836734693877554</v>
      </c>
      <c r="D136" s="28">
        <v>2</v>
      </c>
      <c r="E136" s="29">
        <v>38.41836734693878</v>
      </c>
      <c r="F136" s="29">
        <v>0</v>
      </c>
    </row>
    <row r="137" spans="1:6">
      <c r="A137" s="83"/>
      <c r="B137" s="28" t="s">
        <v>129</v>
      </c>
      <c r="C137" s="28">
        <v>-0.17074829931972785</v>
      </c>
      <c r="D137" s="28">
        <v>0.2</v>
      </c>
      <c r="E137" s="29">
        <v>41.381802721088434</v>
      </c>
      <c r="F137" s="29">
        <v>0</v>
      </c>
    </row>
    <row r="138" spans="1:6">
      <c r="A138" s="83"/>
      <c r="B138" s="28" t="s">
        <v>130</v>
      </c>
      <c r="C138" s="28">
        <v>-3.5778061224489792</v>
      </c>
      <c r="D138" s="28">
        <v>6.7</v>
      </c>
      <c r="E138" s="29">
        <v>56.721938775510203</v>
      </c>
      <c r="F138" s="29">
        <v>0</v>
      </c>
    </row>
    <row r="139" spans="1:6">
      <c r="A139" s="83"/>
      <c r="B139" s="28" t="s">
        <v>131</v>
      </c>
      <c r="C139" s="28">
        <v>-8.8558673469387763</v>
      </c>
      <c r="D139" s="28">
        <v>4.2</v>
      </c>
      <c r="E139" s="29">
        <v>39.24744897959183</v>
      </c>
      <c r="F139" s="29">
        <v>0</v>
      </c>
    </row>
    <row r="140" spans="1:6">
      <c r="A140" s="83"/>
      <c r="B140" s="28" t="s">
        <v>132</v>
      </c>
      <c r="C140" s="28">
        <v>-9.9423639455782329</v>
      </c>
      <c r="D140" s="28">
        <v>6.2</v>
      </c>
      <c r="E140" s="29">
        <v>55.510204081632651</v>
      </c>
      <c r="F140" s="29">
        <v>0</v>
      </c>
    </row>
    <row r="141" spans="1:6">
      <c r="A141" s="83"/>
      <c r="B141" s="28" t="s">
        <v>133</v>
      </c>
      <c r="C141" s="28">
        <v>-8.9637755102040817</v>
      </c>
      <c r="D141" s="28"/>
      <c r="E141" s="29">
        <v>14.489795918367347</v>
      </c>
      <c r="F141" s="29">
        <v>0</v>
      </c>
    </row>
    <row r="142" spans="1:6">
      <c r="A142" s="83"/>
      <c r="B142" s="28" t="s">
        <v>134</v>
      </c>
      <c r="C142" s="28">
        <v>-17.790170068027212</v>
      </c>
      <c r="D142" s="28">
        <v>0.2</v>
      </c>
      <c r="E142" s="29">
        <v>41.921768707482997</v>
      </c>
      <c r="F142" s="29">
        <v>0</v>
      </c>
    </row>
    <row r="143" spans="1:6">
      <c r="A143" s="83"/>
      <c r="B143" s="28" t="s">
        <v>135</v>
      </c>
      <c r="C143" s="28">
        <v>-23.731428571428577</v>
      </c>
      <c r="D143" s="28">
        <v>4</v>
      </c>
      <c r="E143" s="29">
        <v>58.839285714285715</v>
      </c>
      <c r="F143" s="29">
        <v>0</v>
      </c>
    </row>
    <row r="144" spans="1:6">
      <c r="A144" s="83"/>
      <c r="B144" s="28" t="s">
        <v>136</v>
      </c>
      <c r="C144" s="28">
        <v>-20.148214285714285</v>
      </c>
      <c r="D144" s="28">
        <v>0.66666666666666663</v>
      </c>
      <c r="E144" s="29">
        <v>47.916666666666671</v>
      </c>
      <c r="F144" s="29">
        <v>0</v>
      </c>
    </row>
    <row r="145" spans="1:6">
      <c r="A145" s="83"/>
      <c r="B145" s="28" t="s">
        <v>137</v>
      </c>
      <c r="C145" s="28">
        <v>-16.665986394557823</v>
      </c>
      <c r="D145" s="28"/>
      <c r="E145" s="29">
        <v>37.020408163265301</v>
      </c>
      <c r="F145" s="29">
        <v>0</v>
      </c>
    </row>
    <row r="146" spans="1:6">
      <c r="A146" s="83"/>
      <c r="B146" s="28" t="s">
        <v>138</v>
      </c>
      <c r="C146" s="28">
        <v>-28.605510204081636</v>
      </c>
      <c r="D146" s="28">
        <v>0.5</v>
      </c>
      <c r="E146" s="29">
        <v>23.76530612244898</v>
      </c>
      <c r="F146" s="29">
        <v>0</v>
      </c>
    </row>
    <row r="147" spans="1:6">
      <c r="A147" s="83"/>
      <c r="B147" s="28" t="s">
        <v>139</v>
      </c>
      <c r="C147" s="28">
        <v>-32.539795918367354</v>
      </c>
      <c r="D147" s="28">
        <v>0.35</v>
      </c>
      <c r="E147" s="29">
        <v>21.186224489795922</v>
      </c>
      <c r="F147" s="29">
        <v>0</v>
      </c>
    </row>
    <row r="148" spans="1:6">
      <c r="A148" s="83"/>
      <c r="B148" s="28" t="s">
        <v>140</v>
      </c>
      <c r="C148" s="28">
        <v>-24.894727891156464</v>
      </c>
      <c r="D148" s="28">
        <v>0.30000000000000004</v>
      </c>
      <c r="E148" s="29">
        <v>91.517857142857139</v>
      </c>
      <c r="F148" s="29">
        <v>0</v>
      </c>
    </row>
    <row r="149" spans="1:6">
      <c r="A149" s="83"/>
      <c r="B149" s="28" t="s">
        <v>141</v>
      </c>
      <c r="C149" s="28">
        <v>-27.535816326530611</v>
      </c>
      <c r="D149" s="28">
        <v>0.30000000000000004</v>
      </c>
      <c r="E149" s="29">
        <v>32.757653061224488</v>
      </c>
      <c r="F149" s="29">
        <v>0</v>
      </c>
    </row>
    <row r="150" spans="1:6">
      <c r="A150" s="83"/>
      <c r="B150" s="28" t="s">
        <v>142</v>
      </c>
      <c r="C150" s="28">
        <v>-32.806632653061222</v>
      </c>
      <c r="D150" s="28">
        <v>0.2</v>
      </c>
      <c r="E150" s="29">
        <v>36.845238095238088</v>
      </c>
      <c r="F150" s="29">
        <v>0</v>
      </c>
    </row>
    <row r="151" spans="1:6">
      <c r="A151" s="83"/>
      <c r="B151" s="28" t="s">
        <v>143</v>
      </c>
      <c r="C151" s="28">
        <v>-29.045153061224486</v>
      </c>
      <c r="D151" s="28"/>
      <c r="E151" s="29">
        <v>15.216836734693876</v>
      </c>
      <c r="F151" s="29">
        <v>0</v>
      </c>
    </row>
    <row r="152" spans="1:6">
      <c r="A152" s="83"/>
      <c r="B152" s="28" t="s">
        <v>144</v>
      </c>
      <c r="C152" s="28">
        <v>-27.511479591836736</v>
      </c>
      <c r="D152" s="28"/>
      <c r="E152" s="29">
        <v>8.8392857142857135</v>
      </c>
      <c r="F152" s="29">
        <v>0</v>
      </c>
    </row>
    <row r="153" spans="1:6">
      <c r="A153" s="83"/>
      <c r="B153" s="28" t="s">
        <v>145</v>
      </c>
      <c r="C153" s="28">
        <v>-22.927040816326532</v>
      </c>
      <c r="D153" s="28"/>
      <c r="E153" s="29">
        <v>29.094387755102041</v>
      </c>
      <c r="F153" s="29">
        <v>0</v>
      </c>
    </row>
    <row r="154" spans="1:6">
      <c r="A154" s="83"/>
      <c r="B154" s="28" t="s">
        <v>146</v>
      </c>
      <c r="C154" s="28">
        <v>-21.910714285714285</v>
      </c>
      <c r="D154" s="28">
        <v>2.5</v>
      </c>
      <c r="E154" s="29">
        <v>25.357142857142858</v>
      </c>
      <c r="F154" s="29">
        <v>0</v>
      </c>
    </row>
    <row r="155" spans="1:6">
      <c r="A155" s="83"/>
      <c r="B155" s="28" t="s">
        <v>147</v>
      </c>
      <c r="C155" s="28">
        <v>-24.641428571428577</v>
      </c>
      <c r="D155" s="28">
        <v>0.3</v>
      </c>
      <c r="E155" s="29">
        <v>12.642857142857142</v>
      </c>
      <c r="F155" s="29">
        <v>0</v>
      </c>
    </row>
    <row r="156" spans="1:6">
      <c r="A156" s="83"/>
      <c r="B156" s="28" t="s">
        <v>148</v>
      </c>
      <c r="C156" s="28">
        <v>-21.38154761904762</v>
      </c>
      <c r="D156" s="28"/>
      <c r="E156" s="29">
        <v>33.588435374149661</v>
      </c>
      <c r="F156" s="29">
        <v>0</v>
      </c>
    </row>
    <row r="157" spans="1:6">
      <c r="A157" s="83"/>
      <c r="B157" s="28" t="s">
        <v>149</v>
      </c>
      <c r="C157" s="28">
        <v>-13.769642857142859</v>
      </c>
      <c r="D157" s="28"/>
      <c r="E157" s="29">
        <v>37.117346938775505</v>
      </c>
      <c r="F157" s="29">
        <v>0</v>
      </c>
    </row>
    <row r="158" spans="1:6">
      <c r="A158" s="83"/>
      <c r="B158" s="28" t="s">
        <v>150</v>
      </c>
      <c r="C158" s="28">
        <v>-7.8370748299319724</v>
      </c>
      <c r="D158" s="28"/>
      <c r="E158" s="29">
        <v>27.049319727891152</v>
      </c>
      <c r="F158" s="29">
        <v>0</v>
      </c>
    </row>
    <row r="159" spans="1:6">
      <c r="A159" s="83"/>
      <c r="B159" s="28" t="s">
        <v>151</v>
      </c>
      <c r="C159" s="28">
        <v>-7.6982142857142861</v>
      </c>
      <c r="D159" s="28">
        <v>4</v>
      </c>
      <c r="E159" s="29">
        <v>44.965986394557824</v>
      </c>
      <c r="F159" s="29">
        <v>0</v>
      </c>
    </row>
    <row r="160" spans="1:6">
      <c r="A160" s="83"/>
      <c r="B160" s="28" t="s">
        <v>152</v>
      </c>
      <c r="C160" s="28">
        <v>-7.6033163265306118</v>
      </c>
      <c r="D160" s="28">
        <v>5</v>
      </c>
      <c r="E160" s="29">
        <v>71.364795918367349</v>
      </c>
      <c r="F160" s="29">
        <v>0</v>
      </c>
    </row>
    <row r="161" spans="1:6">
      <c r="A161" s="83"/>
      <c r="B161" s="28" t="s">
        <v>153</v>
      </c>
      <c r="C161" s="28">
        <v>-1.3468537414965986</v>
      </c>
      <c r="D161" s="28">
        <v>1</v>
      </c>
      <c r="E161" s="29">
        <v>54.094387755102041</v>
      </c>
      <c r="F161" s="29">
        <v>13</v>
      </c>
    </row>
    <row r="162" spans="1:6">
      <c r="A162" s="83"/>
      <c r="B162" s="28" t="s">
        <v>154</v>
      </c>
      <c r="C162" s="28">
        <v>0.97499999999999998</v>
      </c>
      <c r="D162" s="28"/>
      <c r="E162" s="29">
        <v>44.285714285714285</v>
      </c>
      <c r="F162" s="29">
        <v>50</v>
      </c>
    </row>
    <row r="163" spans="1:6">
      <c r="A163" s="83"/>
      <c r="B163" s="28" t="s">
        <v>155</v>
      </c>
      <c r="C163" s="28">
        <v>-0.96530612244897973</v>
      </c>
      <c r="D163" s="28"/>
      <c r="E163" s="29">
        <v>59.846938775510203</v>
      </c>
      <c r="F163" s="29">
        <v>20</v>
      </c>
    </row>
    <row r="164" spans="1:6">
      <c r="A164" s="83"/>
      <c r="B164" s="28" t="s">
        <v>156</v>
      </c>
      <c r="C164" s="28">
        <v>1.8729591836734691</v>
      </c>
      <c r="D164" s="28"/>
      <c r="E164" s="29">
        <v>59.389880952380956</v>
      </c>
      <c r="F164" s="29">
        <v>20</v>
      </c>
    </row>
    <row r="165" spans="1:6">
      <c r="A165" s="83"/>
      <c r="B165" s="28" t="s">
        <v>157</v>
      </c>
      <c r="C165" s="28">
        <v>0.27874149659863934</v>
      </c>
      <c r="D165" s="28"/>
      <c r="E165" s="29">
        <v>60.29336734693878</v>
      </c>
      <c r="F165" s="29">
        <v>19</v>
      </c>
    </row>
    <row r="166" spans="1:6">
      <c r="A166" s="83"/>
      <c r="B166" s="28" t="s">
        <v>158</v>
      </c>
      <c r="C166" s="28">
        <v>5.7506802721088439</v>
      </c>
      <c r="D166" s="28">
        <v>11</v>
      </c>
      <c r="E166" s="29">
        <v>75.854591836734699</v>
      </c>
      <c r="F166" s="29">
        <v>10</v>
      </c>
    </row>
    <row r="167" spans="1:6">
      <c r="A167" s="83"/>
      <c r="B167" s="28" t="s">
        <v>159</v>
      </c>
      <c r="C167" s="28">
        <v>6.757142857142858</v>
      </c>
      <c r="D167" s="28">
        <v>4.5</v>
      </c>
      <c r="E167" s="29">
        <v>81.747448979591837</v>
      </c>
      <c r="F167" s="29">
        <v>5</v>
      </c>
    </row>
    <row r="168" spans="1:6">
      <c r="A168" s="83"/>
      <c r="B168" s="28" t="s">
        <v>160</v>
      </c>
      <c r="C168" s="28">
        <v>11.227551020408162</v>
      </c>
      <c r="D168" s="28">
        <v>1.4</v>
      </c>
      <c r="E168" s="29">
        <v>58.877551020408156</v>
      </c>
      <c r="F168" s="29">
        <v>24</v>
      </c>
    </row>
    <row r="169" spans="1:6">
      <c r="A169" s="83"/>
      <c r="B169" s="28" t="s">
        <v>161</v>
      </c>
      <c r="C169" s="28">
        <v>11.008333333333335</v>
      </c>
      <c r="D169" s="28">
        <v>0.65</v>
      </c>
      <c r="E169" s="29">
        <v>80.425170068027214</v>
      </c>
      <c r="F169" s="29">
        <v>5</v>
      </c>
    </row>
    <row r="170" spans="1:6">
      <c r="A170" s="83"/>
      <c r="B170" s="28" t="s">
        <v>162</v>
      </c>
      <c r="C170" s="28">
        <v>11.01454081632653</v>
      </c>
      <c r="D170" s="28">
        <v>4.5</v>
      </c>
      <c r="E170" s="29">
        <v>79.974489795918359</v>
      </c>
      <c r="F170" s="29"/>
    </row>
    <row r="171" spans="1:6" s="13" customFormat="1">
      <c r="A171" s="83"/>
      <c r="B171" s="28" t="s">
        <v>163</v>
      </c>
      <c r="C171" s="28">
        <v>15.747959183673467</v>
      </c>
      <c r="D171" s="28">
        <v>3</v>
      </c>
      <c r="E171" s="29">
        <v>57.62755102040817</v>
      </c>
      <c r="F171" s="29"/>
    </row>
    <row r="172" spans="1:6" s="13" customFormat="1">
      <c r="A172" s="83"/>
      <c r="B172" s="28" t="s">
        <v>164</v>
      </c>
      <c r="C172" s="28">
        <v>18.907568027210885</v>
      </c>
      <c r="D172" s="28"/>
      <c r="E172" s="29">
        <v>72.22193877551021</v>
      </c>
      <c r="F172" s="29"/>
    </row>
    <row r="173" spans="1:6" s="13" customFormat="1">
      <c r="A173" s="83"/>
      <c r="B173" s="28" t="s">
        <v>165</v>
      </c>
      <c r="C173" s="28">
        <v>20.169336734693875</v>
      </c>
      <c r="D173" s="28">
        <v>5</v>
      </c>
      <c r="E173" s="29">
        <v>86.921768707482997</v>
      </c>
      <c r="F173" s="29">
        <v>2</v>
      </c>
    </row>
    <row r="174" spans="1:6" s="13" customFormat="1">
      <c r="A174" s="83"/>
      <c r="B174" s="28" t="s">
        <v>166</v>
      </c>
      <c r="C174" s="28">
        <v>21.268282312925173</v>
      </c>
      <c r="D174" s="28">
        <v>0.4</v>
      </c>
      <c r="E174" s="29">
        <v>37.954931972789119</v>
      </c>
      <c r="F174" s="29">
        <v>24</v>
      </c>
    </row>
    <row r="175" spans="1:6" s="13" customFormat="1">
      <c r="A175" s="83"/>
      <c r="B175" s="28" t="s">
        <v>167</v>
      </c>
      <c r="C175" s="28">
        <v>20.391071428571426</v>
      </c>
      <c r="D175" s="28">
        <v>2.5</v>
      </c>
      <c r="E175" s="29">
        <v>77.942176870748298</v>
      </c>
      <c r="F175" s="29">
        <v>13</v>
      </c>
    </row>
    <row r="176" spans="1:6" s="13" customFormat="1">
      <c r="A176" s="83"/>
      <c r="B176" s="28" t="s">
        <v>168</v>
      </c>
      <c r="C176" s="28">
        <v>19.010714285714283</v>
      </c>
      <c r="D176" s="28">
        <v>2.9250000000000003</v>
      </c>
      <c r="E176" s="29">
        <v>83.603741496598644</v>
      </c>
      <c r="F176" s="29">
        <v>1</v>
      </c>
    </row>
    <row r="177" spans="1:6" s="13" customFormat="1">
      <c r="A177" s="83"/>
      <c r="B177" s="28" t="s">
        <v>169</v>
      </c>
      <c r="C177" s="28">
        <v>20.379030612244897</v>
      </c>
      <c r="D177" s="28">
        <v>2</v>
      </c>
      <c r="E177" s="29">
        <v>56.492346938775505</v>
      </c>
      <c r="F177" s="29">
        <v>2</v>
      </c>
    </row>
    <row r="178" spans="1:6" s="13" customFormat="1">
      <c r="A178" s="83"/>
      <c r="B178" s="28" t="s">
        <v>170</v>
      </c>
      <c r="C178" s="28">
        <v>22.530833333333337</v>
      </c>
      <c r="D178" s="28"/>
      <c r="E178" s="29">
        <v>52.057823129251702</v>
      </c>
      <c r="F178" s="29">
        <v>5</v>
      </c>
    </row>
    <row r="179" spans="1:6" s="13" customFormat="1">
      <c r="A179" s="83"/>
      <c r="B179" s="28" t="s">
        <v>171</v>
      </c>
      <c r="C179" s="28">
        <v>19.306649659863947</v>
      </c>
      <c r="D179" s="28">
        <v>0.3</v>
      </c>
      <c r="E179" s="29">
        <v>63.168367346938773</v>
      </c>
      <c r="F179" s="29">
        <v>2</v>
      </c>
    </row>
    <row r="180" spans="1:6">
      <c r="A180" s="83"/>
      <c r="B180" s="28" t="s">
        <v>199</v>
      </c>
      <c r="C180" s="28">
        <v>17.003231292517004</v>
      </c>
      <c r="D180" s="28">
        <v>9.0250000000000004</v>
      </c>
      <c r="E180" s="29">
        <v>55.587585034013607</v>
      </c>
      <c r="F180" s="29"/>
    </row>
    <row r="181" spans="1:6">
      <c r="A181" s="83"/>
      <c r="B181" s="28" t="s">
        <v>200</v>
      </c>
      <c r="C181" s="28">
        <v>16.665561224489796</v>
      </c>
      <c r="D181" s="28">
        <v>0.5</v>
      </c>
      <c r="E181" s="29">
        <v>34.965986394557824</v>
      </c>
      <c r="F181" s="29"/>
    </row>
    <row r="182" spans="1:6">
      <c r="A182" s="83"/>
      <c r="B182" s="28" t="s">
        <v>201</v>
      </c>
      <c r="C182" s="28">
        <v>17.524319727891157</v>
      </c>
      <c r="D182" s="28">
        <v>8.35</v>
      </c>
      <c r="E182" s="29">
        <v>78.222789115646265</v>
      </c>
      <c r="F182" s="29"/>
    </row>
    <row r="183" spans="1:6">
      <c r="A183" s="83"/>
      <c r="B183" s="28" t="s">
        <v>202</v>
      </c>
      <c r="C183" s="28">
        <v>14.226785714285715</v>
      </c>
      <c r="D183" s="28">
        <v>2.25</v>
      </c>
      <c r="E183" s="29">
        <v>72.53826530612244</v>
      </c>
      <c r="F183" s="29"/>
    </row>
    <row r="184" spans="1:6">
      <c r="A184" s="83"/>
      <c r="B184" s="28" t="s">
        <v>203</v>
      </c>
      <c r="C184" s="28">
        <v>10.25357142857143</v>
      </c>
      <c r="D184" s="28">
        <v>2.98</v>
      </c>
      <c r="E184" s="29">
        <v>61.919217687074827</v>
      </c>
      <c r="F184" s="29"/>
    </row>
    <row r="185" spans="1:6">
      <c r="A185" s="83"/>
      <c r="B185" s="28" t="s">
        <v>204</v>
      </c>
      <c r="C185" s="28">
        <v>9.8575680272108848</v>
      </c>
      <c r="D185" s="28">
        <v>4.46</v>
      </c>
      <c r="E185" s="29">
        <v>76.701530612244909</v>
      </c>
      <c r="F185" s="29"/>
    </row>
    <row r="186" spans="1:6">
      <c r="A186" s="83"/>
      <c r="B186" s="28" t="s">
        <v>205</v>
      </c>
      <c r="C186" s="28">
        <v>5.9795238095238101</v>
      </c>
      <c r="D186" s="28">
        <v>9</v>
      </c>
      <c r="E186" s="29">
        <v>60.738095238095241</v>
      </c>
      <c r="F186" s="29"/>
    </row>
    <row r="187" spans="1:6">
      <c r="A187" s="83"/>
      <c r="B187" s="28" t="s">
        <v>206</v>
      </c>
      <c r="C187" s="28">
        <v>4.0227040816326527</v>
      </c>
      <c r="D187" s="28">
        <v>11</v>
      </c>
      <c r="E187" s="29">
        <v>38.316326530612244</v>
      </c>
      <c r="F187" s="29"/>
    </row>
    <row r="188" spans="1:6">
      <c r="A188" s="83"/>
      <c r="B188" s="28" t="s">
        <v>207</v>
      </c>
      <c r="C188" s="28">
        <v>3.9428571428571431</v>
      </c>
      <c r="D188" s="28">
        <v>2.3333333333333335</v>
      </c>
      <c r="E188" s="29">
        <v>49.285714285714285</v>
      </c>
      <c r="F188" s="29"/>
    </row>
    <row r="189" spans="1:6">
      <c r="A189" s="83"/>
      <c r="B189" s="28" t="s">
        <v>208</v>
      </c>
      <c r="C189" s="28">
        <v>1.8535714285714282</v>
      </c>
      <c r="D189" s="28">
        <v>5</v>
      </c>
      <c r="E189" s="29">
        <v>46.301020408163261</v>
      </c>
      <c r="F189" s="29">
        <v>1</v>
      </c>
    </row>
    <row r="190" spans="1:6">
      <c r="A190" s="83"/>
      <c r="B190" s="28" t="s">
        <v>209</v>
      </c>
      <c r="C190" s="28">
        <v>-0.38035714285714278</v>
      </c>
      <c r="D190" s="28">
        <v>10</v>
      </c>
      <c r="E190" s="29">
        <v>64.761904761904773</v>
      </c>
      <c r="F190" s="29"/>
    </row>
    <row r="191" spans="1:6">
      <c r="A191" s="83"/>
      <c r="B191" s="28" t="s">
        <v>210</v>
      </c>
      <c r="C191" s="28">
        <v>-0.25892857142857145</v>
      </c>
      <c r="D191" s="28">
        <v>13.16</v>
      </c>
      <c r="E191" s="29">
        <v>93.303571428571431</v>
      </c>
      <c r="F191" s="29"/>
    </row>
    <row r="192" spans="1:6">
      <c r="A192" s="83"/>
      <c r="B192" s="28" t="s">
        <v>211</v>
      </c>
      <c r="C192" s="28">
        <v>-7.453826530612246</v>
      </c>
      <c r="D192" s="28">
        <v>3.5</v>
      </c>
      <c r="E192" s="29">
        <v>40.599489795918366</v>
      </c>
      <c r="F192" s="29"/>
    </row>
    <row r="193" spans="1:6">
      <c r="A193" s="83"/>
      <c r="B193" s="28" t="s">
        <v>212</v>
      </c>
      <c r="C193" s="28">
        <v>-14.996938775510204</v>
      </c>
      <c r="D193" s="28">
        <v>4</v>
      </c>
      <c r="E193" s="29">
        <v>43.214285714285708</v>
      </c>
      <c r="F193" s="29"/>
    </row>
    <row r="194" spans="1:6">
      <c r="A194" s="83"/>
      <c r="B194" s="28" t="s">
        <v>213</v>
      </c>
      <c r="C194" s="28">
        <v>-16.76887755102041</v>
      </c>
      <c r="D194" s="28">
        <v>1.22</v>
      </c>
      <c r="E194" s="29">
        <v>83.252551020408163</v>
      </c>
      <c r="F194" s="29"/>
    </row>
    <row r="195" spans="1:6">
      <c r="A195" s="83"/>
      <c r="B195" s="28" t="s">
        <v>214</v>
      </c>
      <c r="C195" s="28">
        <v>-22.687585034013608</v>
      </c>
      <c r="D195" s="28">
        <v>0.2</v>
      </c>
      <c r="E195" s="29">
        <v>41.58163265306122</v>
      </c>
      <c r="F195" s="29"/>
    </row>
    <row r="196" spans="1:6">
      <c r="A196" s="83"/>
      <c r="B196" s="28" t="s">
        <v>215</v>
      </c>
      <c r="C196" s="28">
        <v>-22.630357142857143</v>
      </c>
      <c r="D196" s="28">
        <v>2.2749999999999999</v>
      </c>
      <c r="E196" s="29">
        <v>66.275510204081641</v>
      </c>
      <c r="F196" s="29"/>
    </row>
    <row r="197" spans="1:6">
      <c r="A197" s="83"/>
      <c r="B197" s="28" t="s">
        <v>216</v>
      </c>
      <c r="C197" s="28">
        <v>-27.51765306122449</v>
      </c>
      <c r="D197" s="28">
        <v>0.35</v>
      </c>
      <c r="E197" s="29">
        <v>45.428571428571431</v>
      </c>
      <c r="F197" s="29"/>
    </row>
    <row r="198" spans="1:6">
      <c r="A198" s="83"/>
      <c r="B198" s="28" t="s">
        <v>217</v>
      </c>
      <c r="C198" s="28">
        <v>-35.956377551020402</v>
      </c>
      <c r="D198" s="28">
        <v>0.33333333333333331</v>
      </c>
      <c r="E198" s="29">
        <v>39.642857142857146</v>
      </c>
      <c r="F198" s="29"/>
    </row>
    <row r="199" spans="1:6">
      <c r="A199" s="83"/>
      <c r="B199" s="28" t="s">
        <v>218</v>
      </c>
      <c r="C199" s="28">
        <v>-31.204166666666669</v>
      </c>
      <c r="D199" s="28">
        <v>0.76666666666666661</v>
      </c>
      <c r="E199" s="29">
        <v>49.464285714285715</v>
      </c>
      <c r="F199" s="29"/>
    </row>
    <row r="200" spans="1:6">
      <c r="A200" s="83"/>
      <c r="B200" s="28" t="s">
        <v>219</v>
      </c>
      <c r="C200" s="28">
        <v>-29.826785714285712</v>
      </c>
      <c r="D200" s="28">
        <v>0.5</v>
      </c>
      <c r="E200" s="29">
        <v>34.642857142857146</v>
      </c>
      <c r="F200" s="29"/>
    </row>
    <row r="201" spans="1:6">
      <c r="A201" s="83"/>
      <c r="B201" s="28" t="s">
        <v>220</v>
      </c>
      <c r="C201" s="28">
        <v>-28.223979591836731</v>
      </c>
      <c r="D201" s="28"/>
      <c r="E201" s="29">
        <v>9.5918367346938762</v>
      </c>
      <c r="F201" s="29"/>
    </row>
    <row r="202" spans="1:6">
      <c r="A202" s="83"/>
      <c r="B202" s="28" t="s">
        <v>221</v>
      </c>
      <c r="C202" s="28">
        <v>-27.875510204081632</v>
      </c>
      <c r="D202" s="28">
        <v>0.39999999999999997</v>
      </c>
      <c r="E202" s="29">
        <v>41.496598639455783</v>
      </c>
      <c r="F202" s="29"/>
    </row>
    <row r="203" spans="1:6">
      <c r="A203" s="83"/>
      <c r="B203" s="28" t="s">
        <v>222</v>
      </c>
      <c r="C203" s="28">
        <v>-28.715816326530618</v>
      </c>
      <c r="D203" s="28">
        <v>0.2</v>
      </c>
      <c r="E203" s="29">
        <v>27.920918367346935</v>
      </c>
      <c r="F203" s="29"/>
    </row>
    <row r="204" spans="1:6">
      <c r="A204" s="83"/>
      <c r="B204" s="28" t="s">
        <v>223</v>
      </c>
      <c r="C204" s="28">
        <v>-28.63239795918367</v>
      </c>
      <c r="D204" s="28">
        <v>0.2</v>
      </c>
      <c r="E204" s="29">
        <v>52.614795918367349</v>
      </c>
      <c r="F204" s="29"/>
    </row>
    <row r="205" spans="1:6">
      <c r="A205" s="83"/>
      <c r="B205" s="28" t="s">
        <v>224</v>
      </c>
      <c r="C205" s="28">
        <v>-32.422193877551017</v>
      </c>
      <c r="D205" s="28">
        <v>0.32499999999999996</v>
      </c>
      <c r="E205" s="29">
        <v>45.75255102040817</v>
      </c>
      <c r="F205" s="29"/>
    </row>
    <row r="206" spans="1:6">
      <c r="A206" s="83"/>
      <c r="B206" s="28" t="s">
        <v>225</v>
      </c>
      <c r="C206" s="28">
        <v>-26.937499999999996</v>
      </c>
      <c r="D206" s="28">
        <v>0.82499999999999996</v>
      </c>
      <c r="E206" s="29">
        <v>48.035714285714285</v>
      </c>
      <c r="F206" s="29"/>
    </row>
    <row r="207" spans="1:6">
      <c r="A207" s="83"/>
      <c r="B207" s="28" t="s">
        <v>226</v>
      </c>
      <c r="C207" s="28">
        <v>-25.476530612244897</v>
      </c>
      <c r="D207" s="28">
        <v>0.5</v>
      </c>
      <c r="E207" s="29">
        <v>67.64030612244899</v>
      </c>
      <c r="F207" s="29"/>
    </row>
    <row r="208" spans="1:6">
      <c r="A208" s="83"/>
      <c r="B208" s="28" t="s">
        <v>227</v>
      </c>
      <c r="C208" s="28">
        <v>-28.775000000000002</v>
      </c>
      <c r="D208" s="28"/>
      <c r="E208" s="29">
        <v>31.607142857142858</v>
      </c>
      <c r="F208" s="29"/>
    </row>
    <row r="209" spans="1:6">
      <c r="A209" s="83"/>
      <c r="B209" s="28" t="s">
        <v>228</v>
      </c>
      <c r="C209" s="28">
        <v>-24.805357142857144</v>
      </c>
      <c r="D209" s="28"/>
      <c r="E209" s="29">
        <v>28.125</v>
      </c>
      <c r="F209" s="29"/>
    </row>
    <row r="210" spans="1:6">
      <c r="A210" s="83"/>
      <c r="B210" s="30" t="s">
        <v>229</v>
      </c>
      <c r="C210" s="30">
        <v>-18.473214285714285</v>
      </c>
      <c r="D210" s="30">
        <v>1.2</v>
      </c>
      <c r="E210" s="71">
        <v>45</v>
      </c>
      <c r="F210" s="71"/>
    </row>
    <row r="211" spans="1:6">
      <c r="A211" s="83"/>
      <c r="B211" s="30" t="s">
        <v>230</v>
      </c>
      <c r="C211" s="30">
        <v>-15.95</v>
      </c>
      <c r="D211" s="30">
        <v>0.86666666666666659</v>
      </c>
      <c r="E211" s="71">
        <v>56.726190476190474</v>
      </c>
      <c r="F211" s="71"/>
    </row>
    <row r="212" spans="1:6">
      <c r="A212" s="83"/>
      <c r="B212" s="30" t="s">
        <v>231</v>
      </c>
      <c r="C212" s="30">
        <v>-19.185714285714287</v>
      </c>
      <c r="D212" s="30"/>
      <c r="E212" s="71">
        <v>28.482142857142858</v>
      </c>
      <c r="F212" s="71"/>
    </row>
    <row r="213" spans="1:6">
      <c r="A213" s="83"/>
      <c r="B213" s="30" t="s">
        <v>232</v>
      </c>
      <c r="C213" s="30">
        <v>-9.8571428571428577</v>
      </c>
      <c r="D213" s="30">
        <v>0.2</v>
      </c>
      <c r="E213" s="71">
        <v>51.25</v>
      </c>
      <c r="F213" s="71"/>
    </row>
    <row r="214" spans="1:6">
      <c r="A214" s="83"/>
      <c r="B214" s="30" t="s">
        <v>233</v>
      </c>
      <c r="C214" s="30">
        <v>-0.64107142857142851</v>
      </c>
      <c r="D214" s="30">
        <v>3</v>
      </c>
      <c r="E214" s="71">
        <v>50.089285714285715</v>
      </c>
      <c r="F214" s="71"/>
    </row>
    <row r="215" spans="1:6">
      <c r="A215" s="83"/>
      <c r="B215" s="30" t="s">
        <v>234</v>
      </c>
      <c r="C215" s="30">
        <v>1.7035714285714285</v>
      </c>
      <c r="D215" s="30">
        <v>2.35</v>
      </c>
      <c r="E215" s="71">
        <v>42.053571428571431</v>
      </c>
      <c r="F215" s="71">
        <v>3</v>
      </c>
    </row>
    <row r="216" spans="1:6">
      <c r="A216" s="83"/>
      <c r="B216" s="30" t="s">
        <v>235</v>
      </c>
      <c r="C216" s="30">
        <v>-1.5767857142857145</v>
      </c>
      <c r="D216" s="30"/>
      <c r="E216" s="71">
        <v>40.446428571428569</v>
      </c>
      <c r="F216" s="71">
        <v>14</v>
      </c>
    </row>
    <row r="217" spans="1:6">
      <c r="A217" s="83"/>
      <c r="B217" s="30" t="s">
        <v>236</v>
      </c>
      <c r="C217" s="30">
        <v>3.4982142857142859</v>
      </c>
      <c r="D217" s="30"/>
      <c r="E217" s="71">
        <v>29.017857142857142</v>
      </c>
      <c r="F217" s="71">
        <v>28</v>
      </c>
    </row>
    <row r="218" spans="1:6">
      <c r="A218" s="83"/>
      <c r="B218" s="30" t="s">
        <v>237</v>
      </c>
      <c r="C218" s="30">
        <v>7.7821428571428584</v>
      </c>
      <c r="D218" s="30">
        <v>16</v>
      </c>
      <c r="E218" s="71">
        <v>63.150510204081634</v>
      </c>
      <c r="F218" s="71">
        <v>3</v>
      </c>
    </row>
    <row r="219" spans="1:6">
      <c r="A219" s="83"/>
      <c r="B219" s="30" t="s">
        <v>238</v>
      </c>
      <c r="C219" s="30">
        <v>7.5030612244897954</v>
      </c>
      <c r="D219" s="30"/>
      <c r="E219" s="71">
        <v>40.140306122448976</v>
      </c>
      <c r="F219" s="71">
        <v>5</v>
      </c>
    </row>
    <row r="220" spans="1:6">
      <c r="A220" s="83"/>
      <c r="B220" s="30" t="s">
        <v>239</v>
      </c>
      <c r="C220" s="30">
        <v>10.465816326530613</v>
      </c>
      <c r="D220" s="30">
        <v>6.15</v>
      </c>
      <c r="E220" s="71">
        <v>82.423469387755105</v>
      </c>
      <c r="F220" s="71">
        <v>3</v>
      </c>
    </row>
    <row r="221" spans="1:6">
      <c r="A221" s="83"/>
      <c r="B221" s="30" t="s">
        <v>240</v>
      </c>
      <c r="C221" s="30">
        <v>12.289625850340135</v>
      </c>
      <c r="D221" s="30"/>
      <c r="E221" s="71">
        <v>68.06547619047619</v>
      </c>
      <c r="F221" s="71">
        <v>5</v>
      </c>
    </row>
    <row r="222" spans="1:6">
      <c r="A222" s="83"/>
      <c r="B222" s="30" t="s">
        <v>241</v>
      </c>
      <c r="C222" s="30">
        <v>11.981802721088437</v>
      </c>
      <c r="D222" s="30">
        <v>1</v>
      </c>
      <c r="E222" s="71">
        <v>57.338435374149654</v>
      </c>
      <c r="F222" s="71"/>
    </row>
    <row r="223" spans="1:6">
      <c r="B223" s="51" t="s">
        <v>242</v>
      </c>
      <c r="C223" s="51">
        <v>12.959965986394559</v>
      </c>
      <c r="D223" s="51">
        <v>1.7399999999999998</v>
      </c>
      <c r="E223" s="52">
        <v>89.397108843537396</v>
      </c>
      <c r="F223" s="52"/>
    </row>
    <row r="224" spans="1:6">
      <c r="B224" s="51" t="s">
        <v>243</v>
      </c>
      <c r="C224" s="51">
        <v>13.102976190476193</v>
      </c>
      <c r="D224" s="51">
        <v>5</v>
      </c>
      <c r="E224" s="52">
        <v>64.209183673469383</v>
      </c>
      <c r="F224" s="52"/>
    </row>
    <row r="225" spans="2:6">
      <c r="B225" s="51" t="s">
        <v>244</v>
      </c>
      <c r="C225" s="51">
        <v>15.142959183673469</v>
      </c>
      <c r="D225" s="51">
        <v>7.44</v>
      </c>
      <c r="E225" s="52">
        <v>66.750850340136054</v>
      </c>
      <c r="F225" s="52"/>
    </row>
    <row r="226" spans="2:6">
      <c r="B226" s="51" t="s">
        <v>245</v>
      </c>
      <c r="C226" s="51">
        <v>15.866581632653061</v>
      </c>
      <c r="D226" s="51">
        <v>1.44</v>
      </c>
      <c r="E226" s="52">
        <v>72.670068027210874</v>
      </c>
      <c r="F226" s="52"/>
    </row>
    <row r="227" spans="2:6">
      <c r="B227" s="51" t="s">
        <v>246</v>
      </c>
      <c r="C227" s="51">
        <v>17.2109693877551</v>
      </c>
      <c r="D227" s="51">
        <v>7.6333333333333329</v>
      </c>
      <c r="E227" s="52">
        <v>68.260204081632651</v>
      </c>
      <c r="F227" s="52"/>
    </row>
    <row r="228" spans="2:6">
      <c r="B228" s="51" t="s">
        <v>247</v>
      </c>
      <c r="C228" s="51">
        <v>16.438520408163264</v>
      </c>
      <c r="D228" s="51">
        <v>7.55</v>
      </c>
      <c r="E228" s="52">
        <v>88.384353741496611</v>
      </c>
      <c r="F228" s="52"/>
    </row>
    <row r="229" spans="2:6">
      <c r="B229" s="51" t="s">
        <v>248</v>
      </c>
      <c r="C229" s="51">
        <v>15.160459183673469</v>
      </c>
      <c r="D229" s="51">
        <v>9.9571428571428555</v>
      </c>
      <c r="E229" s="52">
        <v>73.992346938775512</v>
      </c>
      <c r="F229" s="52"/>
    </row>
    <row r="230" spans="2:6">
      <c r="B230" s="51" t="s">
        <v>249</v>
      </c>
      <c r="C230" s="51">
        <v>17.00013605442177</v>
      </c>
      <c r="D230" s="51">
        <v>2.5499999999999998</v>
      </c>
      <c r="E230" s="52">
        <v>57.035714285714285</v>
      </c>
      <c r="F230" s="52"/>
    </row>
    <row r="231" spans="2:6">
      <c r="B231" s="51" t="s">
        <v>250</v>
      </c>
      <c r="C231" s="51">
        <v>20.035833333333333</v>
      </c>
      <c r="D231" s="51">
        <v>4.8</v>
      </c>
      <c r="E231" s="52">
        <v>61.788265306122447</v>
      </c>
      <c r="F231" s="52"/>
    </row>
    <row r="232" spans="2:6">
      <c r="B232" s="51" t="s">
        <v>251</v>
      </c>
      <c r="C232" s="51">
        <v>17.369132653061225</v>
      </c>
      <c r="D232" s="51">
        <v>4.3</v>
      </c>
      <c r="E232" s="52">
        <v>74.119897959183689</v>
      </c>
      <c r="F232" s="52">
        <v>1</v>
      </c>
    </row>
    <row r="233" spans="2:6">
      <c r="B233" s="51" t="s">
        <v>252</v>
      </c>
      <c r="C233" s="51">
        <v>17.444897959183674</v>
      </c>
      <c r="D233" s="51">
        <v>3.9</v>
      </c>
      <c r="E233" s="52">
        <v>70.11904761904762</v>
      </c>
      <c r="F233" s="52"/>
    </row>
    <row r="234" spans="2:6">
      <c r="B234" s="51" t="s">
        <v>253</v>
      </c>
      <c r="C234" s="51">
        <v>16.218707482993199</v>
      </c>
      <c r="D234" s="51">
        <v>5.628571428571429</v>
      </c>
      <c r="E234" s="52">
        <v>92.338435374149668</v>
      </c>
      <c r="F234" s="52"/>
    </row>
    <row r="235" spans="2:6">
      <c r="B235" s="51" t="s">
        <v>254</v>
      </c>
      <c r="C235" s="51">
        <v>12.554336734693878</v>
      </c>
      <c r="D235" s="51">
        <v>4.5500000000000007</v>
      </c>
      <c r="E235" s="52">
        <v>55.39965986394558</v>
      </c>
      <c r="F235" s="52"/>
    </row>
    <row r="236" spans="2:6">
      <c r="B236" s="28" t="s">
        <v>255</v>
      </c>
      <c r="C236" s="28">
        <v>13.080952380952382</v>
      </c>
      <c r="D236" s="28">
        <v>7.8166666666666664</v>
      </c>
      <c r="E236" s="29">
        <v>75.352040816326536</v>
      </c>
      <c r="F236" s="29"/>
    </row>
    <row r="237" spans="2:6">
      <c r="B237" s="28" t="s">
        <v>256</v>
      </c>
      <c r="C237" s="28">
        <v>10.089285714285714</v>
      </c>
      <c r="D237" s="28">
        <v>0.25</v>
      </c>
      <c r="E237" s="29">
        <v>54.71513605442177</v>
      </c>
      <c r="F237" s="29"/>
    </row>
    <row r="238" spans="2:6">
      <c r="B238" s="28" t="s">
        <v>257</v>
      </c>
      <c r="C238" s="28">
        <v>6.8219387755102039</v>
      </c>
      <c r="D238" s="28">
        <v>9.5500000000000007</v>
      </c>
      <c r="E238" s="29">
        <v>63.397108843537417</v>
      </c>
      <c r="F238" s="29"/>
    </row>
    <row r="239" spans="2:6">
      <c r="B239" s="28" t="s">
        <v>258</v>
      </c>
      <c r="C239" s="28">
        <v>5.5890306122448976</v>
      </c>
      <c r="D239" s="28">
        <v>10</v>
      </c>
      <c r="E239" s="29">
        <v>65.531462585034021</v>
      </c>
      <c r="F239" s="29"/>
    </row>
    <row r="240" spans="2:6">
      <c r="B240" s="28" t="s">
        <v>259</v>
      </c>
      <c r="C240" s="28">
        <v>6.0323979591836734</v>
      </c>
      <c r="D240" s="28">
        <v>0.25</v>
      </c>
      <c r="E240" s="29">
        <v>75.089285714285708</v>
      </c>
      <c r="F240" s="29"/>
    </row>
    <row r="241" spans="2:6">
      <c r="B241" s="28" t="s">
        <v>260</v>
      </c>
      <c r="C241" s="28">
        <v>2.7660714285714287</v>
      </c>
      <c r="D241" s="28"/>
      <c r="E241" s="29">
        <v>19.821428571428573</v>
      </c>
      <c r="F241" s="29">
        <v>1</v>
      </c>
    </row>
    <row r="242" spans="2:6">
      <c r="B242" s="28" t="s">
        <v>261</v>
      </c>
      <c r="C242" s="28">
        <v>1.864030612244898</v>
      </c>
      <c r="D242" s="28"/>
      <c r="E242" s="29">
        <v>52.729591836734699</v>
      </c>
      <c r="F242" s="29"/>
    </row>
    <row r="243" spans="2:6">
      <c r="B243" s="28" t="s">
        <v>262</v>
      </c>
      <c r="C243" s="28">
        <v>-3.8892857142857147</v>
      </c>
      <c r="D243" s="28">
        <v>1.7</v>
      </c>
      <c r="E243" s="29">
        <v>69.96173469387756</v>
      </c>
      <c r="F243" s="29"/>
    </row>
    <row r="244" spans="2:6">
      <c r="B244" s="28" t="s">
        <v>263</v>
      </c>
      <c r="C244" s="28">
        <v>-13.250510204081632</v>
      </c>
      <c r="D244" s="28">
        <v>1.4</v>
      </c>
      <c r="E244" s="29">
        <v>36.887755102040821</v>
      </c>
      <c r="F244" s="29"/>
    </row>
    <row r="245" spans="2:6">
      <c r="B245" s="28" t="s">
        <v>264</v>
      </c>
      <c r="C245" s="28">
        <v>-10.740051020408162</v>
      </c>
      <c r="D245" s="28">
        <v>0.75</v>
      </c>
      <c r="E245" s="29">
        <v>78.073979591836732</v>
      </c>
      <c r="F245" s="29"/>
    </row>
    <row r="246" spans="2:6">
      <c r="B246" s="28" t="s">
        <v>265</v>
      </c>
      <c r="C246" s="28">
        <v>-22.502551020408166</v>
      </c>
      <c r="D246" s="28"/>
      <c r="E246" s="29">
        <v>10.114795918367347</v>
      </c>
      <c r="F246" s="29"/>
    </row>
    <row r="247" spans="2:6">
      <c r="B247" s="28" t="s">
        <v>266</v>
      </c>
      <c r="C247" s="28">
        <v>-22.819387755102042</v>
      </c>
      <c r="D247" s="28">
        <v>0.7</v>
      </c>
      <c r="E247" s="29">
        <v>36.798469387755105</v>
      </c>
      <c r="F247" s="29"/>
    </row>
    <row r="248" spans="2:6">
      <c r="B248" s="28" t="s">
        <v>267</v>
      </c>
      <c r="C248" s="28">
        <v>-28.012244897959185</v>
      </c>
      <c r="D248" s="28">
        <v>1.45</v>
      </c>
      <c r="E248" s="29">
        <v>38.303571428571431</v>
      </c>
      <c r="F248" s="29"/>
    </row>
    <row r="249" spans="2:6">
      <c r="B249" s="28" t="s">
        <v>268</v>
      </c>
      <c r="C249" s="28">
        <v>-29.858928571428567</v>
      </c>
      <c r="D249" s="28">
        <v>0.7</v>
      </c>
      <c r="E249" s="29">
        <v>44.583333333333336</v>
      </c>
      <c r="F249" s="29"/>
    </row>
    <row r="250" spans="2:6">
      <c r="B250" s="28" t="s">
        <v>269</v>
      </c>
      <c r="C250" s="28">
        <v>-26.217857142857149</v>
      </c>
      <c r="D250" s="28">
        <v>2.4333333333333336</v>
      </c>
      <c r="E250" s="29">
        <v>53.035714285714285</v>
      </c>
      <c r="F250" s="29"/>
    </row>
    <row r="251" spans="2:6">
      <c r="B251" s="28" t="s">
        <v>270</v>
      </c>
      <c r="C251" s="28">
        <v>-22.099319727891157</v>
      </c>
      <c r="D251" s="28"/>
      <c r="E251" s="29">
        <v>46.806972789115648</v>
      </c>
      <c r="F251" s="29"/>
    </row>
    <row r="252" spans="2:6">
      <c r="B252" s="28" t="s">
        <v>271</v>
      </c>
      <c r="C252" s="28">
        <v>-29.240986394557819</v>
      </c>
      <c r="D252" s="28">
        <v>3.1</v>
      </c>
      <c r="E252" s="29">
        <v>53.303571428571431</v>
      </c>
      <c r="F252" s="29"/>
    </row>
    <row r="253" spans="2:6">
      <c r="B253" s="28" t="s">
        <v>272</v>
      </c>
      <c r="C253" s="28">
        <v>-33.399744897959188</v>
      </c>
      <c r="D253" s="28">
        <v>0.25</v>
      </c>
      <c r="E253" s="29">
        <v>76.875</v>
      </c>
      <c r="F253" s="29"/>
    </row>
    <row r="254" spans="2:6">
      <c r="B254" s="28" t="s">
        <v>273</v>
      </c>
      <c r="C254" s="28">
        <v>-25.918622448979594</v>
      </c>
      <c r="D254" s="28">
        <v>0.7</v>
      </c>
      <c r="E254" s="29">
        <v>43.214285714285715</v>
      </c>
      <c r="F254" s="29"/>
    </row>
    <row r="255" spans="2:6">
      <c r="B255" s="28" t="s">
        <v>274</v>
      </c>
      <c r="C255" s="28">
        <v>-31.028214285714292</v>
      </c>
      <c r="D255" s="28"/>
      <c r="E255" s="29">
        <v>6.7857142857142856</v>
      </c>
      <c r="F255" s="29"/>
    </row>
    <row r="256" spans="2:6">
      <c r="B256" s="28" t="s">
        <v>275</v>
      </c>
      <c r="C256" s="28">
        <v>-25.866666666666667</v>
      </c>
      <c r="D256" s="28">
        <v>1.65</v>
      </c>
      <c r="E256" s="29">
        <v>28.652210884353742</v>
      </c>
      <c r="F256" s="29"/>
    </row>
    <row r="257" spans="2:6">
      <c r="B257" s="28" t="s">
        <v>276</v>
      </c>
      <c r="C257" s="28">
        <v>-29.629421768707484</v>
      </c>
      <c r="D257" s="28">
        <v>0.67500000000000004</v>
      </c>
      <c r="E257" s="29">
        <v>66.09693877551021</v>
      </c>
      <c r="F257" s="29"/>
    </row>
    <row r="258" spans="2:6">
      <c r="B258" s="28" t="s">
        <v>277</v>
      </c>
      <c r="C258" s="28">
        <v>-25.482397959183675</v>
      </c>
      <c r="D258" s="28">
        <v>0.2</v>
      </c>
      <c r="E258" s="29">
        <v>57.984693877551024</v>
      </c>
      <c r="F258" s="29"/>
    </row>
    <row r="259" spans="2:6">
      <c r="B259" s="28" t="s">
        <v>278</v>
      </c>
      <c r="C259" s="28">
        <v>-27.385544217687077</v>
      </c>
      <c r="D259" s="28"/>
      <c r="E259" s="29">
        <v>19.051870748299319</v>
      </c>
      <c r="F259" s="29"/>
    </row>
    <row r="260" spans="2:6">
      <c r="B260" s="28" t="s">
        <v>279</v>
      </c>
      <c r="C260" s="28">
        <v>-26.083078231292518</v>
      </c>
      <c r="D260" s="28">
        <v>0.20000000000000004</v>
      </c>
      <c r="E260" s="29">
        <v>39.685374149659864</v>
      </c>
      <c r="F260" s="29"/>
    </row>
    <row r="261" spans="2:6">
      <c r="B261" s="28" t="s">
        <v>280</v>
      </c>
      <c r="C261" s="28">
        <v>-22.287499999999998</v>
      </c>
      <c r="D261" s="28">
        <v>2.8000000000000003</v>
      </c>
      <c r="E261" s="29">
        <v>39.196428571428569</v>
      </c>
      <c r="F261" s="29"/>
    </row>
    <row r="262" spans="2:6">
      <c r="B262" s="28" t="s">
        <v>281</v>
      </c>
      <c r="C262" s="28">
        <v>-25.455867346938778</v>
      </c>
      <c r="D262" s="28"/>
      <c r="E262" s="29">
        <v>21.696428571428573</v>
      </c>
      <c r="F262" s="29"/>
    </row>
    <row r="263" spans="2:6">
      <c r="B263" s="28" t="s">
        <v>282</v>
      </c>
      <c r="C263" s="28">
        <v>-19.477040816326529</v>
      </c>
      <c r="D263" s="28"/>
      <c r="E263" s="29">
        <v>26.581632653061224</v>
      </c>
      <c r="F263" s="29"/>
    </row>
    <row r="264" spans="2:6">
      <c r="B264" s="28" t="s">
        <v>283</v>
      </c>
      <c r="C264" s="28">
        <v>-16.597704081632653</v>
      </c>
      <c r="D264" s="28"/>
      <c r="E264" s="29">
        <v>7.0025510204081636</v>
      </c>
      <c r="F264" s="29"/>
    </row>
    <row r="265" spans="2:6">
      <c r="B265" s="28" t="s">
        <v>284</v>
      </c>
      <c r="C265" s="28">
        <v>-15.059863945578233</v>
      </c>
      <c r="D265" s="28">
        <v>2</v>
      </c>
      <c r="E265" s="29">
        <v>35.871598639455783</v>
      </c>
      <c r="F265" s="29"/>
    </row>
    <row r="266" spans="2:6">
      <c r="B266" s="28" t="s">
        <v>285</v>
      </c>
      <c r="C266" s="28">
        <v>-5.4142857142857137</v>
      </c>
      <c r="D266" s="28">
        <v>1.65</v>
      </c>
      <c r="E266" s="29">
        <v>75.773809523809533</v>
      </c>
      <c r="F266" s="29"/>
    </row>
    <row r="267" spans="2:6">
      <c r="B267" s="28" t="s">
        <v>286</v>
      </c>
      <c r="C267" s="28">
        <v>-4.0405442176870752</v>
      </c>
      <c r="D267" s="28">
        <v>1.25</v>
      </c>
      <c r="E267" s="29">
        <v>69.525510204081641</v>
      </c>
      <c r="F267" s="29"/>
    </row>
    <row r="268" spans="2:6">
      <c r="B268" s="28" t="s">
        <v>287</v>
      </c>
      <c r="C268" s="28">
        <v>-5.3479591836734688</v>
      </c>
      <c r="D268" s="28"/>
      <c r="E268" s="29">
        <v>39.872448979591844</v>
      </c>
      <c r="F268" s="29">
        <v>2</v>
      </c>
    </row>
    <row r="269" spans="2:6">
      <c r="B269" s="28" t="s">
        <v>288</v>
      </c>
      <c r="C269" s="28">
        <v>3.2035714285714287</v>
      </c>
      <c r="D269" s="28"/>
      <c r="E269" s="29">
        <v>49.821428571428569</v>
      </c>
      <c r="F269" s="29">
        <v>27</v>
      </c>
    </row>
    <row r="270" spans="2:6">
      <c r="B270" s="28" t="s">
        <v>289</v>
      </c>
      <c r="C270" s="28">
        <v>6.441071428571429</v>
      </c>
      <c r="D270" s="28">
        <v>0.95000000000000007</v>
      </c>
      <c r="E270" s="29">
        <v>65.790816326530617</v>
      </c>
      <c r="F270" s="29">
        <v>2</v>
      </c>
    </row>
    <row r="271" spans="2:6">
      <c r="B271" s="28" t="s">
        <v>290</v>
      </c>
      <c r="C271" s="28">
        <v>7.6512755102040826</v>
      </c>
      <c r="D271" s="28"/>
      <c r="E271" s="29">
        <v>52.295918367346935</v>
      </c>
      <c r="F271" s="29">
        <v>7</v>
      </c>
    </row>
    <row r="272" spans="2:6">
      <c r="B272" s="28" t="s">
        <v>291</v>
      </c>
      <c r="C272" s="28">
        <v>10.925765306122448</v>
      </c>
      <c r="D272" s="28"/>
      <c r="E272" s="29">
        <v>58.966836734693871</v>
      </c>
      <c r="F272" s="29">
        <v>4</v>
      </c>
    </row>
    <row r="273" spans="2:6">
      <c r="B273" s="28" t="s">
        <v>292</v>
      </c>
      <c r="C273" s="28">
        <v>12.526785714285714</v>
      </c>
      <c r="D273" s="28">
        <v>6.6</v>
      </c>
      <c r="E273" s="29">
        <v>80.386904761904745</v>
      </c>
      <c r="F273" s="29">
        <v>2</v>
      </c>
    </row>
    <row r="274" spans="2:6">
      <c r="B274" s="28" t="s">
        <v>293</v>
      </c>
      <c r="C274" s="28">
        <v>13.515901360544218</v>
      </c>
      <c r="D274" s="28">
        <v>0.6</v>
      </c>
      <c r="E274" s="29">
        <v>59.404761904761905</v>
      </c>
      <c r="F274" s="29">
        <v>1</v>
      </c>
    </row>
    <row r="275" spans="2:6">
      <c r="B275" s="28" t="s">
        <v>294</v>
      </c>
      <c r="C275" s="28">
        <v>17.072108843537414</v>
      </c>
      <c r="D275" s="28">
        <v>1.7999999999999998</v>
      </c>
      <c r="E275" s="29">
        <v>40.799319727891152</v>
      </c>
      <c r="F275" s="29"/>
    </row>
    <row r="276" spans="2:6">
      <c r="B276" s="28" t="s">
        <v>295</v>
      </c>
      <c r="C276" s="28">
        <v>17.055017006802718</v>
      </c>
      <c r="D276" s="28">
        <v>3</v>
      </c>
      <c r="E276" s="29">
        <v>79.524659863945573</v>
      </c>
      <c r="F276" s="29">
        <v>1</v>
      </c>
    </row>
    <row r="277" spans="2:6">
      <c r="B277" s="28" t="s">
        <v>296</v>
      </c>
      <c r="C277" s="28">
        <v>16.261904761904763</v>
      </c>
      <c r="D277" s="28">
        <v>1.3499999999999999</v>
      </c>
      <c r="E277" s="29">
        <v>51.803571428571431</v>
      </c>
      <c r="F277" s="29"/>
    </row>
    <row r="278" spans="2:6">
      <c r="B278" s="28" t="s">
        <v>297</v>
      </c>
      <c r="C278" s="28">
        <v>21.973299319727889</v>
      </c>
      <c r="D278" s="28"/>
      <c r="E278" s="29">
        <v>59.672619047619044</v>
      </c>
      <c r="F278" s="29"/>
    </row>
    <row r="279" spans="2:6">
      <c r="B279" s="28" t="s">
        <v>298</v>
      </c>
      <c r="C279" s="28">
        <v>21.884319727891153</v>
      </c>
      <c r="D279" s="28">
        <v>13.85</v>
      </c>
      <c r="E279" s="29">
        <v>78.554421768707485</v>
      </c>
      <c r="F279" s="29"/>
    </row>
    <row r="280" spans="2:6">
      <c r="B280" s="28" t="s">
        <v>299</v>
      </c>
      <c r="C280" s="28">
        <v>16.953758503401357</v>
      </c>
      <c r="D280" s="28">
        <v>4.1500000000000004</v>
      </c>
      <c r="E280" s="29">
        <v>58.827380952380956</v>
      </c>
      <c r="F280" s="29"/>
    </row>
    <row r="281" spans="2:6">
      <c r="B281" s="28" t="s">
        <v>300</v>
      </c>
      <c r="C281" s="28">
        <v>18.236904761904761</v>
      </c>
      <c r="D281" s="28">
        <v>1.1166666666666665</v>
      </c>
      <c r="E281" s="29">
        <v>66.598639455782319</v>
      </c>
      <c r="F281" s="29"/>
    </row>
    <row r="282" spans="2:6">
      <c r="B282" s="28" t="s">
        <v>301</v>
      </c>
      <c r="C282" s="28">
        <v>20.672789115646257</v>
      </c>
      <c r="D282" s="28">
        <v>5.7666666666666666</v>
      </c>
      <c r="E282" s="29">
        <v>69.105442176870753</v>
      </c>
      <c r="F282" s="29"/>
    </row>
    <row r="283" spans="2:6">
      <c r="B283" s="28" t="s">
        <v>302</v>
      </c>
      <c r="C283" s="28">
        <v>17.245663265306124</v>
      </c>
      <c r="D283" s="28">
        <v>11.059999999999999</v>
      </c>
      <c r="E283" s="29">
        <v>79.892857142857139</v>
      </c>
      <c r="F283" s="29"/>
    </row>
    <row r="284" spans="2:6">
      <c r="B284" s="28" t="s">
        <v>303</v>
      </c>
      <c r="C284" s="28">
        <v>15.196547619047619</v>
      </c>
      <c r="D284" s="28">
        <v>0.3</v>
      </c>
      <c r="E284" s="29">
        <v>60.203231292516996</v>
      </c>
      <c r="F284" s="29"/>
    </row>
    <row r="285" spans="2:6">
      <c r="B285" s="28" t="s">
        <v>304</v>
      </c>
      <c r="C285" s="28">
        <v>16.660204081632653</v>
      </c>
      <c r="D285" s="28">
        <v>4.0285714285714294</v>
      </c>
      <c r="E285" s="29">
        <v>58.779761904761905</v>
      </c>
      <c r="F285" s="29"/>
    </row>
    <row r="286" spans="2:6">
      <c r="B286" s="28" t="s">
        <v>305</v>
      </c>
      <c r="C286" s="28">
        <v>16.266071428571429</v>
      </c>
      <c r="D286" s="28">
        <v>2.9</v>
      </c>
      <c r="E286" s="29">
        <v>57.805272108843546</v>
      </c>
      <c r="F286" s="29"/>
    </row>
    <row r="287" spans="2:6">
      <c r="B287" s="28" t="s">
        <v>306</v>
      </c>
      <c r="C287" s="28">
        <v>16.603316326530614</v>
      </c>
      <c r="D287" s="28">
        <v>0.3</v>
      </c>
      <c r="E287" s="29">
        <v>21.347789115646261</v>
      </c>
      <c r="F287" s="29"/>
    </row>
    <row r="288" spans="2:6">
      <c r="B288" s="28" t="s">
        <v>307</v>
      </c>
      <c r="C288" s="28">
        <v>14.51479591836735</v>
      </c>
      <c r="D288" s="28">
        <v>5.78</v>
      </c>
      <c r="E288" s="29">
        <v>48.982142857142854</v>
      </c>
      <c r="F288" s="29"/>
    </row>
    <row r="289" spans="2:6">
      <c r="B289" s="28" t="s">
        <v>308</v>
      </c>
      <c r="C289" s="28">
        <v>11.6625</v>
      </c>
      <c r="D289" s="28">
        <v>0.23333333333333331</v>
      </c>
      <c r="E289" s="29">
        <v>36.13095238095238</v>
      </c>
      <c r="F289" s="29"/>
    </row>
    <row r="290" spans="2:6">
      <c r="B290" s="28" t="s">
        <v>309</v>
      </c>
      <c r="C290" s="28">
        <v>7.8232142857142861</v>
      </c>
      <c r="D290" s="28">
        <v>3.2333333333333338</v>
      </c>
      <c r="E290" s="29">
        <v>55.306122448979593</v>
      </c>
      <c r="F290" s="29"/>
    </row>
    <row r="291" spans="2:6">
      <c r="B291" s="28" t="s">
        <v>310</v>
      </c>
      <c r="C291" s="28">
        <v>2.9857142857142862</v>
      </c>
      <c r="D291" s="28"/>
      <c r="E291" s="29">
        <v>61.011904761904766</v>
      </c>
      <c r="F291" s="29"/>
    </row>
    <row r="292" spans="2:6">
      <c r="B292" s="28" t="s">
        <v>311</v>
      </c>
      <c r="C292" s="28">
        <v>2.9257653061224493</v>
      </c>
      <c r="D292" s="28"/>
      <c r="E292" s="29">
        <v>45.216836734693878</v>
      </c>
      <c r="F292" s="29">
        <v>3</v>
      </c>
    </row>
    <row r="293" spans="2:6">
      <c r="B293" s="28" t="s">
        <v>312</v>
      </c>
      <c r="C293" s="28">
        <v>2.7936224489795918</v>
      </c>
      <c r="D293" s="28">
        <v>13</v>
      </c>
      <c r="E293" s="29">
        <v>62.551020408163268</v>
      </c>
      <c r="F293" s="29">
        <v>2</v>
      </c>
    </row>
    <row r="294" spans="2:6">
      <c r="B294" s="28" t="s">
        <v>313</v>
      </c>
      <c r="C294" s="28">
        <v>-2.3627551020408171</v>
      </c>
      <c r="D294" s="28">
        <v>2.5</v>
      </c>
      <c r="E294" s="29">
        <v>68.71173469387756</v>
      </c>
      <c r="F294" s="29"/>
    </row>
    <row r="295" spans="2:6">
      <c r="B295" s="28" t="s">
        <v>314</v>
      </c>
      <c r="C295" s="28">
        <v>-5.2119897959183676</v>
      </c>
      <c r="D295" s="28">
        <v>4.5</v>
      </c>
      <c r="E295" s="29">
        <v>49.017857142857146</v>
      </c>
      <c r="F295" s="29"/>
    </row>
    <row r="296" spans="2:6">
      <c r="B296" s="28" t="s">
        <v>315</v>
      </c>
      <c r="C296" s="28">
        <v>-11.355357142857144</v>
      </c>
      <c r="D296" s="28">
        <v>2.8333333333333335</v>
      </c>
      <c r="E296" s="29">
        <v>59.375</v>
      </c>
      <c r="F296" s="29"/>
    </row>
    <row r="297" spans="2:6">
      <c r="B297" s="28" t="s">
        <v>316</v>
      </c>
      <c r="C297" s="28">
        <v>-11.561224489795919</v>
      </c>
      <c r="D297" s="28">
        <v>0.7</v>
      </c>
      <c r="E297" s="29">
        <v>38.061224489795919</v>
      </c>
      <c r="F297" s="29"/>
    </row>
    <row r="298" spans="2:6">
      <c r="B298" s="28" t="s">
        <v>317</v>
      </c>
      <c r="C298" s="28">
        <v>-13.245663265306122</v>
      </c>
      <c r="D298" s="28">
        <v>0.3</v>
      </c>
      <c r="E298" s="29">
        <v>59.579081632653065</v>
      </c>
      <c r="F298" s="29"/>
    </row>
    <row r="299" spans="2:6">
      <c r="B299" s="28" t="s">
        <v>318</v>
      </c>
      <c r="C299" s="28">
        <v>-15.99872448979592</v>
      </c>
      <c r="D299" s="28">
        <v>8.5</v>
      </c>
      <c r="E299" s="29">
        <v>79.08163265306122</v>
      </c>
      <c r="F299" s="29"/>
    </row>
    <row r="300" spans="2:6">
      <c r="B300" s="28" t="s">
        <v>319</v>
      </c>
      <c r="C300" s="28">
        <v>-23.955136054421768</v>
      </c>
      <c r="D300" s="28">
        <v>0.96666666666666667</v>
      </c>
      <c r="E300" s="29">
        <v>45.633503401360542</v>
      </c>
      <c r="F300" s="29"/>
    </row>
    <row r="301" spans="2:6">
      <c r="B301" s="28" t="s">
        <v>320</v>
      </c>
      <c r="C301" s="28">
        <v>-30.887499999999996</v>
      </c>
      <c r="D301" s="28">
        <v>2.4500000000000002</v>
      </c>
      <c r="E301" s="29">
        <v>41.25</v>
      </c>
      <c r="F301" s="29"/>
    </row>
    <row r="302" spans="2:6">
      <c r="B302" s="28" t="s">
        <v>321</v>
      </c>
      <c r="C302" s="28">
        <v>-29.844642857142855</v>
      </c>
      <c r="D302" s="28">
        <v>0.64999999999999991</v>
      </c>
      <c r="E302" s="29">
        <v>47.5</v>
      </c>
      <c r="F302" s="29"/>
    </row>
    <row r="303" spans="2:6">
      <c r="B303" s="28" t="s">
        <v>322</v>
      </c>
      <c r="C303" s="28">
        <v>-31.740561224489799</v>
      </c>
      <c r="D303" s="28">
        <v>0.3</v>
      </c>
      <c r="E303" s="29">
        <v>46.951530612244895</v>
      </c>
      <c r="F303" s="29"/>
    </row>
    <row r="304" spans="2:6">
      <c r="B304" s="28" t="s">
        <v>323</v>
      </c>
      <c r="C304" s="28">
        <v>-33.462244897959188</v>
      </c>
      <c r="D304" s="28">
        <v>0.53333333333333333</v>
      </c>
      <c r="E304" s="29">
        <v>46.900510204081634</v>
      </c>
      <c r="F304" s="29"/>
    </row>
    <row r="305" spans="2:6">
      <c r="B305" s="28" t="s">
        <v>324</v>
      </c>
      <c r="C305" s="28">
        <v>-21.11904761904762</v>
      </c>
      <c r="D305" s="28">
        <v>1.4</v>
      </c>
      <c r="E305" s="29">
        <v>55.446428571428569</v>
      </c>
      <c r="F305" s="29"/>
    </row>
    <row r="306" spans="2:6">
      <c r="B306" s="28" t="s">
        <v>325</v>
      </c>
      <c r="C306" s="28">
        <v>-23.014030612244898</v>
      </c>
      <c r="D306" s="28">
        <v>0.4</v>
      </c>
      <c r="E306" s="29">
        <v>38.635204081632651</v>
      </c>
      <c r="F306" s="29"/>
    </row>
    <row r="307" spans="2:6">
      <c r="B307" s="28" t="s">
        <v>326</v>
      </c>
      <c r="C307" s="28">
        <v>-35.908928571428568</v>
      </c>
      <c r="D307" s="28"/>
      <c r="E307" s="29">
        <v>10.535714285714286</v>
      </c>
      <c r="F307" s="29"/>
    </row>
    <row r="308" spans="2:6">
      <c r="B308" s="28" t="s">
        <v>327</v>
      </c>
      <c r="C308" s="28">
        <v>-19.357142857142858</v>
      </c>
      <c r="D308" s="28">
        <v>0.2</v>
      </c>
      <c r="E308" s="29">
        <v>78.303571428571431</v>
      </c>
      <c r="F308" s="29"/>
    </row>
    <row r="309" spans="2:6">
      <c r="B309" s="28" t="s">
        <v>328</v>
      </c>
      <c r="C309" s="28">
        <v>-25.677465986394559</v>
      </c>
      <c r="D309" s="28">
        <v>0.4</v>
      </c>
      <c r="E309" s="29">
        <v>51.930272108843539</v>
      </c>
      <c r="F309" s="29"/>
    </row>
    <row r="310" spans="2:6">
      <c r="B310" s="28" t="s">
        <v>329</v>
      </c>
      <c r="C310" s="28">
        <v>-21.563571428571432</v>
      </c>
      <c r="D310" s="28">
        <v>0</v>
      </c>
      <c r="E310" s="29">
        <v>38.571428571428569</v>
      </c>
      <c r="F310" s="29"/>
    </row>
    <row r="311" spans="2:6">
      <c r="B311" s="28" t="s">
        <v>330</v>
      </c>
      <c r="C311" s="28">
        <v>-26.764625850340135</v>
      </c>
      <c r="D311" s="28">
        <v>0.25</v>
      </c>
      <c r="E311" s="29">
        <v>31.789115646258502</v>
      </c>
      <c r="F311" s="29"/>
    </row>
    <row r="312" spans="2:6">
      <c r="B312" s="28" t="s">
        <v>331</v>
      </c>
      <c r="C312" s="28">
        <v>-23.787244897959187</v>
      </c>
      <c r="D312" s="28">
        <v>0.2</v>
      </c>
      <c r="E312" s="29">
        <v>39.23044217687076</v>
      </c>
      <c r="F312" s="29"/>
    </row>
    <row r="313" spans="2:6">
      <c r="B313" s="28" t="s">
        <v>332</v>
      </c>
      <c r="C313" s="28">
        <v>-18.205187074829933</v>
      </c>
      <c r="D313" s="28">
        <v>3.15</v>
      </c>
      <c r="E313" s="29">
        <v>66.75595238095238</v>
      </c>
      <c r="F313" s="29"/>
    </row>
    <row r="314" spans="2:6">
      <c r="B314" s="28" t="s">
        <v>333</v>
      </c>
      <c r="C314" s="28">
        <v>-18.969897959183672</v>
      </c>
      <c r="D314" s="28">
        <v>0.2</v>
      </c>
      <c r="E314" s="29">
        <v>29.808673469387752</v>
      </c>
      <c r="F314" s="29"/>
    </row>
    <row r="315" spans="2:6">
      <c r="B315" s="28" t="s">
        <v>334</v>
      </c>
      <c r="C315" s="28">
        <v>-14.688435374149661</v>
      </c>
      <c r="D315" s="28"/>
      <c r="E315" s="29">
        <v>39.340986394557824</v>
      </c>
      <c r="F315" s="29"/>
    </row>
    <row r="316" spans="2:6">
      <c r="B316" s="28" t="s">
        <v>335</v>
      </c>
      <c r="C316" s="28">
        <v>-12.671088435374148</v>
      </c>
      <c r="D316" s="28">
        <v>2</v>
      </c>
      <c r="E316" s="29">
        <v>42.546768707482997</v>
      </c>
      <c r="F316" s="29"/>
    </row>
    <row r="317" spans="2:6">
      <c r="B317" s="28" t="s">
        <v>336</v>
      </c>
      <c r="C317" s="28">
        <v>-8.7181122448979576</v>
      </c>
      <c r="D317" s="28"/>
      <c r="E317" s="29">
        <v>46.892006802721085</v>
      </c>
      <c r="F317" s="29"/>
    </row>
    <row r="318" spans="2:6">
      <c r="B318" s="28" t="s">
        <v>337</v>
      </c>
      <c r="C318" s="28">
        <v>-1.7596938775510205</v>
      </c>
      <c r="D318" s="28">
        <v>6.2</v>
      </c>
      <c r="E318" s="29">
        <v>32.908163265306122</v>
      </c>
      <c r="F318" s="29">
        <v>5</v>
      </c>
    </row>
    <row r="319" spans="2:6">
      <c r="B319" s="28" t="s">
        <v>338</v>
      </c>
      <c r="C319" s="28">
        <v>-0.76071428571428623</v>
      </c>
      <c r="D319" s="28">
        <v>3</v>
      </c>
      <c r="E319" s="29">
        <v>50.803571428571431</v>
      </c>
      <c r="F319" s="29">
        <v>5</v>
      </c>
    </row>
    <row r="320" spans="2:6">
      <c r="B320" s="28" t="s">
        <v>339</v>
      </c>
      <c r="C320" s="28">
        <v>-1.386105442176871</v>
      </c>
      <c r="D320" s="28"/>
      <c r="E320" s="29">
        <v>52.905612244897959</v>
      </c>
      <c r="F320" s="29">
        <v>21</v>
      </c>
    </row>
    <row r="321" spans="2:6">
      <c r="B321" s="28" t="s">
        <v>340</v>
      </c>
      <c r="C321" s="28">
        <v>2.677551020408163</v>
      </c>
      <c r="D321" s="28"/>
      <c r="E321" s="29">
        <v>66.254251700680271</v>
      </c>
      <c r="F321" s="29">
        <v>14</v>
      </c>
    </row>
    <row r="322" spans="2:6">
      <c r="B322" s="28" t="s">
        <v>341</v>
      </c>
      <c r="C322" s="28">
        <v>4.9117687074829925</v>
      </c>
      <c r="D322" s="28"/>
      <c r="E322" s="29">
        <v>37.714285714285715</v>
      </c>
      <c r="F322" s="29">
        <v>23</v>
      </c>
    </row>
    <row r="323" spans="2:6">
      <c r="B323" s="28" t="s">
        <v>342</v>
      </c>
      <c r="C323" s="28">
        <v>7.2244217687074839</v>
      </c>
      <c r="D323" s="28"/>
      <c r="E323" s="29">
        <v>33.664115646258502</v>
      </c>
      <c r="F323" s="29">
        <v>7</v>
      </c>
    </row>
    <row r="324" spans="2:6">
      <c r="B324" s="28" t="s">
        <v>343</v>
      </c>
      <c r="C324" s="28">
        <v>7.7102040816326536</v>
      </c>
      <c r="D324" s="28">
        <v>9</v>
      </c>
      <c r="E324" s="29">
        <v>80.001700680272094</v>
      </c>
      <c r="F324" s="29">
        <v>3</v>
      </c>
    </row>
    <row r="325" spans="2:6">
      <c r="B325" s="28" t="s">
        <v>344</v>
      </c>
      <c r="C325" s="28">
        <v>8.5244897959183685</v>
      </c>
      <c r="D325" s="28">
        <v>4</v>
      </c>
      <c r="E325" s="29">
        <v>71.964285714285708</v>
      </c>
      <c r="F325" s="29">
        <v>4</v>
      </c>
    </row>
    <row r="326" spans="2:6">
      <c r="B326" s="28" t="s">
        <v>345</v>
      </c>
      <c r="C326" s="28">
        <v>11.092857142857142</v>
      </c>
      <c r="D326" s="28">
        <v>8.1999999999999993</v>
      </c>
      <c r="E326" s="29">
        <v>70.357142857142861</v>
      </c>
      <c r="F326" s="29">
        <v>1</v>
      </c>
    </row>
    <row r="327" spans="2:6">
      <c r="B327" s="28" t="s">
        <v>346</v>
      </c>
      <c r="C327" s="28">
        <v>11.666462585034013</v>
      </c>
      <c r="D327" s="28">
        <v>2.6666666666666665</v>
      </c>
      <c r="E327" s="29">
        <v>81.411564625850346</v>
      </c>
      <c r="F327" s="29"/>
    </row>
    <row r="328" spans="2:6">
      <c r="B328" s="28" t="s">
        <v>347</v>
      </c>
      <c r="C328" s="28">
        <v>14.123639455782312</v>
      </c>
      <c r="D328" s="28">
        <v>19.099999999999998</v>
      </c>
      <c r="E328" s="29">
        <v>69.72789115646259</v>
      </c>
      <c r="F328" s="29"/>
    </row>
    <row r="329" spans="2:6">
      <c r="B329" s="28" t="s">
        <v>348</v>
      </c>
      <c r="C329" s="28">
        <v>17.845748299319727</v>
      </c>
      <c r="D329" s="28">
        <v>1.2</v>
      </c>
      <c r="E329" s="29">
        <v>69.404761904761898</v>
      </c>
      <c r="F329" s="29"/>
    </row>
    <row r="330" spans="2:6">
      <c r="B330" s="28" t="s">
        <v>349</v>
      </c>
      <c r="C330" s="28">
        <v>17.663945578231289</v>
      </c>
      <c r="D330" s="28">
        <v>9</v>
      </c>
      <c r="E330" s="29">
        <v>69.634353741496597</v>
      </c>
      <c r="F330" s="29"/>
    </row>
    <row r="331" spans="2:6">
      <c r="B331" s="28" t="s">
        <v>350</v>
      </c>
      <c r="C331" s="28">
        <v>18.553418367346939</v>
      </c>
      <c r="D331" s="28">
        <v>6.5</v>
      </c>
      <c r="E331" s="29">
        <v>54.99744897959183</v>
      </c>
      <c r="F331" s="29"/>
    </row>
    <row r="332" spans="2:6">
      <c r="B332" s="28" t="s">
        <v>351</v>
      </c>
      <c r="C332" s="28">
        <v>18.679642857142856</v>
      </c>
      <c r="D332" s="28">
        <v>2.06</v>
      </c>
      <c r="E332" s="29">
        <v>72.755102040816311</v>
      </c>
      <c r="F332" s="29"/>
    </row>
    <row r="333" spans="2:6">
      <c r="B333" s="28" t="s">
        <v>352</v>
      </c>
      <c r="C333" s="28">
        <v>19.238095238095237</v>
      </c>
      <c r="D333" s="28">
        <v>1</v>
      </c>
      <c r="E333" s="29">
        <v>49.630952380952387</v>
      </c>
      <c r="F333" s="29">
        <v>1</v>
      </c>
    </row>
    <row r="334" spans="2:6">
      <c r="B334" s="28" t="s">
        <v>353</v>
      </c>
      <c r="C334" s="28">
        <v>22.491836734693884</v>
      </c>
      <c r="D334" s="28">
        <v>1.0666666666666667</v>
      </c>
      <c r="E334" s="29">
        <v>64.965986394557817</v>
      </c>
      <c r="F334" s="29">
        <v>1</v>
      </c>
    </row>
    <row r="335" spans="2:6">
      <c r="B335" s="28" t="s">
        <v>354</v>
      </c>
      <c r="C335" s="28">
        <v>20.158197278911562</v>
      </c>
      <c r="D335" s="28">
        <v>10.225</v>
      </c>
      <c r="E335" s="29">
        <v>90.33163265306122</v>
      </c>
      <c r="F335" s="29"/>
    </row>
    <row r="336" spans="2:6">
      <c r="B336" s="28" t="s">
        <v>355</v>
      </c>
      <c r="C336" s="28">
        <v>18.580000000000002</v>
      </c>
      <c r="D336" s="28">
        <v>3.46</v>
      </c>
      <c r="E336" s="29">
        <v>80.215986394557817</v>
      </c>
      <c r="F336" s="29"/>
    </row>
    <row r="337" spans="2:6">
      <c r="B337" s="28" t="s">
        <v>356</v>
      </c>
      <c r="C337" s="28">
        <v>16.792006802721087</v>
      </c>
      <c r="D337" s="28">
        <v>5.46</v>
      </c>
      <c r="E337" s="29">
        <v>66.853741496598644</v>
      </c>
      <c r="F337" s="29"/>
    </row>
    <row r="338" spans="2:6">
      <c r="B338" s="28" t="s">
        <v>357</v>
      </c>
      <c r="C338" s="28">
        <v>14.835969387755103</v>
      </c>
      <c r="D338" s="28">
        <v>1.7200000000000002</v>
      </c>
      <c r="E338" s="29">
        <v>45.151360544217688</v>
      </c>
      <c r="F338" s="29"/>
    </row>
    <row r="339" spans="2:6">
      <c r="B339" s="28" t="s">
        <v>358</v>
      </c>
      <c r="C339" s="28">
        <v>18.456122448979592</v>
      </c>
      <c r="D339" s="28">
        <v>0.3</v>
      </c>
      <c r="E339" s="29">
        <v>29.251700680272108</v>
      </c>
      <c r="F339" s="29"/>
    </row>
    <row r="340" spans="2:6">
      <c r="B340" s="28" t="s">
        <v>359</v>
      </c>
      <c r="C340" s="28">
        <v>10.448520408163265</v>
      </c>
      <c r="D340" s="28">
        <v>2.2333333333333334</v>
      </c>
      <c r="E340" s="29">
        <v>54.443027210884352</v>
      </c>
      <c r="F340" s="29"/>
    </row>
    <row r="341" spans="2:6">
      <c r="B341" s="28" t="s">
        <v>360</v>
      </c>
      <c r="C341" s="28">
        <v>8.5925340136054427</v>
      </c>
      <c r="D341" s="28">
        <v>1.3</v>
      </c>
      <c r="E341" s="29">
        <v>67.614795918367349</v>
      </c>
      <c r="F341" s="29"/>
    </row>
    <row r="342" spans="2:6">
      <c r="B342" s="28" t="s">
        <v>361</v>
      </c>
      <c r="C342" s="28">
        <v>5.6873979591836727</v>
      </c>
      <c r="D342" s="28">
        <v>6.5</v>
      </c>
      <c r="E342" s="29">
        <v>73.978741496598644</v>
      </c>
      <c r="F342" s="29"/>
    </row>
    <row r="343" spans="2:6">
      <c r="B343" s="28" t="s">
        <v>362</v>
      </c>
      <c r="C343" s="28">
        <v>7.4790816326530614</v>
      </c>
      <c r="D343" s="28"/>
      <c r="E343" s="29">
        <v>45.012755102040806</v>
      </c>
      <c r="F343" s="29">
        <v>2</v>
      </c>
    </row>
    <row r="344" spans="2:6">
      <c r="B344" s="28" t="s">
        <v>363</v>
      </c>
      <c r="C344" s="28">
        <v>0.67423469387755097</v>
      </c>
      <c r="D344" s="28"/>
      <c r="E344" s="29">
        <v>39.221938775510203</v>
      </c>
      <c r="F344" s="29">
        <v>18</v>
      </c>
    </row>
    <row r="345" spans="2:6">
      <c r="B345" s="28" t="s">
        <v>364</v>
      </c>
      <c r="C345" s="28">
        <v>4.3445748299319726</v>
      </c>
      <c r="D345" s="28">
        <v>3.7</v>
      </c>
      <c r="E345" s="29">
        <v>41.91581632653061</v>
      </c>
      <c r="F345" s="29">
        <v>9</v>
      </c>
    </row>
    <row r="346" spans="2:6">
      <c r="B346" s="28" t="s">
        <v>365</v>
      </c>
      <c r="C346" s="28">
        <v>1.8744897959183671</v>
      </c>
      <c r="D346" s="28">
        <v>2.1</v>
      </c>
      <c r="E346" s="29">
        <v>57.382653061224495</v>
      </c>
      <c r="F346" s="29">
        <v>2</v>
      </c>
    </row>
    <row r="347" spans="2:6">
      <c r="B347" s="28" t="s">
        <v>366</v>
      </c>
      <c r="C347" s="28">
        <v>-1.8849489795918366</v>
      </c>
      <c r="D347" s="28">
        <v>0.7</v>
      </c>
      <c r="E347" s="29">
        <v>37.742346938775505</v>
      </c>
      <c r="F347" s="29">
        <v>3</v>
      </c>
    </row>
    <row r="348" spans="2:6">
      <c r="B348" s="28" t="s">
        <v>367</v>
      </c>
      <c r="C348" s="28">
        <v>-4.4198979591836736</v>
      </c>
      <c r="D348" s="28">
        <v>0.6</v>
      </c>
      <c r="E348" s="29">
        <v>33.954081632653065</v>
      </c>
      <c r="F348" s="29">
        <v>1</v>
      </c>
    </row>
    <row r="349" spans="2:6">
      <c r="B349" s="28" t="s">
        <v>368</v>
      </c>
      <c r="C349" s="28">
        <v>-7.0183673469387742</v>
      </c>
      <c r="D349" s="28">
        <v>7</v>
      </c>
      <c r="E349" s="29">
        <v>37.946428571428569</v>
      </c>
      <c r="F349" s="29"/>
    </row>
    <row r="350" spans="2:6">
      <c r="B350" s="28" t="s">
        <v>369</v>
      </c>
      <c r="C350" s="28">
        <v>-12.114285714285716</v>
      </c>
      <c r="D350" s="28"/>
      <c r="E350" s="29">
        <v>42.882653061224495</v>
      </c>
      <c r="F350" s="29"/>
    </row>
    <row r="351" spans="2:6">
      <c r="B351" s="28" t="s">
        <v>370</v>
      </c>
      <c r="C351" s="28">
        <v>-21.142091836734693</v>
      </c>
      <c r="D351" s="28">
        <v>2</v>
      </c>
      <c r="E351" s="29">
        <v>39.757653061224495</v>
      </c>
      <c r="F351" s="29"/>
    </row>
    <row r="352" spans="2:6">
      <c r="B352" s="28" t="s">
        <v>371</v>
      </c>
      <c r="C352" s="28">
        <v>-21.567602040816325</v>
      </c>
      <c r="D352" s="28">
        <v>1</v>
      </c>
      <c r="E352" s="29">
        <v>25.076530612244898</v>
      </c>
      <c r="F352" s="29"/>
    </row>
    <row r="353" spans="2:6">
      <c r="B353" s="28" t="s">
        <v>372</v>
      </c>
      <c r="C353" s="28">
        <v>-25.071173469387755</v>
      </c>
      <c r="D353" s="28">
        <v>0.89999999999999991</v>
      </c>
      <c r="E353" s="29">
        <v>35.33163265306122</v>
      </c>
      <c r="F353" s="29"/>
    </row>
    <row r="354" spans="2:6">
      <c r="B354" s="28" t="s">
        <v>373</v>
      </c>
      <c r="C354" s="28">
        <v>-23.332142857142856</v>
      </c>
      <c r="D354" s="28"/>
      <c r="E354" s="29">
        <v>36.696428571428569</v>
      </c>
      <c r="F354" s="29"/>
    </row>
    <row r="355" spans="2:6">
      <c r="B355" s="28" t="s">
        <v>374</v>
      </c>
      <c r="C355" s="28">
        <v>-25.535204081632653</v>
      </c>
      <c r="D355" s="28"/>
      <c r="E355" s="29">
        <v>32.185374149659864</v>
      </c>
      <c r="F355" s="29">
        <v>3</v>
      </c>
    </row>
    <row r="356" spans="2:6">
      <c r="B356" s="28" t="s">
        <v>375</v>
      </c>
      <c r="C356" s="28">
        <v>-31.902380952380952</v>
      </c>
      <c r="D356" s="28">
        <v>0.9</v>
      </c>
      <c r="E356" s="29">
        <v>32.678571428571431</v>
      </c>
      <c r="F356" s="29"/>
    </row>
    <row r="357" spans="2:6">
      <c r="B357" s="28" t="s">
        <v>376</v>
      </c>
      <c r="C357" s="28">
        <v>-33.254081632653062</v>
      </c>
      <c r="D357" s="28">
        <v>0.2</v>
      </c>
      <c r="E357" s="29">
        <v>12.193877551020408</v>
      </c>
      <c r="F357" s="29"/>
    </row>
    <row r="358" spans="2:6">
      <c r="B358" s="28" t="s">
        <v>377</v>
      </c>
      <c r="C358" s="28">
        <v>-30.163520408163269</v>
      </c>
      <c r="D358" s="28"/>
      <c r="E358" s="29">
        <v>24.145408163265305</v>
      </c>
      <c r="F358" s="29"/>
    </row>
    <row r="359" spans="2:6">
      <c r="B359" s="28" t="s">
        <v>378</v>
      </c>
      <c r="C359" s="28">
        <v>-36.246088435374148</v>
      </c>
      <c r="D359" s="28"/>
      <c r="E359" s="29">
        <v>19.893707482993197</v>
      </c>
      <c r="F359" s="29">
        <v>1</v>
      </c>
    </row>
    <row r="360" spans="2:6">
      <c r="B360" s="28" t="s">
        <v>379</v>
      </c>
      <c r="C360" s="28">
        <v>-31.817857142857143</v>
      </c>
      <c r="D360" s="28">
        <v>0.3</v>
      </c>
      <c r="E360" s="29">
        <v>41.237244897959194</v>
      </c>
      <c r="F360" s="29">
        <v>1</v>
      </c>
    </row>
    <row r="361" spans="2:6">
      <c r="B361" s="28" t="s">
        <v>380</v>
      </c>
      <c r="C361" s="28">
        <v>-31.783248299319727</v>
      </c>
      <c r="D361" s="28">
        <v>0.3</v>
      </c>
      <c r="E361" s="29">
        <v>50.795068027210888</v>
      </c>
      <c r="F361" s="29">
        <v>1</v>
      </c>
    </row>
    <row r="362" spans="2:6">
      <c r="B362" s="28" t="s">
        <v>381</v>
      </c>
      <c r="C362" s="28">
        <v>-24.199880952380955</v>
      </c>
      <c r="D362" s="28">
        <v>0.4</v>
      </c>
      <c r="E362" s="29">
        <v>45.654761904761912</v>
      </c>
      <c r="F362" s="29"/>
    </row>
    <row r="363" spans="2:6">
      <c r="B363" s="28" t="s">
        <v>382</v>
      </c>
      <c r="C363" s="28">
        <v>-27.580272108843538</v>
      </c>
      <c r="D363" s="28"/>
      <c r="E363" s="29">
        <v>38.898809523809526</v>
      </c>
      <c r="F363" s="29"/>
    </row>
    <row r="364" spans="2:6">
      <c r="B364" s="28" t="s">
        <v>383</v>
      </c>
      <c r="C364" s="28">
        <v>-23.612500000000001</v>
      </c>
      <c r="D364" s="28"/>
      <c r="E364" s="29">
        <v>38.647959183673471</v>
      </c>
      <c r="F364" s="29"/>
    </row>
    <row r="365" spans="2:6">
      <c r="B365" s="28" t="s">
        <v>384</v>
      </c>
      <c r="C365" s="28">
        <v>-24.003571428571426</v>
      </c>
      <c r="D365" s="28">
        <v>0.2</v>
      </c>
      <c r="E365" s="29">
        <v>24.732142857142858</v>
      </c>
      <c r="F365" s="29">
        <v>1</v>
      </c>
    </row>
    <row r="366" spans="2:6">
      <c r="B366" s="28" t="s">
        <v>385</v>
      </c>
      <c r="C366" s="28">
        <v>-21.254846938775511</v>
      </c>
      <c r="D366" s="28">
        <v>0.2</v>
      </c>
      <c r="E366" s="29">
        <v>35.752551020408163</v>
      </c>
      <c r="F366" s="29">
        <v>1</v>
      </c>
    </row>
    <row r="367" spans="2:6">
      <c r="B367" s="28" t="s">
        <v>386</v>
      </c>
      <c r="C367" s="28">
        <v>-17.542653061224488</v>
      </c>
      <c r="D367" s="28">
        <v>0.35</v>
      </c>
      <c r="E367" s="29">
        <v>54.404761904761905</v>
      </c>
      <c r="F367" s="29"/>
    </row>
    <row r="368" spans="2:6">
      <c r="B368" s="28" t="s">
        <v>387</v>
      </c>
      <c r="C368" s="28">
        <v>-17.860969387755102</v>
      </c>
      <c r="D368" s="28">
        <v>0.8</v>
      </c>
      <c r="E368" s="29">
        <v>43.035714285714285</v>
      </c>
      <c r="F368" s="29">
        <v>2</v>
      </c>
    </row>
    <row r="369" spans="2:6">
      <c r="B369" s="28" t="s">
        <v>388</v>
      </c>
      <c r="C369" s="28">
        <v>-11.496938775510205</v>
      </c>
      <c r="D369" s="28"/>
      <c r="E369" s="29">
        <v>33.894557823129254</v>
      </c>
      <c r="F369" s="29">
        <v>4</v>
      </c>
    </row>
    <row r="370" spans="2:6">
      <c r="B370" s="28" t="s">
        <v>389</v>
      </c>
      <c r="C370" s="28">
        <v>-6.066071428571429</v>
      </c>
      <c r="D370" s="28">
        <v>1</v>
      </c>
      <c r="E370" s="29">
        <v>46.466836734693871</v>
      </c>
      <c r="F370" s="29">
        <v>59</v>
      </c>
    </row>
    <row r="371" spans="2:6">
      <c r="B371" s="28" t="s">
        <v>390</v>
      </c>
      <c r="C371" s="28">
        <v>-6.4803571428571436</v>
      </c>
      <c r="D371" s="28">
        <v>0.4</v>
      </c>
      <c r="E371" s="29">
        <v>51.339285714285715</v>
      </c>
      <c r="F371" s="29">
        <v>54</v>
      </c>
    </row>
    <row r="372" spans="2:6">
      <c r="B372" s="28" t="s">
        <v>391</v>
      </c>
      <c r="C372" s="28">
        <v>-0.31071428571428578</v>
      </c>
      <c r="D372" s="28"/>
      <c r="E372" s="29">
        <v>57.5</v>
      </c>
      <c r="F372" s="29">
        <v>40</v>
      </c>
    </row>
    <row r="373" spans="2:6">
      <c r="B373" s="28" t="s">
        <v>392</v>
      </c>
      <c r="C373" s="28">
        <v>6.4864795918367344</v>
      </c>
      <c r="D373" s="28"/>
      <c r="E373" s="29">
        <v>59.000850340136061</v>
      </c>
      <c r="F373" s="29">
        <v>47</v>
      </c>
    </row>
    <row r="374" spans="2:6">
      <c r="B374" s="28" t="s">
        <v>393</v>
      </c>
      <c r="C374" s="28">
        <v>4.8950000000000005</v>
      </c>
      <c r="D374" s="28">
        <v>4</v>
      </c>
      <c r="E374" s="29">
        <v>73.5</v>
      </c>
      <c r="F374" s="29">
        <v>34</v>
      </c>
    </row>
    <row r="375" spans="2:6">
      <c r="B375" s="28" t="s">
        <v>394</v>
      </c>
      <c r="C375" s="28">
        <v>5.9754251700680276</v>
      </c>
      <c r="D375" s="28">
        <v>0.5</v>
      </c>
      <c r="E375" s="29">
        <v>63.473639455782312</v>
      </c>
      <c r="F375" s="29">
        <v>44</v>
      </c>
    </row>
    <row r="376" spans="2:6">
      <c r="B376" s="28" t="s">
        <v>395</v>
      </c>
      <c r="C376" s="28">
        <v>11.519982993197278</v>
      </c>
      <c r="D376" s="28">
        <v>0.7</v>
      </c>
      <c r="E376" s="29">
        <v>66.437074829931973</v>
      </c>
      <c r="F376" s="29">
        <v>121</v>
      </c>
    </row>
    <row r="377" spans="2:6">
      <c r="B377" s="28" t="s">
        <v>396</v>
      </c>
      <c r="C377" s="28">
        <v>9.9164115646258519</v>
      </c>
      <c r="D377" s="28">
        <v>2.3333333333333335</v>
      </c>
      <c r="E377" s="29">
        <v>75.25510204081634</v>
      </c>
      <c r="F377" s="29">
        <v>68</v>
      </c>
    </row>
    <row r="378" spans="2:6">
      <c r="B378" s="28" t="s">
        <v>397</v>
      </c>
      <c r="C378" s="28">
        <v>8.5208333333333321</v>
      </c>
      <c r="D378" s="28">
        <v>5.4799999999999995</v>
      </c>
      <c r="E378" s="29">
        <v>66.636904761904759</v>
      </c>
      <c r="F378" s="29"/>
    </row>
    <row r="379" spans="2:6">
      <c r="B379" s="28" t="s">
        <v>398</v>
      </c>
      <c r="C379" s="28">
        <v>16.025527210884352</v>
      </c>
      <c r="D379" s="28">
        <v>0.93333333333333324</v>
      </c>
      <c r="E379" s="29">
        <v>82.290816326530603</v>
      </c>
      <c r="F379" s="29">
        <v>88</v>
      </c>
    </row>
    <row r="380" spans="2:6">
      <c r="B380" s="28" t="s">
        <v>399</v>
      </c>
      <c r="C380" s="28">
        <v>13.122857142857143</v>
      </c>
      <c r="D380" s="28">
        <v>9.4</v>
      </c>
      <c r="E380" s="29">
        <v>73.511904761904773</v>
      </c>
      <c r="F380" s="29">
        <v>11</v>
      </c>
    </row>
    <row r="381" spans="2:6">
      <c r="B381" s="28" t="s">
        <v>400</v>
      </c>
      <c r="C381" s="28">
        <v>13.864353741496599</v>
      </c>
      <c r="D381" s="28">
        <v>6.4666666666666659</v>
      </c>
      <c r="E381" s="29">
        <v>65.345238095238102</v>
      </c>
      <c r="F381" s="29"/>
    </row>
    <row r="382" spans="2:6">
      <c r="B382" s="28" t="s">
        <v>401</v>
      </c>
      <c r="C382" s="28">
        <v>18.247857142857143</v>
      </c>
      <c r="D382" s="28">
        <v>4.4333333333333336</v>
      </c>
      <c r="E382" s="29">
        <v>62.386904761904766</v>
      </c>
      <c r="F382" s="29"/>
    </row>
    <row r="383" spans="2:6">
      <c r="B383" s="28" t="s">
        <v>402</v>
      </c>
      <c r="C383" s="28">
        <v>18.302585034013607</v>
      </c>
      <c r="D383" s="28">
        <v>4.4666666666666668</v>
      </c>
      <c r="E383" s="29">
        <v>88.656462585034006</v>
      </c>
      <c r="F383" s="29"/>
    </row>
    <row r="384" spans="2:6">
      <c r="B384" s="28" t="s">
        <v>403</v>
      </c>
      <c r="C384" s="28">
        <v>18.701428571428572</v>
      </c>
      <c r="D384" s="28">
        <v>0.8</v>
      </c>
      <c r="E384" s="29">
        <v>74.226190476190467</v>
      </c>
      <c r="F384" s="29"/>
    </row>
    <row r="385" spans="2:6">
      <c r="B385" s="28" t="s">
        <v>404</v>
      </c>
      <c r="C385" s="28">
        <v>19.567142857142862</v>
      </c>
      <c r="D385" s="28">
        <v>12.333333333333334</v>
      </c>
      <c r="E385" s="29">
        <v>76.928571428571431</v>
      </c>
      <c r="F385" s="29"/>
    </row>
    <row r="386" spans="2:6">
      <c r="B386" s="28" t="s">
        <v>405</v>
      </c>
      <c r="C386" s="28">
        <v>20.75284013605442</v>
      </c>
      <c r="D386" s="28">
        <v>11.074999999999999</v>
      </c>
      <c r="E386" s="29">
        <v>78.397108843537424</v>
      </c>
      <c r="F386" s="29"/>
    </row>
    <row r="387" spans="2:6">
      <c r="B387" s="28" t="s">
        <v>406</v>
      </c>
      <c r="C387" s="28">
        <v>18.812414965986395</v>
      </c>
      <c r="D387" s="28">
        <v>9.8666666666666671</v>
      </c>
      <c r="E387" s="29">
        <v>56.784013605442176</v>
      </c>
      <c r="F387" s="29"/>
    </row>
    <row r="388" spans="2:6">
      <c r="B388" s="28" t="s">
        <v>407</v>
      </c>
      <c r="C388" s="28">
        <v>19.508928571428573</v>
      </c>
      <c r="D388" s="28">
        <v>0.3</v>
      </c>
      <c r="E388" s="29">
        <v>37.713435374149654</v>
      </c>
      <c r="F388" s="29"/>
    </row>
    <row r="389" spans="2:6">
      <c r="B389" s="28" t="s">
        <v>408</v>
      </c>
      <c r="C389" s="28">
        <v>15.212500000000002</v>
      </c>
      <c r="D389" s="28">
        <v>7.9399999999999995</v>
      </c>
      <c r="E389" s="29">
        <v>89.107142857142861</v>
      </c>
      <c r="F389" s="29"/>
    </row>
    <row r="390" spans="2:6">
      <c r="B390" s="28" t="s">
        <v>409</v>
      </c>
      <c r="C390" s="28">
        <v>14.39</v>
      </c>
      <c r="D390" s="28">
        <v>1.28</v>
      </c>
      <c r="E390" s="29">
        <v>74.928571428571431</v>
      </c>
      <c r="F390" s="29"/>
    </row>
    <row r="391" spans="2:6">
      <c r="B391" s="28" t="s">
        <v>410</v>
      </c>
      <c r="C391" s="28">
        <v>11.398469387755101</v>
      </c>
      <c r="D391" s="28">
        <v>7.0750000000000002</v>
      </c>
      <c r="E391" s="29">
        <v>72.348639455782319</v>
      </c>
      <c r="F391" s="29"/>
    </row>
    <row r="392" spans="2:6">
      <c r="B392" s="28" t="s">
        <v>411</v>
      </c>
      <c r="C392" s="28">
        <v>11.925765306122452</v>
      </c>
      <c r="D392" s="28">
        <v>8.0500000000000007</v>
      </c>
      <c r="E392" s="29">
        <v>64.289965986394549</v>
      </c>
      <c r="F392" s="29"/>
    </row>
    <row r="393" spans="2:6">
      <c r="B393" s="28" t="s">
        <v>412</v>
      </c>
      <c r="C393" s="28">
        <v>12.358928571428573</v>
      </c>
      <c r="D393" s="28">
        <v>2.0285714285714289</v>
      </c>
      <c r="E393" s="29">
        <v>79.285714285714292</v>
      </c>
      <c r="F393" s="29"/>
    </row>
    <row r="394" spans="2:6">
      <c r="B394" s="28" t="s">
        <v>413</v>
      </c>
      <c r="C394" s="28">
        <v>9.4017857142857135</v>
      </c>
      <c r="D394" s="28">
        <v>0.2857142857142857</v>
      </c>
      <c r="E394" s="29">
        <v>23.316326530612248</v>
      </c>
      <c r="F394" s="29"/>
    </row>
    <row r="395" spans="2:6">
      <c r="B395" s="28" t="s">
        <v>414</v>
      </c>
      <c r="C395" s="28">
        <v>10.319642857142856</v>
      </c>
      <c r="D395" s="28">
        <v>2.6999999999999997</v>
      </c>
      <c r="E395" s="29">
        <v>48.779761904761905</v>
      </c>
      <c r="F395" s="29"/>
    </row>
    <row r="396" spans="2:6">
      <c r="B396" s="28" t="s">
        <v>415</v>
      </c>
      <c r="C396" s="28">
        <v>7.6989795918367339</v>
      </c>
      <c r="D396" s="28">
        <v>1.0571428571428572</v>
      </c>
      <c r="E396" s="29">
        <v>56.479591836734699</v>
      </c>
      <c r="F396" s="29"/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BC388"/>
  <sheetViews>
    <sheetView tabSelected="1" topLeftCell="AC52" zoomScaleNormal="100" workbookViewId="0">
      <selection activeCell="AW75" sqref="AW75"/>
    </sheetView>
  </sheetViews>
  <sheetFormatPr defaultRowHeight="15"/>
  <cols>
    <col min="2" max="2" width="22.5703125" customWidth="1"/>
    <col min="3" max="3" width="10.7109375" customWidth="1"/>
    <col min="4" max="4" width="35.5703125" style="5" customWidth="1"/>
    <col min="5" max="5" width="12" style="5" customWidth="1"/>
    <col min="6" max="6" width="14.28515625" style="5" customWidth="1"/>
    <col min="8" max="8" width="22.5703125" customWidth="1"/>
    <col min="9" max="9" width="13.140625" customWidth="1"/>
    <col min="10" max="10" width="35.5703125" style="5" customWidth="1"/>
    <col min="11" max="11" width="12" style="5" customWidth="1"/>
    <col min="12" max="12" width="14.28515625" style="5" customWidth="1"/>
    <col min="14" max="14" width="22.5703125" customWidth="1"/>
    <col min="15" max="15" width="10.7109375" customWidth="1"/>
    <col min="16" max="16" width="35.5703125" style="5" customWidth="1"/>
    <col min="17" max="17" width="12" style="5" customWidth="1"/>
    <col min="18" max="18" width="14.28515625" style="5" customWidth="1"/>
    <col min="20" max="20" width="22.140625" customWidth="1"/>
  </cols>
  <sheetData>
    <row r="1" spans="1:54">
      <c r="A1" t="s">
        <v>176</v>
      </c>
      <c r="B1" s="4" t="s">
        <v>181</v>
      </c>
      <c r="C1" s="18" t="s">
        <v>175</v>
      </c>
      <c r="D1" s="19" t="s">
        <v>172</v>
      </c>
      <c r="E1" s="6" t="s">
        <v>173</v>
      </c>
      <c r="F1" s="7" t="s">
        <v>174</v>
      </c>
      <c r="G1" s="13"/>
      <c r="H1" s="4" t="s">
        <v>182</v>
      </c>
      <c r="I1" s="18" t="s">
        <v>175</v>
      </c>
      <c r="J1" s="19" t="s">
        <v>172</v>
      </c>
      <c r="K1" s="6" t="s">
        <v>173</v>
      </c>
      <c r="L1" s="7" t="s">
        <v>174</v>
      </c>
      <c r="M1" s="13"/>
      <c r="N1" s="4" t="s">
        <v>183</v>
      </c>
      <c r="O1" s="18" t="s">
        <v>175</v>
      </c>
      <c r="P1" s="19" t="s">
        <v>172</v>
      </c>
      <c r="Q1" s="6" t="s">
        <v>173</v>
      </c>
      <c r="R1" s="7" t="s">
        <v>174</v>
      </c>
      <c r="S1" s="13"/>
      <c r="T1" s="106" t="s">
        <v>421</v>
      </c>
      <c r="U1" s="106"/>
      <c r="V1" s="106"/>
      <c r="W1" s="106"/>
      <c r="X1" s="106"/>
      <c r="Y1" s="39"/>
      <c r="Z1" s="38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s="12" customFormat="1">
      <c r="A2" s="12">
        <v>1</v>
      </c>
      <c r="B2" s="28" t="s">
        <v>97</v>
      </c>
      <c r="C2" s="28">
        <v>-18.3125</v>
      </c>
      <c r="D2" s="17">
        <v>-1.827</v>
      </c>
      <c r="E2" s="8">
        <f t="shared" ref="E2:E57" si="0">$D$2+$D$3*COS(A2*$D$19)+$D$4*SIN(A2*$D$19)+$D$5*COS(2*A2*$D$19)+$D$6*SIN(2*A2*$D$19)+$D$7*COS(3*A2*$D$19)+$D$8*SIN(3*A2*$D$19)+$D$9*COS(4*A2*$D$19)+$D$10*SIN(4*A2*$D$19)+$D$11*COS(5*A2*$D$19)+$D$12*SIN(5*A2*$D$19)+$D$13*COS(6*A2*$D$19)+$D$14*SIN(6*A2*$D$19)+$D$15*COS(7*A2*$D$19)+$D$16*SIN(7*A2*$D$19)+$D$17*COS(8*A2*$D$19)+$D$18*SIN(8*A2*$D$19)</f>
        <v>12.903516179810469</v>
      </c>
      <c r="F2" s="8">
        <f t="shared" ref="F2:F57" si="1">ABS(C2-E2)</f>
        <v>31.216016179810467</v>
      </c>
      <c r="G2" s="13"/>
      <c r="H2" s="28" t="s">
        <v>45</v>
      </c>
      <c r="I2" s="28">
        <v>-20.233928571428574</v>
      </c>
      <c r="J2" s="17">
        <v>-3</v>
      </c>
      <c r="K2" s="8">
        <f t="shared" ref="K2:K33" si="2">$J$2+$J$3*COS(A2*$J$19)+$J$4*SIN(A2*$J$19)+$J$5*COS(2*A2*$J$19)+$J$6*SIN(2*A2*$J$19)+$J$7*COS(3*A2*$J$19)+$J$8*SIN(3*A2*$J$19)+$J$9*COS(4*A2*$J$19)+$J$10*SIN(4*A2*$J$19)+$J$11*COS(5*A2*$J$19)+$J$12*SIN(5*A2*$J$19)+$J$13*COS(6*A2*$J$19)+$J$14*SIN(6*A2*$J$19)+$J$15*COS(7*A2*$J$19)+$J$16*SIN(7*A2*$J$19)+$J$17*COS(8*A2*$J$19)+$J$18*SIN(8*A2*$J$19)</f>
        <v>-20.183691287166329</v>
      </c>
      <c r="L2" s="8">
        <f>ABS(I2-K2)</f>
        <v>5.0237284262244941E-2</v>
      </c>
      <c r="M2" s="13"/>
      <c r="N2" s="28" t="s">
        <v>189</v>
      </c>
      <c r="O2" s="28">
        <v>-15.698214285714284</v>
      </c>
      <c r="P2" s="17">
        <v>-3.2250000000000001</v>
      </c>
      <c r="Q2" s="8">
        <f t="shared" ref="Q2:Q33" si="3">$P$2+$P$3*COS(A2*$P$19)+$P$4*SIN(A2*$P$19)+$P$5*COS(2*A2*$P$19)+$P$6*SIN(2*A2*$P$19)+$P$7*COS(3*A2*$P$19)+$P$8*SIN(3*A2*$P$19)+$P$9*COS(4*A2*$P$19)+$P$10*SIN(4*A2*$P$19)+$P$11*COS(5*A2*$P$19)+$P$12*SIN(5*A2*$P$19)+$P$13*COS(6*A2*$P$19)+$P$14*SIN(6*A2*$P$19)+$P$15*COS(7*A2*$P$19)+$P$16*SIN(7*A2*$P$19)+$P$17*COS(8*A2*$P$19)+$P$18*SIN(8*A2*$P$19)</f>
        <v>-13.17701622674074</v>
      </c>
      <c r="R2" s="8">
        <f>ABS(O2-Q2)</f>
        <v>2.5211980589735443</v>
      </c>
      <c r="S2" s="13"/>
      <c r="T2" s="107" t="s">
        <v>184</v>
      </c>
      <c r="U2" s="108"/>
      <c r="V2" s="40" t="s">
        <v>182</v>
      </c>
      <c r="W2" s="59"/>
      <c r="X2" s="3" t="s">
        <v>183</v>
      </c>
      <c r="Y2" s="60"/>
      <c r="Z2" s="44"/>
      <c r="AA2" s="57" t="s">
        <v>182</v>
      </c>
      <c r="AB2" s="58" t="s">
        <v>183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s="12" customFormat="1">
      <c r="A3" s="12">
        <v>2</v>
      </c>
      <c r="B3" s="28" t="s">
        <v>98</v>
      </c>
      <c r="C3" s="28">
        <v>-19.550000000000004</v>
      </c>
      <c r="D3" s="17">
        <v>15.69</v>
      </c>
      <c r="E3" s="8">
        <f t="shared" si="0"/>
        <v>13.952114640266249</v>
      </c>
      <c r="F3" s="8">
        <f t="shared" si="1"/>
        <v>33.502114640266257</v>
      </c>
      <c r="G3" s="13"/>
      <c r="H3" s="28" t="s">
        <v>46</v>
      </c>
      <c r="I3" s="28">
        <v>-17.785714285714285</v>
      </c>
      <c r="J3" s="17">
        <v>0.95640000000000003</v>
      </c>
      <c r="K3" s="8">
        <f t="shared" si="2"/>
        <v>-17.228340335414845</v>
      </c>
      <c r="L3" s="8">
        <f t="shared" ref="L3:L58" si="4">ABS(I3-K3)</f>
        <v>0.55737395029943926</v>
      </c>
      <c r="M3" s="13"/>
      <c r="N3" s="28" t="s">
        <v>190</v>
      </c>
      <c r="O3" s="28">
        <v>-8.0107142857142843</v>
      </c>
      <c r="P3" s="17">
        <v>0.77859999999999996</v>
      </c>
      <c r="Q3" s="8">
        <f t="shared" si="3"/>
        <v>-10.402641039854833</v>
      </c>
      <c r="R3" s="8">
        <f t="shared" ref="R3:R58" si="5">ABS(O3-Q3)</f>
        <v>2.3919267541405489</v>
      </c>
      <c r="S3" s="13"/>
      <c r="T3" s="51" t="s">
        <v>150</v>
      </c>
      <c r="U3" s="51">
        <v>-7.8370748299319724</v>
      </c>
      <c r="V3" s="56">
        <f>K99</f>
        <v>-12.527512473493722</v>
      </c>
      <c r="W3" s="37">
        <f>ABS(U3-V3)</f>
        <v>4.6904376435617499</v>
      </c>
      <c r="X3" s="9">
        <f>Q150</f>
        <v>-13.572292691622891</v>
      </c>
      <c r="Y3" s="61">
        <f>ABS(U3-X3)</f>
        <v>5.7352178616909191</v>
      </c>
      <c r="Z3" s="44"/>
      <c r="AA3" s="42">
        <f>(U3-V3)^2</f>
        <v>22.0002052881411</v>
      </c>
      <c r="AB3" s="42">
        <f>(U3-X3)^2</f>
        <v>32.892723921058561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s="12" customFormat="1">
      <c r="A4" s="12">
        <v>3</v>
      </c>
      <c r="B4" s="28" t="s">
        <v>99</v>
      </c>
      <c r="C4" s="28">
        <v>-18.406717687074831</v>
      </c>
      <c r="D4" s="17">
        <v>17.13</v>
      </c>
      <c r="E4" s="8">
        <f t="shared" si="0"/>
        <v>15.356784085302658</v>
      </c>
      <c r="F4" s="8">
        <f t="shared" si="1"/>
        <v>33.763501772377488</v>
      </c>
      <c r="G4" s="13"/>
      <c r="H4" s="28" t="s">
        <v>47</v>
      </c>
      <c r="I4" s="28">
        <v>-11.52984693877551</v>
      </c>
      <c r="J4" s="17">
        <v>-1.002</v>
      </c>
      <c r="K4" s="8">
        <f t="shared" si="2"/>
        <v>-13.990803236150679</v>
      </c>
      <c r="L4" s="8">
        <f t="shared" si="4"/>
        <v>2.4609562973751693</v>
      </c>
      <c r="M4" s="13"/>
      <c r="N4" s="28" t="s">
        <v>191</v>
      </c>
      <c r="O4" s="28">
        <v>-11.03698979591837</v>
      </c>
      <c r="P4" s="17">
        <v>-0.3296</v>
      </c>
      <c r="Q4" s="8">
        <f t="shared" si="3"/>
        <v>-7.6519733396953233</v>
      </c>
      <c r="R4" s="8">
        <f t="shared" si="5"/>
        <v>3.3850164562230463</v>
      </c>
      <c r="S4" s="13"/>
      <c r="T4" s="51" t="s">
        <v>151</v>
      </c>
      <c r="U4" s="51">
        <v>-7.6982142857142861</v>
      </c>
      <c r="V4" s="56">
        <f t="shared" ref="V4:V15" si="6">K100</f>
        <v>-9.1028476305222057</v>
      </c>
      <c r="W4" s="37">
        <f t="shared" ref="W4:W29" si="7">ABS(U4-V4)</f>
        <v>1.4046333448079196</v>
      </c>
      <c r="X4" s="9">
        <f t="shared" ref="X4:X15" si="8">Q151</f>
        <v>-10.798355929626297</v>
      </c>
      <c r="Y4" s="61">
        <f t="shared" ref="Y4:Y29" si="9">ABS(U4-X4)</f>
        <v>3.1001416439120106</v>
      </c>
      <c r="Z4" s="44"/>
      <c r="AA4" s="42">
        <f t="shared" ref="AA4:AA15" si="10">(U4-V4)^2</f>
        <v>1.9729948333462839</v>
      </c>
      <c r="AB4" s="42">
        <f t="shared" ref="AB4:AB15" si="11">(U4-X4)^2</f>
        <v>9.6108782123174645</v>
      </c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s="12" customFormat="1">
      <c r="A5" s="12">
        <v>4</v>
      </c>
      <c r="B5" s="28" t="s">
        <v>100</v>
      </c>
      <c r="C5" s="28">
        <v>-9.3038265306122447</v>
      </c>
      <c r="D5" s="17">
        <v>-1.9119999999999999</v>
      </c>
      <c r="E5" s="8">
        <f t="shared" si="0"/>
        <v>16.775764824002355</v>
      </c>
      <c r="F5" s="8">
        <f t="shared" si="1"/>
        <v>26.0795913546146</v>
      </c>
      <c r="G5" s="13"/>
      <c r="H5" s="28" t="s">
        <v>48</v>
      </c>
      <c r="I5" s="28">
        <v>-9.1239795918367328</v>
      </c>
      <c r="J5" s="17">
        <v>-19.190000000000001</v>
      </c>
      <c r="K5" s="8">
        <f t="shared" si="2"/>
        <v>-10.59307279914549</v>
      </c>
      <c r="L5" s="8">
        <f t="shared" si="4"/>
        <v>1.4690932073087577</v>
      </c>
      <c r="M5" s="13"/>
      <c r="N5" s="28" t="s">
        <v>192</v>
      </c>
      <c r="O5" s="28">
        <v>-1.8941326530612248</v>
      </c>
      <c r="P5" s="17">
        <v>0.1474</v>
      </c>
      <c r="Q5" s="8">
        <f t="shared" si="3"/>
        <v>-4.964721515319841</v>
      </c>
      <c r="R5" s="8">
        <f t="shared" si="5"/>
        <v>3.0705888622586164</v>
      </c>
      <c r="S5" s="13"/>
      <c r="T5" s="51" t="s">
        <v>152</v>
      </c>
      <c r="U5" s="51">
        <v>-7.6033163265306118</v>
      </c>
      <c r="V5" s="56">
        <f t="shared" si="6"/>
        <v>-5.716334782051927</v>
      </c>
      <c r="W5" s="37">
        <f t="shared" si="7"/>
        <v>1.8869815444786848</v>
      </c>
      <c r="X5" s="9">
        <f t="shared" si="8"/>
        <v>-8.041638477813704</v>
      </c>
      <c r="Y5" s="61">
        <f t="shared" si="9"/>
        <v>0.43832215128309215</v>
      </c>
      <c r="Z5" s="44"/>
      <c r="AA5" s="42">
        <f t="shared" si="10"/>
        <v>3.5606993492031629</v>
      </c>
      <c r="AB5" s="42">
        <f t="shared" si="11"/>
        <v>0.19212630830543792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s="12" customFormat="1">
      <c r="A6" s="12">
        <v>5</v>
      </c>
      <c r="B6" s="28" t="s">
        <v>101</v>
      </c>
      <c r="C6" s="28">
        <v>-10.367857142857144</v>
      </c>
      <c r="D6" s="17">
        <v>-3.633</v>
      </c>
      <c r="E6" s="8">
        <f t="shared" si="0"/>
        <v>17.728798399986925</v>
      </c>
      <c r="F6" s="8">
        <f t="shared" si="1"/>
        <v>28.096655542844069</v>
      </c>
      <c r="G6" s="13"/>
      <c r="H6" s="28" t="s">
        <v>49</v>
      </c>
      <c r="I6" s="28">
        <v>-8.3375000000000004</v>
      </c>
      <c r="J6" s="17">
        <v>14.34</v>
      </c>
      <c r="K6" s="8">
        <f t="shared" si="2"/>
        <v>-7.1730905174015938</v>
      </c>
      <c r="L6" s="8">
        <f t="shared" si="4"/>
        <v>1.1644094825984066</v>
      </c>
      <c r="M6" s="13"/>
      <c r="N6" s="28" t="s">
        <v>193</v>
      </c>
      <c r="O6" s="28">
        <v>0.36989795918367346</v>
      </c>
      <c r="P6" s="17">
        <v>-4.086E-2</v>
      </c>
      <c r="Q6" s="8">
        <f t="shared" si="3"/>
        <v>-2.3706717293423236</v>
      </c>
      <c r="R6" s="8">
        <f t="shared" si="5"/>
        <v>2.7405696885259969</v>
      </c>
      <c r="S6" s="13"/>
      <c r="T6" s="51" t="s">
        <v>153</v>
      </c>
      <c r="U6" s="51">
        <v>-1.3468537414965986</v>
      </c>
      <c r="V6" s="56">
        <f t="shared" si="6"/>
        <v>-2.4968046900315639</v>
      </c>
      <c r="W6" s="37">
        <f t="shared" si="7"/>
        <v>1.1499509485349653</v>
      </c>
      <c r="X6" s="9">
        <f t="shared" si="8"/>
        <v>-5.3432831635452986</v>
      </c>
      <c r="Y6" s="61">
        <f t="shared" si="9"/>
        <v>3.9964294220487</v>
      </c>
      <c r="Z6" s="44"/>
      <c r="AA6" s="42">
        <f t="shared" si="10"/>
        <v>1.3223871840364663</v>
      </c>
      <c r="AB6" s="42">
        <f t="shared" si="11"/>
        <v>15.971448125416506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s="12" customFormat="1">
      <c r="A7" s="12">
        <v>6</v>
      </c>
      <c r="B7" s="28" t="s">
        <v>102</v>
      </c>
      <c r="C7" s="28">
        <v>-2.9535714285714292</v>
      </c>
      <c r="D7" s="17">
        <v>-0.63629999999999998</v>
      </c>
      <c r="E7" s="8">
        <f t="shared" si="0"/>
        <v>17.984831815370161</v>
      </c>
      <c r="F7" s="8">
        <f t="shared" si="1"/>
        <v>20.93840324394159</v>
      </c>
      <c r="G7" s="13"/>
      <c r="H7" s="28" t="s">
        <v>50</v>
      </c>
      <c r="I7" s="28">
        <v>-4.8105612244897955</v>
      </c>
      <c r="J7" s="17">
        <v>-0.92859999999999998</v>
      </c>
      <c r="K7" s="8">
        <f t="shared" si="2"/>
        <v>-3.8667356874852348</v>
      </c>
      <c r="L7" s="8">
        <f t="shared" si="4"/>
        <v>0.94382553700456073</v>
      </c>
      <c r="M7" s="13"/>
      <c r="N7" s="28" t="s">
        <v>194</v>
      </c>
      <c r="O7" s="28">
        <v>-1.3193877551020408</v>
      </c>
      <c r="P7" s="17">
        <v>-15.76</v>
      </c>
      <c r="Q7" s="8">
        <f t="shared" si="3"/>
        <v>0.10955576927810311</v>
      </c>
      <c r="R7" s="8">
        <f t="shared" si="5"/>
        <v>1.4289435243801438</v>
      </c>
      <c r="S7" s="13"/>
      <c r="T7" s="51" t="s">
        <v>154</v>
      </c>
      <c r="U7" s="51">
        <v>0.97499999999999998</v>
      </c>
      <c r="V7" s="56">
        <f t="shared" si="6"/>
        <v>0.45635925587265719</v>
      </c>
      <c r="W7" s="37">
        <f t="shared" si="7"/>
        <v>0.51864074412734285</v>
      </c>
      <c r="X7" s="9">
        <f t="shared" si="8"/>
        <v>-2.7344632981797137</v>
      </c>
      <c r="Y7" s="61">
        <f t="shared" si="9"/>
        <v>3.7094632981797138</v>
      </c>
      <c r="Z7" s="44"/>
      <c r="AA7" s="42">
        <f t="shared" si="10"/>
        <v>0.2689882214689639</v>
      </c>
      <c r="AB7" s="42">
        <f t="shared" si="11"/>
        <v>13.760117960542321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s="12" customFormat="1">
      <c r="A8" s="12">
        <v>7</v>
      </c>
      <c r="B8" s="28" t="s">
        <v>103</v>
      </c>
      <c r="C8" s="28">
        <v>0.28392857142857147</v>
      </c>
      <c r="D8" s="17">
        <v>0.29470000000000002</v>
      </c>
      <c r="E8" s="8">
        <f t="shared" si="0"/>
        <v>17.753875771864124</v>
      </c>
      <c r="F8" s="8">
        <f t="shared" si="1"/>
        <v>17.469947200435552</v>
      </c>
      <c r="G8" s="13"/>
      <c r="H8" s="28" t="s">
        <v>51</v>
      </c>
      <c r="I8" s="28">
        <v>-3.0139625850340139</v>
      </c>
      <c r="J8" s="17">
        <v>0.51819999999999999</v>
      </c>
      <c r="K8" s="8">
        <f t="shared" si="2"/>
        <v>-0.78827748536573061</v>
      </c>
      <c r="L8" s="8">
        <f t="shared" si="4"/>
        <v>2.2256850996682833</v>
      </c>
      <c r="M8" s="13"/>
      <c r="N8" s="28" t="s">
        <v>195</v>
      </c>
      <c r="O8" s="28">
        <v>3.7900510204081637</v>
      </c>
      <c r="P8" s="17">
        <v>18.36</v>
      </c>
      <c r="Q8" s="8">
        <f t="shared" si="3"/>
        <v>2.4631205020425857</v>
      </c>
      <c r="R8" s="8">
        <f t="shared" si="5"/>
        <v>1.326930518365578</v>
      </c>
      <c r="S8" s="13"/>
      <c r="T8" s="51" t="s">
        <v>155</v>
      </c>
      <c r="U8" s="51">
        <v>-0.96530612244897973</v>
      </c>
      <c r="V8" s="56">
        <f t="shared" si="6"/>
        <v>3.0872513304596492</v>
      </c>
      <c r="W8" s="37">
        <f t="shared" si="7"/>
        <v>4.052557452908629</v>
      </c>
      <c r="X8" s="9">
        <f t="shared" si="8"/>
        <v>-0.23703574992759507</v>
      </c>
      <c r="Y8" s="61">
        <f t="shared" si="9"/>
        <v>0.7282703725213846</v>
      </c>
      <c r="Z8" s="44"/>
      <c r="AA8" s="42">
        <f t="shared" si="10"/>
        <v>16.423221909125274</v>
      </c>
      <c r="AB8" s="42">
        <f t="shared" si="11"/>
        <v>0.53037773549243628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s="12" customFormat="1">
      <c r="A9" s="12">
        <v>8</v>
      </c>
      <c r="B9" s="28" t="s">
        <v>104</v>
      </c>
      <c r="C9" s="28">
        <v>4.7844387755102042</v>
      </c>
      <c r="D9" s="17">
        <v>0.39600000000000002</v>
      </c>
      <c r="E9" s="8">
        <f t="shared" si="0"/>
        <v>17.539385845868619</v>
      </c>
      <c r="F9" s="8">
        <f t="shared" si="1"/>
        <v>12.754947070358416</v>
      </c>
      <c r="G9" s="13"/>
      <c r="H9" s="28" t="s">
        <v>52</v>
      </c>
      <c r="I9" s="28">
        <v>2.8629251700680274</v>
      </c>
      <c r="J9" s="17">
        <v>2.5489999999999999E-2</v>
      </c>
      <c r="K9" s="8">
        <f t="shared" si="2"/>
        <v>1.9862518316136037</v>
      </c>
      <c r="L9" s="8">
        <f t="shared" si="4"/>
        <v>0.87667333845442363</v>
      </c>
      <c r="M9" s="13"/>
      <c r="N9" s="28" t="s">
        <v>196</v>
      </c>
      <c r="O9" s="28">
        <v>4.4479591836734693</v>
      </c>
      <c r="P9" s="17">
        <v>-0.1057</v>
      </c>
      <c r="Q9" s="8">
        <f t="shared" si="3"/>
        <v>4.6831364741567327</v>
      </c>
      <c r="R9" s="8">
        <f t="shared" si="5"/>
        <v>0.23517729048326341</v>
      </c>
      <c r="S9" s="13"/>
      <c r="T9" s="51" t="s">
        <v>156</v>
      </c>
      <c r="U9" s="51">
        <v>1.8729591836734691</v>
      </c>
      <c r="V9" s="56">
        <f t="shared" si="6"/>
        <v>5.3891131278751736</v>
      </c>
      <c r="W9" s="37">
        <f t="shared" si="7"/>
        <v>3.5161539442017045</v>
      </c>
      <c r="X9" s="9">
        <f t="shared" si="8"/>
        <v>2.135151948634713</v>
      </c>
      <c r="Y9" s="61">
        <f t="shared" si="9"/>
        <v>0.26219276496124388</v>
      </c>
      <c r="Z9" s="44"/>
      <c r="AA9" s="42">
        <f t="shared" si="10"/>
        <v>12.363338559325204</v>
      </c>
      <c r="AB9" s="42">
        <f t="shared" si="11"/>
        <v>6.8745045998022072E-2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s="12" customFormat="1">
      <c r="A10" s="12">
        <v>9</v>
      </c>
      <c r="B10" s="28" t="s">
        <v>105</v>
      </c>
      <c r="C10" s="28">
        <v>5.3045918367346943</v>
      </c>
      <c r="D10" s="17">
        <v>0.71609999999999996</v>
      </c>
      <c r="E10" s="8">
        <f t="shared" si="0"/>
        <v>17.763972557054888</v>
      </c>
      <c r="F10" s="8">
        <f t="shared" si="1"/>
        <v>12.459380720320194</v>
      </c>
      <c r="G10" s="13"/>
      <c r="H10" s="28" t="s">
        <v>53</v>
      </c>
      <c r="I10" s="28">
        <v>4.9104591836734697</v>
      </c>
      <c r="J10" s="17">
        <v>2.1789999999999998</v>
      </c>
      <c r="K10" s="8">
        <f t="shared" si="2"/>
        <v>4.4286958608535398</v>
      </c>
      <c r="L10" s="8">
        <f t="shared" si="4"/>
        <v>0.48176332281992984</v>
      </c>
      <c r="M10" s="13"/>
      <c r="N10" s="28" t="s">
        <v>197</v>
      </c>
      <c r="O10" s="28">
        <v>6.4216836734693876</v>
      </c>
      <c r="P10" s="17">
        <v>-0.30099999999999999</v>
      </c>
      <c r="Q10" s="8">
        <f t="shared" si="3"/>
        <v>6.7666206178659438</v>
      </c>
      <c r="R10" s="8">
        <f t="shared" si="5"/>
        <v>0.3449369443965562</v>
      </c>
      <c r="S10" s="13"/>
      <c r="T10" s="51" t="s">
        <v>157</v>
      </c>
      <c r="U10" s="51">
        <v>0.27874149659863934</v>
      </c>
      <c r="V10" s="56">
        <f t="shared" si="6"/>
        <v>7.3998820083446137</v>
      </c>
      <c r="W10" s="37">
        <f t="shared" si="7"/>
        <v>7.1211405117459741</v>
      </c>
      <c r="X10" s="9">
        <f t="shared" si="8"/>
        <v>4.3744862731302545</v>
      </c>
      <c r="Y10" s="61">
        <f t="shared" si="9"/>
        <v>4.0957447765316148</v>
      </c>
      <c r="Z10" s="44"/>
      <c r="AA10" s="42">
        <f t="shared" si="10"/>
        <v>50.710642188029716</v>
      </c>
      <c r="AB10" s="42">
        <f t="shared" si="11"/>
        <v>16.775125274486008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s="12" customFormat="1">
      <c r="A11" s="12">
        <v>10</v>
      </c>
      <c r="B11" s="28" t="s">
        <v>106</v>
      </c>
      <c r="C11" s="28">
        <v>7.6801020408163252</v>
      </c>
      <c r="D11" s="17">
        <v>0.42180000000000001</v>
      </c>
      <c r="E11" s="8">
        <f t="shared" si="0"/>
        <v>18.44708578124704</v>
      </c>
      <c r="F11" s="8">
        <f t="shared" si="1"/>
        <v>10.766983740430714</v>
      </c>
      <c r="G11" s="13"/>
      <c r="H11" s="28" t="s">
        <v>54</v>
      </c>
      <c r="I11" s="28">
        <v>6.5496598639455783</v>
      </c>
      <c r="J11" s="17">
        <v>-0.1699</v>
      </c>
      <c r="K11" s="8">
        <f t="shared" si="2"/>
        <v>6.5587892494562814</v>
      </c>
      <c r="L11" s="8">
        <f t="shared" si="4"/>
        <v>9.1293855107030808E-3</v>
      </c>
      <c r="M11" s="13"/>
      <c r="N11" s="28" t="s">
        <v>198</v>
      </c>
      <c r="O11" s="28">
        <v>7.978061224489795</v>
      </c>
      <c r="P11" s="17">
        <v>0.51470000000000005</v>
      </c>
      <c r="Q11" s="8">
        <f t="shared" si="3"/>
        <v>8.712428815972908</v>
      </c>
      <c r="R11" s="8">
        <f t="shared" si="5"/>
        <v>0.73436759148311292</v>
      </c>
      <c r="S11" s="13"/>
      <c r="T11" s="51" t="s">
        <v>158</v>
      </c>
      <c r="U11" s="51">
        <v>5.7506802721088439</v>
      </c>
      <c r="V11" s="56">
        <f t="shared" si="6"/>
        <v>9.1881901850903223</v>
      </c>
      <c r="W11" s="37">
        <f t="shared" si="7"/>
        <v>3.4375099129814783</v>
      </c>
      <c r="X11" s="9">
        <f t="shared" si="8"/>
        <v>6.477555166120764</v>
      </c>
      <c r="Y11" s="61">
        <f t="shared" si="9"/>
        <v>0.72687489401192007</v>
      </c>
      <c r="Z11" s="13"/>
      <c r="AA11" s="42">
        <f t="shared" si="10"/>
        <v>11.81647440184593</v>
      </c>
      <c r="AB11" s="42">
        <f t="shared" si="11"/>
        <v>0.52834711154484004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s="12" customFormat="1">
      <c r="A12" s="12">
        <v>11</v>
      </c>
      <c r="B12" s="28" t="s">
        <v>107</v>
      </c>
      <c r="C12" s="28">
        <v>6.9280612244897952</v>
      </c>
      <c r="D12" s="17">
        <v>0.24579999999999999</v>
      </c>
      <c r="E12" s="8">
        <f t="shared" si="0"/>
        <v>19.168991516140682</v>
      </c>
      <c r="F12" s="8">
        <f t="shared" si="1"/>
        <v>12.240930291650887</v>
      </c>
      <c r="G12" s="13"/>
      <c r="H12" s="28" t="s">
        <v>55</v>
      </c>
      <c r="I12" s="28">
        <v>6.1920918367346927</v>
      </c>
      <c r="J12" s="17">
        <v>0.71760000000000002</v>
      </c>
      <c r="K12" s="8">
        <f t="shared" si="2"/>
        <v>8.434076505182686</v>
      </c>
      <c r="L12" s="8">
        <f t="shared" si="4"/>
        <v>2.2419846684479934</v>
      </c>
      <c r="M12" s="13"/>
      <c r="N12" s="28" t="s">
        <v>4</v>
      </c>
      <c r="O12" s="28">
        <v>8.858418367346939</v>
      </c>
      <c r="P12" s="17">
        <v>0.3044</v>
      </c>
      <c r="Q12" s="8">
        <f t="shared" si="3"/>
        <v>10.519374332748853</v>
      </c>
      <c r="R12" s="8">
        <f t="shared" si="5"/>
        <v>1.6609559654019144</v>
      </c>
      <c r="S12" s="13"/>
      <c r="T12" s="51" t="s">
        <v>159</v>
      </c>
      <c r="U12" s="51">
        <v>6.757142857142858</v>
      </c>
      <c r="V12" s="56">
        <f t="shared" si="6"/>
        <v>10.832697995893856</v>
      </c>
      <c r="W12" s="37">
        <f t="shared" si="7"/>
        <v>4.0755551387509978</v>
      </c>
      <c r="X12" s="9">
        <f t="shared" si="8"/>
        <v>8.4430732669278381</v>
      </c>
      <c r="Y12" s="61">
        <f t="shared" si="9"/>
        <v>1.6859304097849801</v>
      </c>
      <c r="Z12" s="13"/>
      <c r="AA12" s="42">
        <f t="shared" si="10"/>
        <v>16.610149688999666</v>
      </c>
      <c r="AB12" s="42">
        <f t="shared" si="11"/>
        <v>2.8423613466377509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s="12" customFormat="1">
      <c r="A13" s="12">
        <v>12</v>
      </c>
      <c r="B13" s="28" t="s">
        <v>108</v>
      </c>
      <c r="C13" s="28">
        <v>9.65</v>
      </c>
      <c r="D13" s="17">
        <v>0.29849999999999999</v>
      </c>
      <c r="E13" s="8">
        <f t="shared" si="0"/>
        <v>19.341176329828475</v>
      </c>
      <c r="F13" s="8">
        <f t="shared" si="1"/>
        <v>9.6911763298284743</v>
      </c>
      <c r="G13" s="13"/>
      <c r="H13" s="28" t="s">
        <v>56</v>
      </c>
      <c r="I13" s="28">
        <v>12.326785714285716</v>
      </c>
      <c r="J13" s="17">
        <v>-4.1520000000000001E-2</v>
      </c>
      <c r="K13" s="8">
        <f t="shared" si="2"/>
        <v>10.131654814633015</v>
      </c>
      <c r="L13" s="8">
        <f t="shared" si="4"/>
        <v>2.1951308996527015</v>
      </c>
      <c r="M13" s="13"/>
      <c r="N13" s="28" t="s">
        <v>5</v>
      </c>
      <c r="O13" s="28">
        <v>9.8630102040816325</v>
      </c>
      <c r="P13" s="17">
        <v>1.228</v>
      </c>
      <c r="Q13" s="8">
        <f t="shared" si="3"/>
        <v>12.184687584297285</v>
      </c>
      <c r="R13" s="8">
        <f t="shared" si="5"/>
        <v>2.3216773802156521</v>
      </c>
      <c r="S13" s="13"/>
      <c r="T13" s="51" t="s">
        <v>160</v>
      </c>
      <c r="U13" s="51">
        <v>11.227551020408162</v>
      </c>
      <c r="V13" s="56">
        <f t="shared" si="6"/>
        <v>12.399365260446478</v>
      </c>
      <c r="W13" s="37">
        <f t="shared" si="7"/>
        <v>1.1718142400383158</v>
      </c>
      <c r="X13" s="9">
        <f t="shared" si="8"/>
        <v>10.269963579846623</v>
      </c>
      <c r="Y13" s="61">
        <f t="shared" si="9"/>
        <v>0.95758744056153944</v>
      </c>
      <c r="Z13" s="13"/>
      <c r="AA13" s="42">
        <f t="shared" si="10"/>
        <v>1.3731486131565755</v>
      </c>
      <c r="AB13" s="42">
        <f t="shared" si="11"/>
        <v>0.91697370632119979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s="12" customFormat="1">
      <c r="A14" s="12">
        <v>13</v>
      </c>
      <c r="B14" s="28" t="s">
        <v>109</v>
      </c>
      <c r="C14" s="28">
        <v>12.670153061224491</v>
      </c>
      <c r="D14" s="17">
        <v>-1.9729999999999999E-3</v>
      </c>
      <c r="E14" s="8">
        <f t="shared" si="0"/>
        <v>18.583182072321957</v>
      </c>
      <c r="F14" s="8">
        <f t="shared" si="1"/>
        <v>5.9130290110974659</v>
      </c>
      <c r="G14" s="13"/>
      <c r="H14" s="28" t="s">
        <v>57</v>
      </c>
      <c r="I14" s="28">
        <v>10.97448979591837</v>
      </c>
      <c r="J14" s="17">
        <v>-0.87150000000000005</v>
      </c>
      <c r="K14" s="8">
        <f t="shared" si="2"/>
        <v>11.725703649949491</v>
      </c>
      <c r="L14" s="8">
        <f t="shared" si="4"/>
        <v>0.75121385403112129</v>
      </c>
      <c r="M14" s="13"/>
      <c r="N14" s="28" t="s">
        <v>6</v>
      </c>
      <c r="O14" s="28">
        <v>15.002210884353742</v>
      </c>
      <c r="P14" s="17">
        <v>1.986</v>
      </c>
      <c r="Q14" s="8">
        <f t="shared" si="3"/>
        <v>13.702928064282258</v>
      </c>
      <c r="R14" s="8">
        <f t="shared" si="5"/>
        <v>1.2992828200714843</v>
      </c>
      <c r="S14" s="13"/>
      <c r="T14" s="51" t="s">
        <v>161</v>
      </c>
      <c r="U14" s="51">
        <v>11.008333333333335</v>
      </c>
      <c r="V14" s="56">
        <f t="shared" si="6"/>
        <v>13.921945492311403</v>
      </c>
      <c r="W14" s="37">
        <f t="shared" si="7"/>
        <v>2.9136121589780686</v>
      </c>
      <c r="X14" s="9">
        <f t="shared" si="8"/>
        <v>11.955760507508801</v>
      </c>
      <c r="Y14" s="61">
        <f t="shared" si="9"/>
        <v>0.94742717417546629</v>
      </c>
      <c r="Z14" s="13"/>
      <c r="AA14" s="42">
        <f t="shared" si="10"/>
        <v>8.4891358129448413</v>
      </c>
      <c r="AB14" s="42">
        <f t="shared" si="11"/>
        <v>0.89761825036610932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s="12" customFormat="1">
      <c r="A15" s="12">
        <v>14</v>
      </c>
      <c r="B15" s="28" t="s">
        <v>110</v>
      </c>
      <c r="C15" s="28">
        <v>16.765357142857138</v>
      </c>
      <c r="D15" s="17">
        <v>-0.21249999999999999</v>
      </c>
      <c r="E15" s="8">
        <f t="shared" si="0"/>
        <v>16.940375521586432</v>
      </c>
      <c r="F15" s="8">
        <f t="shared" si="1"/>
        <v>0.17501837872929471</v>
      </c>
      <c r="G15" s="13"/>
      <c r="H15" s="28" t="s">
        <v>58</v>
      </c>
      <c r="I15" s="28">
        <v>16.696428571428573</v>
      </c>
      <c r="J15" s="17">
        <v>3.6609999999999997E-2</v>
      </c>
      <c r="K15" s="8">
        <f t="shared" si="2"/>
        <v>13.265938039239737</v>
      </c>
      <c r="L15" s="8">
        <f t="shared" si="4"/>
        <v>3.4304905321888359</v>
      </c>
      <c r="M15" s="13"/>
      <c r="N15" s="28" t="s">
        <v>7</v>
      </c>
      <c r="O15" s="28">
        <v>14.285714285714286</v>
      </c>
      <c r="P15" s="17">
        <v>-9.9390000000000006E-2</v>
      </c>
      <c r="Q15" s="8">
        <f t="shared" si="3"/>
        <v>15.065404543306421</v>
      </c>
      <c r="R15" s="8">
        <f t="shared" si="5"/>
        <v>0.77969025759213473</v>
      </c>
      <c r="S15" s="13"/>
      <c r="T15" s="51" t="s">
        <v>162</v>
      </c>
      <c r="U15" s="51">
        <v>11.01454081632653</v>
      </c>
      <c r="V15" s="56">
        <f t="shared" si="6"/>
        <v>15.390418025529694</v>
      </c>
      <c r="W15" s="37">
        <f t="shared" si="7"/>
        <v>4.3758772092031641</v>
      </c>
      <c r="X15" s="9">
        <f t="shared" si="8"/>
        <v>13.49545247631846</v>
      </c>
      <c r="Y15" s="61">
        <f t="shared" si="9"/>
        <v>2.4809116599919303</v>
      </c>
      <c r="Z15" s="13"/>
      <c r="AA15" s="42">
        <f t="shared" si="10"/>
        <v>19.148301350023672</v>
      </c>
      <c r="AB15" s="42">
        <f t="shared" si="11"/>
        <v>6.154922664683915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s="12" customFormat="1">
      <c r="A16" s="12">
        <v>15</v>
      </c>
      <c r="B16" s="28" t="s">
        <v>111</v>
      </c>
      <c r="C16" s="28">
        <v>14.502380952380951</v>
      </c>
      <c r="D16" s="17">
        <v>-0.76419999999999999</v>
      </c>
      <c r="E16" s="8">
        <f t="shared" si="0"/>
        <v>14.80508551392551</v>
      </c>
      <c r="F16" s="8">
        <f t="shared" si="1"/>
        <v>0.30270456154455871</v>
      </c>
      <c r="G16" s="13"/>
      <c r="H16" s="28" t="s">
        <v>59</v>
      </c>
      <c r="I16" s="28">
        <v>14.311479591836733</v>
      </c>
      <c r="J16" s="17">
        <v>1.2989999999999999</v>
      </c>
      <c r="K16" s="8">
        <f t="shared" si="2"/>
        <v>14.76210303470371</v>
      </c>
      <c r="L16" s="8">
        <f t="shared" si="4"/>
        <v>0.45062344286697709</v>
      </c>
      <c r="M16" s="13"/>
      <c r="N16" s="28" t="s">
        <v>8</v>
      </c>
      <c r="O16" s="28">
        <v>16.669404761904762</v>
      </c>
      <c r="P16" s="17">
        <v>0.17230000000000001</v>
      </c>
      <c r="Q16" s="8">
        <f t="shared" si="3"/>
        <v>16.260104387321352</v>
      </c>
      <c r="R16" s="8">
        <f t="shared" si="5"/>
        <v>0.40930037458340962</v>
      </c>
      <c r="S16" s="13"/>
      <c r="T16" s="109" t="s">
        <v>422</v>
      </c>
      <c r="U16" s="110"/>
      <c r="V16" s="110"/>
      <c r="W16" s="110"/>
      <c r="X16" s="110"/>
      <c r="Y16" s="111"/>
      <c r="Z16" s="13" t="s">
        <v>419</v>
      </c>
      <c r="AA16" s="13">
        <f>SUM(AA3:AA15)</f>
        <v>166.05968739964686</v>
      </c>
      <c r="AB16" s="13">
        <f>SUM(AB3:AB15)</f>
        <v>101.14176566317057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5" s="12" customFormat="1">
      <c r="A17" s="12">
        <v>16</v>
      </c>
      <c r="B17" s="28" t="s">
        <v>112</v>
      </c>
      <c r="C17" s="28">
        <v>15.700765306122451</v>
      </c>
      <c r="D17" s="17">
        <v>-9.0310000000000001E-2</v>
      </c>
      <c r="E17" s="8">
        <f t="shared" si="0"/>
        <v>12.620215647720512</v>
      </c>
      <c r="F17" s="8">
        <f t="shared" si="1"/>
        <v>3.0805496584019387</v>
      </c>
      <c r="G17" s="13"/>
      <c r="H17" s="28" t="s">
        <v>60</v>
      </c>
      <c r="I17" s="28">
        <v>14.580357142857141</v>
      </c>
      <c r="J17" s="17">
        <v>-0.45200000000000001</v>
      </c>
      <c r="K17" s="8">
        <f t="shared" si="2"/>
        <v>16.178368242305012</v>
      </c>
      <c r="L17" s="8">
        <f t="shared" si="4"/>
        <v>1.5980110994478718</v>
      </c>
      <c r="M17" s="13"/>
      <c r="N17" s="28" t="s">
        <v>9</v>
      </c>
      <c r="O17" s="28">
        <v>16.99362244897959</v>
      </c>
      <c r="P17" s="17">
        <v>0.59589999999999999</v>
      </c>
      <c r="Q17" s="8">
        <f t="shared" si="3"/>
        <v>17.272082724619139</v>
      </c>
      <c r="R17" s="8">
        <f t="shared" si="5"/>
        <v>0.27846027563954934</v>
      </c>
      <c r="S17" s="13"/>
      <c r="T17" s="53" t="s">
        <v>163</v>
      </c>
      <c r="U17" s="53">
        <v>15.747959183673467</v>
      </c>
      <c r="V17" s="56">
        <f>K112</f>
        <v>16.750339094251068</v>
      </c>
      <c r="W17" s="37">
        <f t="shared" si="7"/>
        <v>1.0023799105776003</v>
      </c>
      <c r="X17" s="9">
        <f>Q163</f>
        <v>14.880828256937711</v>
      </c>
      <c r="Y17" s="61">
        <f t="shared" si="9"/>
        <v>0.86713092673575609</v>
      </c>
      <c r="Z17" s="13"/>
      <c r="AA17" s="42">
        <f>(U17-V17)^2</f>
        <v>1.004765485129558</v>
      </c>
      <c r="AB17" s="42">
        <f>(U17-X17)^2</f>
        <v>0.75191604410161117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5" s="12" customFormat="1">
      <c r="A18" s="12">
        <v>17</v>
      </c>
      <c r="B18" s="28" t="s">
        <v>113</v>
      </c>
      <c r="C18" s="28">
        <v>16.586904761904762</v>
      </c>
      <c r="D18" s="17">
        <v>-0.35460000000000003</v>
      </c>
      <c r="E18" s="8">
        <f t="shared" si="0"/>
        <v>10.587869957525767</v>
      </c>
      <c r="F18" s="8">
        <f t="shared" si="1"/>
        <v>5.9990348043789954</v>
      </c>
      <c r="G18" s="13"/>
      <c r="H18" s="28" t="s">
        <v>61</v>
      </c>
      <c r="I18" s="28">
        <v>17.853571428571428</v>
      </c>
      <c r="J18" s="17">
        <v>-0.84030000000000005</v>
      </c>
      <c r="K18" s="8">
        <f t="shared" si="2"/>
        <v>17.439237964359247</v>
      </c>
      <c r="L18" s="8">
        <f t="shared" si="4"/>
        <v>0.41433346421218076</v>
      </c>
      <c r="M18" s="13"/>
      <c r="N18" s="28" t="s">
        <v>10</v>
      </c>
      <c r="O18" s="28">
        <v>21.155272108843537</v>
      </c>
      <c r="P18" s="17">
        <v>-7.467E-2</v>
      </c>
      <c r="Q18" s="8">
        <f t="shared" si="3"/>
        <v>18.084222098496557</v>
      </c>
      <c r="R18" s="8">
        <f t="shared" si="5"/>
        <v>3.0710500103469798</v>
      </c>
      <c r="S18" s="13"/>
      <c r="T18" s="53" t="s">
        <v>164</v>
      </c>
      <c r="U18" s="53">
        <v>18.907568027210885</v>
      </c>
      <c r="V18" s="56">
        <f t="shared" ref="V18:V29" si="12">K113</f>
        <v>17.913567902037698</v>
      </c>
      <c r="W18" s="37">
        <f t="shared" si="7"/>
        <v>0.99400012517318714</v>
      </c>
      <c r="X18" s="9">
        <f t="shared" ref="X18:X29" si="13">Q164</f>
        <v>16.100335528072325</v>
      </c>
      <c r="Y18" s="61">
        <f t="shared" si="9"/>
        <v>2.8072324991385607</v>
      </c>
      <c r="Z18" s="13"/>
      <c r="AA18" s="42">
        <f t="shared" ref="AA18:AA29" si="14">(U18-V18)^2</f>
        <v>0.98803624884431174</v>
      </c>
      <c r="AB18" s="42">
        <f t="shared" ref="AB18:AB29" si="15">(U18-X18)^2</f>
        <v>7.8805543042197286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5" s="12" customFormat="1">
      <c r="A19" s="12">
        <v>18</v>
      </c>
      <c r="B19" s="28" t="s">
        <v>114</v>
      </c>
      <c r="C19" s="28">
        <v>18.163775510204079</v>
      </c>
      <c r="D19" s="17">
        <v>0.1168</v>
      </c>
      <c r="E19" s="8">
        <f t="shared" si="0"/>
        <v>8.5794488411600529</v>
      </c>
      <c r="F19" s="8">
        <f t="shared" si="1"/>
        <v>9.5843266690440263</v>
      </c>
      <c r="G19" s="13"/>
      <c r="H19" s="28" t="s">
        <v>62</v>
      </c>
      <c r="I19" s="28">
        <v>19.378061224489795</v>
      </c>
      <c r="J19" s="17">
        <v>6.1260000000000002E-2</v>
      </c>
      <c r="K19" s="8">
        <f t="shared" si="2"/>
        <v>18.445868665126152</v>
      </c>
      <c r="L19" s="8">
        <f t="shared" si="4"/>
        <v>0.9321925593636422</v>
      </c>
      <c r="M19" s="13"/>
      <c r="N19" s="28" t="s">
        <v>11</v>
      </c>
      <c r="O19" s="28">
        <v>19.28622448979592</v>
      </c>
      <c r="P19" s="17">
        <v>4.0239999999999998E-2</v>
      </c>
      <c r="Q19" s="8">
        <f t="shared" si="3"/>
        <v>18.678246691229493</v>
      </c>
      <c r="R19" s="8">
        <f t="shared" si="5"/>
        <v>0.6079777985664272</v>
      </c>
      <c r="S19" s="13"/>
      <c r="T19" s="53" t="s">
        <v>165</v>
      </c>
      <c r="U19" s="53">
        <v>20.169336734693875</v>
      </c>
      <c r="V19" s="56">
        <f t="shared" si="12"/>
        <v>18.778087724482731</v>
      </c>
      <c r="W19" s="37">
        <f t="shared" si="7"/>
        <v>1.3912490102111441</v>
      </c>
      <c r="X19" s="9">
        <f t="shared" si="13"/>
        <v>17.139409055831639</v>
      </c>
      <c r="Y19" s="61">
        <f t="shared" si="9"/>
        <v>3.0299276788622365</v>
      </c>
      <c r="Z19" s="13"/>
      <c r="AA19" s="42">
        <f t="shared" si="14"/>
        <v>1.9355738084134881</v>
      </c>
      <c r="AB19" s="42">
        <f t="shared" si="15"/>
        <v>9.1804617391355006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5" s="12" customFormat="1">
      <c r="A20" s="12">
        <v>19</v>
      </c>
      <c r="B20" s="28" t="s">
        <v>115</v>
      </c>
      <c r="C20" s="28">
        <v>20.226530612244897</v>
      </c>
      <c r="D20" s="8"/>
      <c r="E20" s="8">
        <f t="shared" si="0"/>
        <v>6.2828976932029414</v>
      </c>
      <c r="F20" s="8">
        <f t="shared" si="1"/>
        <v>13.943632919041956</v>
      </c>
      <c r="G20" s="13"/>
      <c r="H20" s="28" t="s">
        <v>63</v>
      </c>
      <c r="I20" s="28">
        <v>17.605612244897959</v>
      </c>
      <c r="J20" s="8"/>
      <c r="K20" s="8">
        <f t="shared" si="2"/>
        <v>19.099121282799857</v>
      </c>
      <c r="L20" s="8">
        <f t="shared" si="4"/>
        <v>1.493509037901898</v>
      </c>
      <c r="M20" s="13"/>
      <c r="N20" s="28" t="s">
        <v>12</v>
      </c>
      <c r="O20" s="28">
        <v>20.218248299319729</v>
      </c>
      <c r="P20" s="8"/>
      <c r="Q20" s="8">
        <f t="shared" si="3"/>
        <v>19.035864039038596</v>
      </c>
      <c r="R20" s="8">
        <f t="shared" si="5"/>
        <v>1.1823842602811325</v>
      </c>
      <c r="S20" s="13"/>
      <c r="T20" s="53" t="s">
        <v>166</v>
      </c>
      <c r="U20" s="53">
        <v>21.268282312925173</v>
      </c>
      <c r="V20" s="56">
        <f t="shared" si="12"/>
        <v>19.252348625646253</v>
      </c>
      <c r="W20" s="37">
        <f t="shared" si="7"/>
        <v>2.0159336872789204</v>
      </c>
      <c r="X20" s="9">
        <f t="shared" si="13"/>
        <v>17.981184086345749</v>
      </c>
      <c r="Y20" s="61">
        <f t="shared" si="9"/>
        <v>3.287098226579424</v>
      </c>
      <c r="Z20" s="13"/>
      <c r="AA20" s="42">
        <f t="shared" si="14"/>
        <v>4.0639886315059837</v>
      </c>
      <c r="AB20" s="42">
        <f t="shared" si="15"/>
        <v>10.805014751181593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5" s="12" customFormat="1">
      <c r="A21" s="12">
        <v>20</v>
      </c>
      <c r="B21" s="28" t="s">
        <v>116</v>
      </c>
      <c r="C21" s="28">
        <v>19.022619047619049</v>
      </c>
      <c r="D21" s="8"/>
      <c r="E21" s="8">
        <f t="shared" si="0"/>
        <v>3.4560405973206456</v>
      </c>
      <c r="F21" s="8">
        <f t="shared" si="1"/>
        <v>15.566578450298403</v>
      </c>
      <c r="G21" s="13"/>
      <c r="H21" s="28" t="s">
        <v>64</v>
      </c>
      <c r="I21" s="28">
        <v>17.789166666666667</v>
      </c>
      <c r="J21" s="8"/>
      <c r="K21" s="8">
        <f t="shared" si="2"/>
        <v>19.323897653346435</v>
      </c>
      <c r="L21" s="8">
        <f t="shared" si="4"/>
        <v>1.5347309866797687</v>
      </c>
      <c r="M21" s="13"/>
      <c r="N21" s="28" t="s">
        <v>13</v>
      </c>
      <c r="O21" s="28">
        <v>17.088520408163266</v>
      </c>
      <c r="P21" s="8"/>
      <c r="Q21" s="8">
        <f t="shared" si="3"/>
        <v>19.139911413561329</v>
      </c>
      <c r="R21" s="8">
        <f t="shared" si="5"/>
        <v>2.0513910053980631</v>
      </c>
      <c r="S21" s="13"/>
      <c r="T21" s="53" t="s">
        <v>167</v>
      </c>
      <c r="U21" s="53">
        <v>20.391071428571426</v>
      </c>
      <c r="V21" s="56">
        <f t="shared" si="12"/>
        <v>19.278279250200793</v>
      </c>
      <c r="W21" s="37">
        <f t="shared" si="7"/>
        <v>1.1127921783706327</v>
      </c>
      <c r="X21" s="9">
        <f t="shared" si="13"/>
        <v>18.607481910275208</v>
      </c>
      <c r="Y21" s="61">
        <f t="shared" si="9"/>
        <v>1.7835895182962176</v>
      </c>
      <c r="Z21" s="13"/>
      <c r="AA21" s="42">
        <f t="shared" si="14"/>
        <v>1.2383064322428581</v>
      </c>
      <c r="AB21" s="42">
        <f t="shared" si="15"/>
        <v>3.1811915697761335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5" s="12" customFormat="1">
      <c r="A22" s="12">
        <v>21</v>
      </c>
      <c r="B22" s="28" t="s">
        <v>117</v>
      </c>
      <c r="C22" s="28">
        <v>13.65714285714286</v>
      </c>
      <c r="D22" s="8"/>
      <c r="E22" s="8">
        <f t="shared" si="0"/>
        <v>0.10117234613730267</v>
      </c>
      <c r="F22" s="8">
        <f t="shared" si="1"/>
        <v>13.555970511005558</v>
      </c>
      <c r="G22" s="13"/>
      <c r="H22" s="28" t="s">
        <v>65</v>
      </c>
      <c r="I22" s="28">
        <v>16.704081632653061</v>
      </c>
      <c r="J22" s="8"/>
      <c r="K22" s="8">
        <f t="shared" si="2"/>
        <v>19.08877882170745</v>
      </c>
      <c r="L22" s="8">
        <f t="shared" si="4"/>
        <v>2.3846971890543891</v>
      </c>
      <c r="M22" s="13"/>
      <c r="N22" s="28" t="s">
        <v>14</v>
      </c>
      <c r="O22" s="28">
        <v>20.017346938775511</v>
      </c>
      <c r="P22" s="8"/>
      <c r="Q22" s="8">
        <f t="shared" si="3"/>
        <v>18.975402016002374</v>
      </c>
      <c r="R22" s="8">
        <f t="shared" si="5"/>
        <v>1.041944922773137</v>
      </c>
      <c r="S22" s="13"/>
      <c r="T22" s="53" t="s">
        <v>168</v>
      </c>
      <c r="U22" s="53">
        <v>19.010714285714283</v>
      </c>
      <c r="V22" s="56">
        <f t="shared" si="12"/>
        <v>18.847199854594454</v>
      </c>
      <c r="W22" s="37">
        <f t="shared" si="7"/>
        <v>0.16351443111982888</v>
      </c>
      <c r="X22" s="9">
        <f t="shared" si="13"/>
        <v>18.999941150619485</v>
      </c>
      <c r="Y22" s="61">
        <f t="shared" si="9"/>
        <v>1.0773135094797937E-2</v>
      </c>
      <c r="Z22" s="13"/>
      <c r="AA22" s="42">
        <f t="shared" si="14"/>
        <v>2.6736969184441264E-2</v>
      </c>
      <c r="AB22" s="42">
        <f t="shared" si="15"/>
        <v>1.1606043977076695E-4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5" s="12" customFormat="1">
      <c r="A23" s="12">
        <v>22</v>
      </c>
      <c r="B23" s="28" t="s">
        <v>118</v>
      </c>
      <c r="C23" s="28">
        <v>18.654421768707483</v>
      </c>
      <c r="D23" s="8"/>
      <c r="E23" s="8">
        <f t="shared" si="0"/>
        <v>-3.5418076083938441</v>
      </c>
      <c r="F23" s="8">
        <f t="shared" si="1"/>
        <v>22.196229377101325</v>
      </c>
      <c r="G23" s="13"/>
      <c r="H23" s="28" t="s">
        <v>66</v>
      </c>
      <c r="I23" s="28">
        <v>18.828571428571426</v>
      </c>
      <c r="J23" s="8"/>
      <c r="K23" s="8">
        <f t="shared" si="2"/>
        <v>18.415876996741897</v>
      </c>
      <c r="L23" s="8">
        <f t="shared" si="4"/>
        <v>0.4126944318295287</v>
      </c>
      <c r="M23" s="13"/>
      <c r="N23" s="28" t="s">
        <v>15</v>
      </c>
      <c r="O23" s="28">
        <v>17.813435374149659</v>
      </c>
      <c r="P23" s="8"/>
      <c r="Q23" s="8">
        <f t="shared" si="3"/>
        <v>18.530394619532508</v>
      </c>
      <c r="R23" s="8">
        <f t="shared" si="5"/>
        <v>0.71695924538284928</v>
      </c>
      <c r="S23" s="13"/>
      <c r="T23" s="53" t="s">
        <v>169</v>
      </c>
      <c r="U23" s="53">
        <v>20.379030612244897</v>
      </c>
      <c r="V23" s="56">
        <f t="shared" si="12"/>
        <v>18.004352555353087</v>
      </c>
      <c r="W23" s="37">
        <f t="shared" si="7"/>
        <v>2.3746780568918098</v>
      </c>
      <c r="X23" s="9">
        <f t="shared" si="13"/>
        <v>19.141170444945924</v>
      </c>
      <c r="Y23" s="61">
        <f t="shared" si="9"/>
        <v>1.2378601672989724</v>
      </c>
      <c r="Z23" s="13"/>
      <c r="AA23" s="42">
        <f t="shared" si="14"/>
        <v>5.6390958738834609</v>
      </c>
      <c r="AB23" s="42">
        <f t="shared" si="15"/>
        <v>1.5322977937854401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5" s="12" customFormat="1">
      <c r="A24" s="12">
        <v>23</v>
      </c>
      <c r="B24" s="28" t="s">
        <v>119</v>
      </c>
      <c r="C24" s="28">
        <v>19.329591836734696</v>
      </c>
      <c r="D24" s="8"/>
      <c r="E24" s="8">
        <f t="shared" si="0"/>
        <v>-7.1470074427300911</v>
      </c>
      <c r="F24" s="8">
        <f t="shared" si="1"/>
        <v>26.476599279464786</v>
      </c>
      <c r="G24" s="13"/>
      <c r="H24" s="28" t="s">
        <v>67</v>
      </c>
      <c r="I24" s="28">
        <v>20.906122448979591</v>
      </c>
      <c r="J24" s="8"/>
      <c r="K24" s="8">
        <f t="shared" si="2"/>
        <v>17.377976032453024</v>
      </c>
      <c r="L24" s="8">
        <f t="shared" si="4"/>
        <v>3.5281464165265675</v>
      </c>
      <c r="M24" s="13"/>
      <c r="N24" s="28" t="s">
        <v>16</v>
      </c>
      <c r="O24" s="28">
        <v>20.835714285714285</v>
      </c>
      <c r="P24" s="8"/>
      <c r="Q24" s="8">
        <f t="shared" si="3"/>
        <v>17.796645030908454</v>
      </c>
      <c r="R24" s="8">
        <f t="shared" si="5"/>
        <v>3.0390692548058311</v>
      </c>
      <c r="S24" s="13"/>
      <c r="T24" s="53" t="s">
        <v>170</v>
      </c>
      <c r="U24" s="53">
        <v>22.530833333333337</v>
      </c>
      <c r="V24" s="56">
        <f t="shared" si="12"/>
        <v>16.840349168444696</v>
      </c>
      <c r="W24" s="37">
        <f t="shared" si="7"/>
        <v>5.6904841648886411</v>
      </c>
      <c r="X24" s="9">
        <f t="shared" si="13"/>
        <v>19.015814370363959</v>
      </c>
      <c r="Y24" s="61">
        <f t="shared" si="9"/>
        <v>3.5150189629693784</v>
      </c>
      <c r="Z24" s="13"/>
      <c r="AA24" s="42">
        <f t="shared" si="14"/>
        <v>32.381610030848371</v>
      </c>
      <c r="AB24" s="42">
        <f t="shared" si="15"/>
        <v>12.355358310034324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5" s="12" customFormat="1">
      <c r="A25" s="12">
        <v>24</v>
      </c>
      <c r="B25" s="28" t="s">
        <v>120</v>
      </c>
      <c r="C25" s="28">
        <v>20.490306122448978</v>
      </c>
      <c r="D25" s="8"/>
      <c r="E25" s="8">
        <f t="shared" si="0"/>
        <v>-10.473888563295967</v>
      </c>
      <c r="F25" s="8">
        <f t="shared" si="1"/>
        <v>30.964194685744943</v>
      </c>
      <c r="G25" s="13"/>
      <c r="H25" s="28" t="s">
        <v>68</v>
      </c>
      <c r="I25" s="28">
        <v>18.432823129251698</v>
      </c>
      <c r="J25" s="8"/>
      <c r="K25" s="8">
        <f t="shared" si="2"/>
        <v>16.083001658419143</v>
      </c>
      <c r="L25" s="8">
        <f t="shared" si="4"/>
        <v>2.3498214708325555</v>
      </c>
      <c r="M25" s="13"/>
      <c r="N25" s="28" t="s">
        <v>17</v>
      </c>
      <c r="O25" s="28">
        <v>13.091071428571428</v>
      </c>
      <c r="P25" s="8"/>
      <c r="Q25" s="8">
        <f t="shared" si="3"/>
        <v>16.770033897543826</v>
      </c>
      <c r="R25" s="8">
        <f t="shared" si="5"/>
        <v>3.6789624689723972</v>
      </c>
      <c r="S25" s="13"/>
      <c r="T25" s="53" t="s">
        <v>171</v>
      </c>
      <c r="U25" s="53">
        <v>19.306649659863947</v>
      </c>
      <c r="V25" s="56">
        <f t="shared" si="12"/>
        <v>15.470948985602197</v>
      </c>
      <c r="W25" s="37">
        <f t="shared" si="7"/>
        <v>3.8357006742617497</v>
      </c>
      <c r="X25" s="9">
        <f t="shared" si="13"/>
        <v>18.611451688789298</v>
      </c>
      <c r="Y25" s="61">
        <f t="shared" si="9"/>
        <v>0.69519797107464854</v>
      </c>
      <c r="Z25" s="13"/>
      <c r="AA25" s="42">
        <f t="shared" si="14"/>
        <v>14.712599662532041</v>
      </c>
      <c r="AB25" s="42">
        <f t="shared" si="15"/>
        <v>0.48330021898630787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5" s="12" customFormat="1">
      <c r="A26" s="12">
        <v>25</v>
      </c>
      <c r="B26" s="28" t="s">
        <v>121</v>
      </c>
      <c r="C26" s="28">
        <v>20.589540816326529</v>
      </c>
      <c r="D26" s="8"/>
      <c r="E26" s="8">
        <f t="shared" si="0"/>
        <v>-13.449235897447686</v>
      </c>
      <c r="F26" s="8">
        <f t="shared" si="1"/>
        <v>34.038776713774212</v>
      </c>
      <c r="G26" s="13"/>
      <c r="H26" s="28" t="s">
        <v>69</v>
      </c>
      <c r="I26" s="28">
        <v>14.898214285714287</v>
      </c>
      <c r="J26" s="8"/>
      <c r="K26" s="8">
        <f t="shared" si="2"/>
        <v>14.648956665965358</v>
      </c>
      <c r="L26" s="8">
        <f t="shared" si="4"/>
        <v>0.24925761974892957</v>
      </c>
      <c r="M26" s="13"/>
      <c r="N26" s="28" t="s">
        <v>18</v>
      </c>
      <c r="O26" s="28">
        <v>18.260204081632654</v>
      </c>
      <c r="P26" s="8"/>
      <c r="Q26" s="8">
        <f t="shared" si="3"/>
        <v>15.450798156915305</v>
      </c>
      <c r="R26" s="8">
        <f t="shared" si="5"/>
        <v>2.8094059247173497</v>
      </c>
      <c r="S26" s="13"/>
      <c r="T26" s="53" t="s">
        <v>199</v>
      </c>
      <c r="U26" s="53">
        <v>17.003231292517004</v>
      </c>
      <c r="V26" s="56">
        <f t="shared" si="12"/>
        <v>14.009497435402608</v>
      </c>
      <c r="W26" s="37">
        <f t="shared" si="7"/>
        <v>2.9937338571143961</v>
      </c>
      <c r="X26" s="9">
        <f t="shared" si="13"/>
        <v>17.919279122227088</v>
      </c>
      <c r="Y26" s="61">
        <f t="shared" si="9"/>
        <v>0.91604782971008447</v>
      </c>
      <c r="Z26" s="13"/>
      <c r="AA26" s="42">
        <f t="shared" si="14"/>
        <v>8.9624424072330395</v>
      </c>
      <c r="AB26" s="42">
        <f t="shared" si="15"/>
        <v>0.83914362631655592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5" s="12" customFormat="1">
      <c r="A27" s="12">
        <v>26</v>
      </c>
      <c r="B27" s="28" t="s">
        <v>122</v>
      </c>
      <c r="C27" s="28">
        <v>15.902210884353741</v>
      </c>
      <c r="D27" s="8"/>
      <c r="E27" s="8">
        <f t="shared" si="0"/>
        <v>-16.137094439623528</v>
      </c>
      <c r="F27" s="8">
        <f t="shared" si="1"/>
        <v>32.039305323977267</v>
      </c>
      <c r="G27" s="13"/>
      <c r="H27" s="28" t="s">
        <v>70</v>
      </c>
      <c r="I27" s="28">
        <v>12.342602040816328</v>
      </c>
      <c r="J27" s="8"/>
      <c r="K27" s="8">
        <f t="shared" si="2"/>
        <v>13.1749456060461</v>
      </c>
      <c r="L27" s="8">
        <f t="shared" si="4"/>
        <v>0.83234356522977215</v>
      </c>
      <c r="M27" s="13"/>
      <c r="N27" s="28" t="s">
        <v>19</v>
      </c>
      <c r="O27" s="28">
        <v>9.1747448979591848</v>
      </c>
      <c r="P27" s="8"/>
      <c r="Q27" s="8">
        <f t="shared" si="3"/>
        <v>13.843618591457913</v>
      </c>
      <c r="R27" s="8">
        <f t="shared" si="5"/>
        <v>4.6688736934987283</v>
      </c>
      <c r="S27" s="13"/>
      <c r="T27" s="53" t="s">
        <v>200</v>
      </c>
      <c r="U27" s="53">
        <v>16.665561224489796</v>
      </c>
      <c r="V27" s="56">
        <f t="shared" si="12"/>
        <v>12.538378566648539</v>
      </c>
      <c r="W27" s="37">
        <f t="shared" si="7"/>
        <v>4.1271826578412565</v>
      </c>
      <c r="X27" s="9">
        <f t="shared" si="13"/>
        <v>16.934570121148031</v>
      </c>
      <c r="Y27" s="61">
        <f t="shared" si="9"/>
        <v>0.26900889665823513</v>
      </c>
      <c r="Z27" s="13"/>
      <c r="AA27" s="42">
        <f t="shared" si="14"/>
        <v>17.033636691185617</v>
      </c>
      <c r="AB27" s="42">
        <f t="shared" si="15"/>
        <v>7.236578648128103E-2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5" s="12" customFormat="1">
      <c r="A28" s="12">
        <v>27</v>
      </c>
      <c r="B28" s="28" t="s">
        <v>123</v>
      </c>
      <c r="C28" s="28">
        <v>10.935459183673471</v>
      </c>
      <c r="D28" s="8"/>
      <c r="E28" s="8">
        <f t="shared" si="0"/>
        <v>-18.651239756075551</v>
      </c>
      <c r="F28" s="8">
        <f t="shared" si="1"/>
        <v>29.58669893974902</v>
      </c>
      <c r="G28" s="13"/>
      <c r="H28" s="28" t="s">
        <v>71</v>
      </c>
      <c r="I28" s="28">
        <v>10.23188775510204</v>
      </c>
      <c r="J28" s="8"/>
      <c r="K28" s="8">
        <f t="shared" si="2"/>
        <v>11.715180509214905</v>
      </c>
      <c r="L28" s="8">
        <f t="shared" si="4"/>
        <v>1.4832927541128651</v>
      </c>
      <c r="M28" s="13"/>
      <c r="N28" s="28" t="s">
        <v>20</v>
      </c>
      <c r="O28" s="28">
        <v>10.779251700680273</v>
      </c>
      <c r="P28" s="8"/>
      <c r="Q28" s="8">
        <f t="shared" si="3"/>
        <v>11.957630367603386</v>
      </c>
      <c r="R28" s="8">
        <f t="shared" si="5"/>
        <v>1.1783786669231127</v>
      </c>
      <c r="S28" s="13"/>
      <c r="T28" s="53" t="s">
        <v>201</v>
      </c>
      <c r="U28" s="53">
        <v>17.524319727891157</v>
      </c>
      <c r="V28" s="56">
        <f t="shared" si="12"/>
        <v>11.086440854850593</v>
      </c>
      <c r="W28" s="37">
        <f t="shared" si="7"/>
        <v>6.4378788730405638</v>
      </c>
      <c r="X28" s="9">
        <f t="shared" si="13"/>
        <v>15.656931620551473</v>
      </c>
      <c r="Y28" s="61">
        <f t="shared" si="9"/>
        <v>1.8673881073396839</v>
      </c>
      <c r="Z28" s="13"/>
      <c r="AA28" s="42">
        <f t="shared" si="14"/>
        <v>41.446284383942043</v>
      </c>
      <c r="AB28" s="42">
        <f t="shared" si="15"/>
        <v>3.4871383434336867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5" s="12" customFormat="1">
      <c r="A29" s="12">
        <v>28</v>
      </c>
      <c r="B29" s="28" t="s">
        <v>124</v>
      </c>
      <c r="C29" s="28">
        <v>15.14030612244898</v>
      </c>
      <c r="D29" s="8"/>
      <c r="E29" s="8">
        <f t="shared" si="0"/>
        <v>-21.078024767043868</v>
      </c>
      <c r="F29" s="8">
        <f t="shared" si="1"/>
        <v>36.218330889492847</v>
      </c>
      <c r="G29" s="13"/>
      <c r="H29" s="28" t="s">
        <v>72</v>
      </c>
      <c r="I29" s="28">
        <v>7.6614795918367333</v>
      </c>
      <c r="J29" s="8"/>
      <c r="K29" s="8">
        <f t="shared" si="2"/>
        <v>10.262550083831568</v>
      </c>
      <c r="L29" s="8">
        <f t="shared" si="4"/>
        <v>2.6010704919948351</v>
      </c>
      <c r="M29" s="13"/>
      <c r="N29" s="28" t="s">
        <v>21</v>
      </c>
      <c r="O29" s="28">
        <v>9.46142857142857</v>
      </c>
      <c r="P29" s="8"/>
      <c r="Q29" s="8">
        <f t="shared" si="3"/>
        <v>9.8064253901713556</v>
      </c>
      <c r="R29" s="8">
        <f t="shared" si="5"/>
        <v>0.34499681874278565</v>
      </c>
      <c r="S29" s="13"/>
      <c r="T29" s="53" t="s">
        <v>202</v>
      </c>
      <c r="U29" s="53">
        <v>14.226785714285715</v>
      </c>
      <c r="V29" s="56">
        <f t="shared" si="12"/>
        <v>9.6183411284585709</v>
      </c>
      <c r="W29" s="37">
        <f t="shared" si="7"/>
        <v>4.6084445858271437</v>
      </c>
      <c r="X29" s="9">
        <f t="shared" si="13"/>
        <v>14.090408252471139</v>
      </c>
      <c r="Y29" s="61">
        <f t="shared" si="9"/>
        <v>0.13637746181457544</v>
      </c>
      <c r="Z29" s="13"/>
      <c r="AA29" s="65">
        <f t="shared" si="14"/>
        <v>21.237761500639515</v>
      </c>
      <c r="AB29" s="65">
        <f t="shared" si="15"/>
        <v>1.8598812090985982E-2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5" s="12" customFormat="1">
      <c r="A30" s="12">
        <v>29</v>
      </c>
      <c r="B30" s="28" t="s">
        <v>125</v>
      </c>
      <c r="C30" s="28">
        <v>11.755952380952381</v>
      </c>
      <c r="D30" s="8"/>
      <c r="E30" s="8">
        <f t="shared" si="0"/>
        <v>-23.436786857967832</v>
      </c>
      <c r="F30" s="8">
        <f t="shared" si="1"/>
        <v>35.192739238920211</v>
      </c>
      <c r="G30" s="13"/>
      <c r="H30" s="28" t="s">
        <v>73</v>
      </c>
      <c r="I30" s="28">
        <v>9.8903061224489797</v>
      </c>
      <c r="J30" s="8"/>
      <c r="K30" s="8">
        <f t="shared" si="2"/>
        <v>8.746452556549448</v>
      </c>
      <c r="L30" s="8">
        <f t="shared" si="4"/>
        <v>1.1438535658995317</v>
      </c>
      <c r="M30" s="13"/>
      <c r="N30" s="28" t="s">
        <v>22</v>
      </c>
      <c r="O30" s="28">
        <v>7.3755102040816336</v>
      </c>
      <c r="P30" s="8"/>
      <c r="Q30" s="8">
        <f t="shared" si="3"/>
        <v>7.4081047084381693</v>
      </c>
      <c r="R30" s="8">
        <f t="shared" si="5"/>
        <v>3.2594504356535658E-2</v>
      </c>
      <c r="S30" s="13"/>
      <c r="T30" s="13"/>
      <c r="U30" s="13"/>
      <c r="V30" s="13"/>
      <c r="W30" s="13"/>
      <c r="X30" s="13"/>
      <c r="Y30" s="13"/>
      <c r="Z30" s="13" t="s">
        <v>419</v>
      </c>
      <c r="AA30" s="44">
        <f>SUM(AA17:AA29)</f>
        <v>150.67083812558474</v>
      </c>
      <c r="AB30" s="44">
        <f>SUM(AB17:AB29)</f>
        <v>50.587457359982913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5" s="12" customFormat="1">
      <c r="A31" s="12">
        <v>30</v>
      </c>
      <c r="B31" s="28" t="s">
        <v>126</v>
      </c>
      <c r="C31" s="28">
        <v>7.7726190476190462</v>
      </c>
      <c r="D31" s="8"/>
      <c r="E31" s="8">
        <f t="shared" si="0"/>
        <v>-25.66401767239191</v>
      </c>
      <c r="F31" s="8">
        <f t="shared" si="1"/>
        <v>33.436636720010959</v>
      </c>
      <c r="G31" s="13"/>
      <c r="H31" s="28" t="s">
        <v>74</v>
      </c>
      <c r="I31" s="28">
        <v>7.8142857142857149</v>
      </c>
      <c r="J31" s="8"/>
      <c r="K31" s="8">
        <f t="shared" si="2"/>
        <v>7.0465075768234593</v>
      </c>
      <c r="L31" s="8">
        <f t="shared" si="4"/>
        <v>0.76777813746225565</v>
      </c>
      <c r="M31" s="13"/>
      <c r="N31" s="28" t="s">
        <v>23</v>
      </c>
      <c r="O31" s="28">
        <v>6.8982142857142845</v>
      </c>
      <c r="P31" s="8"/>
      <c r="Q31" s="8">
        <f t="shared" si="3"/>
        <v>4.7854176161785524</v>
      </c>
      <c r="R31" s="8">
        <f t="shared" si="5"/>
        <v>2.1127966695357321</v>
      </c>
      <c r="S31" s="13"/>
      <c r="T31" s="112" t="s">
        <v>422</v>
      </c>
      <c r="U31" s="112"/>
      <c r="V31" s="112"/>
      <c r="W31" s="112"/>
      <c r="X31" s="112"/>
      <c r="Y31" s="112"/>
      <c r="Z31" s="44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5" s="12" customFormat="1">
      <c r="A32" s="12">
        <v>31</v>
      </c>
      <c r="B32" s="28" t="s">
        <v>127</v>
      </c>
      <c r="C32" s="28">
        <v>6.0857142857142845</v>
      </c>
      <c r="D32" s="8"/>
      <c r="E32" s="8">
        <f t="shared" si="0"/>
        <v>-27.606718004700951</v>
      </c>
      <c r="F32" s="8">
        <f t="shared" si="1"/>
        <v>33.692432290415233</v>
      </c>
      <c r="G32" s="13"/>
      <c r="H32" s="28" t="s">
        <v>75</v>
      </c>
      <c r="I32" s="28">
        <v>7.1288265306122449</v>
      </c>
      <c r="J32" s="8"/>
      <c r="K32" s="8">
        <f t="shared" si="2"/>
        <v>5.02014034424655</v>
      </c>
      <c r="L32" s="8">
        <f t="shared" si="4"/>
        <v>2.1086861863656949</v>
      </c>
      <c r="M32" s="13"/>
      <c r="N32" s="28" t="s">
        <v>24</v>
      </c>
      <c r="O32" s="28">
        <v>0.14821428571428558</v>
      </c>
      <c r="P32" s="8"/>
      <c r="Q32" s="8">
        <f t="shared" si="3"/>
        <v>1.965994492287805</v>
      </c>
      <c r="R32" s="8">
        <f t="shared" si="5"/>
        <v>1.8177802065735194</v>
      </c>
      <c r="S32" s="13"/>
      <c r="T32" s="107" t="s">
        <v>184</v>
      </c>
      <c r="U32" s="108"/>
      <c r="V32" s="40" t="s">
        <v>182</v>
      </c>
      <c r="W32" s="40"/>
      <c r="X32" s="3" t="s">
        <v>183</v>
      </c>
      <c r="Y32" s="3"/>
      <c r="Z32" s="44"/>
      <c r="AA32" s="57" t="s">
        <v>182</v>
      </c>
      <c r="AB32" s="66" t="s">
        <v>183</v>
      </c>
      <c r="AC32" s="67"/>
      <c r="AD32" s="67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</row>
    <row r="33" spans="1:54" s="12" customFormat="1">
      <c r="A33" s="12">
        <v>32</v>
      </c>
      <c r="B33" s="28" t="s">
        <v>128</v>
      </c>
      <c r="C33" s="28">
        <v>4.0836734693877554</v>
      </c>
      <c r="D33" s="8"/>
      <c r="E33" s="8">
        <f t="shared" si="0"/>
        <v>-29.039425729267634</v>
      </c>
      <c r="F33" s="8">
        <f t="shared" si="1"/>
        <v>33.123099198655389</v>
      </c>
      <c r="G33" s="13"/>
      <c r="H33" s="28" t="s">
        <v>76</v>
      </c>
      <c r="I33" s="28">
        <v>3.063520408163265</v>
      </c>
      <c r="J33" s="8"/>
      <c r="K33" s="8">
        <f t="shared" si="2"/>
        <v>2.5386859648752687</v>
      </c>
      <c r="L33" s="8">
        <f t="shared" si="4"/>
        <v>0.52483444328799633</v>
      </c>
      <c r="M33" s="13"/>
      <c r="N33" s="28" t="s">
        <v>25</v>
      </c>
      <c r="O33" s="28">
        <v>1.9017857142857142</v>
      </c>
      <c r="P33" s="8"/>
      <c r="Q33" s="8">
        <f t="shared" si="3"/>
        <v>-1.0173530740764254</v>
      </c>
      <c r="R33" s="8">
        <f t="shared" si="5"/>
        <v>2.9191387883621394</v>
      </c>
      <c r="S33" s="13"/>
      <c r="T33" s="41" t="s">
        <v>163</v>
      </c>
      <c r="U33" s="41">
        <v>15.747959183673467</v>
      </c>
      <c r="V33" s="40">
        <v>14.299659413262647</v>
      </c>
      <c r="W33" s="63">
        <f>U33-V33</f>
        <v>1.44829977041082</v>
      </c>
      <c r="X33" s="3">
        <v>12.984090662520982</v>
      </c>
      <c r="Y33" s="64">
        <f>U33-X33</f>
        <v>2.7638685211524852</v>
      </c>
      <c r="Z33" s="44"/>
      <c r="AA33" s="42">
        <f>(U33-V33)^2</f>
        <v>2.0975722249720339</v>
      </c>
      <c r="AB33" s="42">
        <f>(U33-X33)^2</f>
        <v>7.6389692022176252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</row>
    <row r="34" spans="1:54" s="12" customFormat="1">
      <c r="A34" s="12">
        <v>33</v>
      </c>
      <c r="B34" s="28" t="s">
        <v>129</v>
      </c>
      <c r="C34" s="28">
        <v>-0.17074829931972785</v>
      </c>
      <c r="D34" s="8"/>
      <c r="E34" s="8">
        <f t="shared" si="0"/>
        <v>-29.732116452827988</v>
      </c>
      <c r="F34" s="8">
        <f t="shared" si="1"/>
        <v>29.561368153508258</v>
      </c>
      <c r="G34" s="13"/>
      <c r="H34" s="28" t="s">
        <v>77</v>
      </c>
      <c r="I34" s="28">
        <v>-3.5640306122448981</v>
      </c>
      <c r="J34" s="8"/>
      <c r="K34" s="8">
        <f t="shared" ref="K34:K65" si="16">$J$2+$J$3*COS(A34*$J$19)+$J$4*SIN(A34*$J$19)+$J$5*COS(2*A34*$J$19)+$J$6*SIN(2*A34*$J$19)+$J$7*COS(3*A34*$J$19)+$J$8*SIN(3*A34*$J$19)+$J$9*COS(4*A34*$J$19)+$J$10*SIN(4*A34*$J$19)+$J$11*COS(5*A34*$J$19)+$J$12*SIN(5*A34*$J$19)+$J$13*COS(6*A34*$J$19)+$J$14*SIN(6*A34*$J$19)+$J$15*COS(7*A34*$J$19)+$J$16*SIN(7*A34*$J$19)+$J$17*COS(8*A34*$J$19)+$J$18*SIN(8*A34*$J$19)</f>
        <v>-0.47562495947288724</v>
      </c>
      <c r="L34" s="8">
        <f t="shared" si="4"/>
        <v>3.088405652772011</v>
      </c>
      <c r="M34" s="13"/>
      <c r="N34" s="28" t="s">
        <v>26</v>
      </c>
      <c r="O34" s="28">
        <v>-4.3267857142857142</v>
      </c>
      <c r="P34" s="8"/>
      <c r="Q34" s="8">
        <f t="shared" ref="Q34:Q65" si="17">$P$2+$P$3*COS(A34*$P$19)+$P$4*SIN(A34*$P$19)+$P$5*COS(2*A34*$P$19)+$P$6*SIN(2*A34*$P$19)+$P$7*COS(3*A34*$P$19)+$P$8*SIN(3*A34*$P$19)+$P$9*COS(4*A34*$P$19)+$P$10*SIN(4*A34*$P$19)+$P$11*COS(5*A34*$P$19)+$P$12*SIN(5*A34*$P$19)+$P$13*COS(6*A34*$P$19)+$P$14*SIN(6*A34*$P$19)+$P$15*COS(7*A34*$P$19)+$P$16*SIN(7*A34*$P$19)+$P$17*COS(8*A34*$P$19)+$P$18*SIN(8*A34*$P$19)</f>
        <v>-4.1263240292510233</v>
      </c>
      <c r="R34" s="8">
        <f t="shared" si="5"/>
        <v>0.20046168503469097</v>
      </c>
      <c r="S34" s="13"/>
      <c r="T34" s="41" t="s">
        <v>164</v>
      </c>
      <c r="U34" s="41">
        <v>18.907568027210885</v>
      </c>
      <c r="V34" s="40">
        <v>16.113400231407521</v>
      </c>
      <c r="W34" s="63">
        <f t="shared" ref="W34:W45" si="18">U34-V34</f>
        <v>2.7941677958033644</v>
      </c>
      <c r="X34" s="3">
        <v>14.196782172634062</v>
      </c>
      <c r="Y34" s="64">
        <f t="shared" ref="Y34:Y45" si="19">U34-X34</f>
        <v>4.7107858545768231</v>
      </c>
      <c r="Z34" s="44"/>
      <c r="AA34" s="42">
        <f t="shared" ref="AA34:AA45" si="20">(U34-V34)^2</f>
        <v>7.8073736711046315</v>
      </c>
      <c r="AB34" s="42">
        <f t="shared" ref="AB34:AB45" si="21">(U34-X34)^2</f>
        <v>22.19150336768109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</row>
    <row r="35" spans="1:54" s="12" customFormat="1">
      <c r="A35" s="12">
        <v>34</v>
      </c>
      <c r="B35" s="28" t="s">
        <v>130</v>
      </c>
      <c r="C35" s="28">
        <v>-3.5778061224489792</v>
      </c>
      <c r="D35" s="8"/>
      <c r="E35" s="8">
        <f t="shared" si="0"/>
        <v>-29.56215130664647</v>
      </c>
      <c r="F35" s="8">
        <f t="shared" si="1"/>
        <v>25.98434518419749</v>
      </c>
      <c r="G35" s="13"/>
      <c r="H35" s="28" t="s">
        <v>78</v>
      </c>
      <c r="I35" s="28">
        <v>-7.2517857142857141</v>
      </c>
      <c r="J35" s="8"/>
      <c r="K35" s="8">
        <f t="shared" si="16"/>
        <v>-4.0201006060273059</v>
      </c>
      <c r="L35" s="8">
        <f t="shared" si="4"/>
        <v>3.2316851082584082</v>
      </c>
      <c r="M35" s="13"/>
      <c r="N35" s="28" t="s">
        <v>27</v>
      </c>
      <c r="O35" s="28">
        <v>-5.9183673469387745</v>
      </c>
      <c r="P35" s="8"/>
      <c r="Q35" s="8">
        <f t="shared" si="17"/>
        <v>-7.3168977552667398</v>
      </c>
      <c r="R35" s="8">
        <f t="shared" si="5"/>
        <v>1.3985304083279653</v>
      </c>
      <c r="S35" s="13"/>
      <c r="T35" s="41" t="s">
        <v>165</v>
      </c>
      <c r="U35" s="41">
        <v>20.169336734693875</v>
      </c>
      <c r="V35" s="40">
        <v>17.674066222437848</v>
      </c>
      <c r="W35" s="63">
        <f t="shared" si="18"/>
        <v>2.4952705122560275</v>
      </c>
      <c r="X35" s="3">
        <v>15.335644948701376</v>
      </c>
      <c r="Y35" s="64">
        <f t="shared" si="19"/>
        <v>4.8336917859924995</v>
      </c>
      <c r="Z35" s="44"/>
      <c r="AA35" s="42">
        <f t="shared" si="20"/>
        <v>6.2263749293344581</v>
      </c>
      <c r="AB35" s="42">
        <f t="shared" si="21"/>
        <v>23.36457628197136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</row>
    <row r="36" spans="1:54" s="12" customFormat="1">
      <c r="A36" s="12">
        <v>35</v>
      </c>
      <c r="B36" s="28" t="s">
        <v>131</v>
      </c>
      <c r="C36" s="28">
        <v>-8.8558673469387763</v>
      </c>
      <c r="D36" s="8"/>
      <c r="E36" s="8">
        <f t="shared" si="0"/>
        <v>-28.605594559823533</v>
      </c>
      <c r="F36" s="8">
        <f t="shared" si="1"/>
        <v>19.749727212884757</v>
      </c>
      <c r="G36" s="13"/>
      <c r="H36" s="28" t="s">
        <v>79</v>
      </c>
      <c r="I36" s="28">
        <v>-8.1727040816326539</v>
      </c>
      <c r="J36" s="8"/>
      <c r="K36" s="8">
        <f t="shared" si="16"/>
        <v>-7.9965642645408481</v>
      </c>
      <c r="L36" s="8">
        <f t="shared" si="4"/>
        <v>0.17613981709180582</v>
      </c>
      <c r="M36" s="13"/>
      <c r="N36" s="28" t="s">
        <v>28</v>
      </c>
      <c r="O36" s="28">
        <v>-6.2946428571428568</v>
      </c>
      <c r="P36" s="8"/>
      <c r="Q36" s="8">
        <f t="shared" si="17"/>
        <v>-10.539285711940224</v>
      </c>
      <c r="R36" s="8">
        <f t="shared" si="5"/>
        <v>4.2446428547973669</v>
      </c>
      <c r="S36" s="13"/>
      <c r="T36" s="41" t="s">
        <v>166</v>
      </c>
      <c r="U36" s="41">
        <v>21.268282312925173</v>
      </c>
      <c r="V36" s="40">
        <v>18.840616267575978</v>
      </c>
      <c r="W36" s="63">
        <f t="shared" si="18"/>
        <v>2.4276660453491949</v>
      </c>
      <c r="X36" s="3">
        <v>16.380094075423681</v>
      </c>
      <c r="Y36" s="64">
        <f t="shared" si="19"/>
        <v>4.8881882375014918</v>
      </c>
      <c r="Z36" s="44"/>
      <c r="AA36" s="42">
        <f t="shared" si="20"/>
        <v>5.8935624277413998</v>
      </c>
      <c r="AB36" s="42">
        <f t="shared" si="21"/>
        <v>23.894384245247942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</row>
    <row r="37" spans="1:54" s="12" customFormat="1">
      <c r="A37" s="12">
        <v>36</v>
      </c>
      <c r="B37" s="28" t="s">
        <v>132</v>
      </c>
      <c r="C37" s="28">
        <v>-9.9423639455782329</v>
      </c>
      <c r="D37" s="8"/>
      <c r="E37" s="8">
        <f t="shared" si="0"/>
        <v>-27.12244391993244</v>
      </c>
      <c r="F37" s="8">
        <f t="shared" si="1"/>
        <v>17.180079974354207</v>
      </c>
      <c r="G37" s="13"/>
      <c r="H37" s="28" t="s">
        <v>80</v>
      </c>
      <c r="I37" s="28">
        <v>-8.068112244897959</v>
      </c>
      <c r="J37" s="8"/>
      <c r="K37" s="8">
        <f t="shared" si="16"/>
        <v>-12.21516919215505</v>
      </c>
      <c r="L37" s="8">
        <f t="shared" si="4"/>
        <v>4.1470569472570915</v>
      </c>
      <c r="M37" s="13"/>
      <c r="N37" s="28" t="s">
        <v>29</v>
      </c>
      <c r="O37" s="28">
        <v>-12.759268707482994</v>
      </c>
      <c r="P37" s="8"/>
      <c r="Q37" s="8">
        <f t="shared" si="17"/>
        <v>-13.738172673244563</v>
      </c>
      <c r="R37" s="8">
        <f t="shared" si="5"/>
        <v>0.97890396576156924</v>
      </c>
      <c r="S37" s="13"/>
      <c r="T37" s="41" t="s">
        <v>167</v>
      </c>
      <c r="U37" s="41">
        <v>20.391071428571426</v>
      </c>
      <c r="V37" s="40">
        <v>19.508222992394018</v>
      </c>
      <c r="W37" s="63">
        <f t="shared" si="18"/>
        <v>0.88284843617740805</v>
      </c>
      <c r="X37" s="3">
        <v>17.303195237001823</v>
      </c>
      <c r="Y37" s="64">
        <f t="shared" si="19"/>
        <v>3.0878761915696025</v>
      </c>
      <c r="Z37" s="44"/>
      <c r="AA37" s="42">
        <f t="shared" si="20"/>
        <v>0.7794213612608949</v>
      </c>
      <c r="AB37" s="42">
        <f t="shared" si="21"/>
        <v>9.5349793744623916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</row>
    <row r="38" spans="1:54" s="12" customFormat="1">
      <c r="A38" s="12">
        <v>37</v>
      </c>
      <c r="B38" s="28" t="s">
        <v>133</v>
      </c>
      <c r="C38" s="28">
        <v>-8.9637755102040817</v>
      </c>
      <c r="D38" s="8"/>
      <c r="E38" s="8">
        <f t="shared" si="0"/>
        <v>-25.407536761915111</v>
      </c>
      <c r="F38" s="8">
        <f t="shared" si="1"/>
        <v>16.443761251711031</v>
      </c>
      <c r="G38" s="13"/>
      <c r="H38" s="28" t="s">
        <v>81</v>
      </c>
      <c r="I38" s="28">
        <v>-15.263775510204082</v>
      </c>
      <c r="J38" s="8"/>
      <c r="K38" s="8">
        <f t="shared" si="16"/>
        <v>-16.417447855993995</v>
      </c>
      <c r="L38" s="8">
        <f t="shared" si="4"/>
        <v>1.1536723457899125</v>
      </c>
      <c r="M38" s="13"/>
      <c r="N38" s="28" t="s">
        <v>30</v>
      </c>
      <c r="O38" s="28">
        <v>-21.040051020408161</v>
      </c>
      <c r="P38" s="8"/>
      <c r="Q38" s="8">
        <f t="shared" si="17"/>
        <v>-16.853344874817559</v>
      </c>
      <c r="R38" s="8">
        <f t="shared" si="5"/>
        <v>4.1867061455906018</v>
      </c>
      <c r="S38" s="13"/>
      <c r="T38" s="41" t="s">
        <v>168</v>
      </c>
      <c r="U38" s="41">
        <v>19.010714285714283</v>
      </c>
      <c r="V38" s="40">
        <v>19.628849495011178</v>
      </c>
      <c r="W38" s="63">
        <f t="shared" si="18"/>
        <v>-0.61813520929689503</v>
      </c>
      <c r="X38" s="3">
        <v>18.073738586845131</v>
      </c>
      <c r="Y38" s="64">
        <f t="shared" si="19"/>
        <v>0.93697569886915133</v>
      </c>
      <c r="Z38" s="44"/>
      <c r="AA38" s="42">
        <f t="shared" si="20"/>
        <v>0.38209113697251623</v>
      </c>
      <c r="AB38" s="42">
        <f t="shared" si="21"/>
        <v>0.8779234602713345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</row>
    <row r="39" spans="1:54" s="12" customFormat="1">
      <c r="A39" s="12">
        <v>38</v>
      </c>
      <c r="B39" s="28" t="s">
        <v>134</v>
      </c>
      <c r="C39" s="28">
        <v>-17.790170068027212</v>
      </c>
      <c r="D39" s="8"/>
      <c r="E39" s="8">
        <f t="shared" si="0"/>
        <v>-23.586666160677684</v>
      </c>
      <c r="F39" s="8">
        <f t="shared" si="1"/>
        <v>5.7964960926504716</v>
      </c>
      <c r="G39" s="13"/>
      <c r="H39" s="28" t="s">
        <v>82</v>
      </c>
      <c r="I39" s="28">
        <v>-16.310204081632655</v>
      </c>
      <c r="J39" s="8"/>
      <c r="K39" s="8">
        <f t="shared" si="16"/>
        <v>-20.31484658171567</v>
      </c>
      <c r="L39" s="8">
        <f t="shared" si="4"/>
        <v>4.0046425000830155</v>
      </c>
      <c r="M39" s="13"/>
      <c r="N39" s="28" t="s">
        <v>31</v>
      </c>
      <c r="O39" s="28">
        <v>-22.153741496598638</v>
      </c>
      <c r="P39" s="8"/>
      <c r="Q39" s="8">
        <f t="shared" si="17"/>
        <v>-19.820777004241322</v>
      </c>
      <c r="R39" s="8">
        <f t="shared" si="5"/>
        <v>2.3329644923573163</v>
      </c>
      <c r="S39" s="13"/>
      <c r="T39" s="41" t="s">
        <v>169</v>
      </c>
      <c r="U39" s="41">
        <v>20.379030612244897</v>
      </c>
      <c r="V39" s="40">
        <v>19.220726009181579</v>
      </c>
      <c r="W39" s="63">
        <f t="shared" si="18"/>
        <v>1.1583046030633177</v>
      </c>
      <c r="X39" s="3">
        <v>18.658577601969558</v>
      </c>
      <c r="Y39" s="64">
        <f t="shared" si="19"/>
        <v>1.7204530102753388</v>
      </c>
      <c r="Z39" s="44"/>
      <c r="AA39" s="42">
        <f t="shared" si="20"/>
        <v>1.3416695534776701</v>
      </c>
      <c r="AB39" s="42">
        <f t="shared" si="21"/>
        <v>2.9599585605654752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</row>
    <row r="40" spans="1:54" s="12" customFormat="1">
      <c r="A40" s="12">
        <v>39</v>
      </c>
      <c r="B40" s="28" t="s">
        <v>135</v>
      </c>
      <c r="C40" s="28">
        <v>-23.731428571428577</v>
      </c>
      <c r="D40" s="8"/>
      <c r="E40" s="8">
        <f t="shared" si="0"/>
        <v>-21.509852435610682</v>
      </c>
      <c r="F40" s="8">
        <f t="shared" si="1"/>
        <v>2.2215761358178945</v>
      </c>
      <c r="G40" s="13"/>
      <c r="H40" s="28" t="s">
        <v>83</v>
      </c>
      <c r="I40" s="28">
        <v>-25.10408163265306</v>
      </c>
      <c r="J40" s="8"/>
      <c r="K40" s="8">
        <f t="shared" si="16"/>
        <v>-23.63551637619284</v>
      </c>
      <c r="L40" s="8">
        <f t="shared" si="4"/>
        <v>1.4685652564602201</v>
      </c>
      <c r="M40" s="13"/>
      <c r="N40" s="28" t="s">
        <v>32</v>
      </c>
      <c r="O40" s="28">
        <v>-24.529336734693878</v>
      </c>
      <c r="P40" s="8"/>
      <c r="Q40" s="8">
        <f t="shared" si="17"/>
        <v>-22.57421146547653</v>
      </c>
      <c r="R40" s="8">
        <f t="shared" si="5"/>
        <v>1.9551252692173477</v>
      </c>
      <c r="S40" s="13"/>
      <c r="T40" s="41" t="s">
        <v>170</v>
      </c>
      <c r="U40" s="41">
        <v>22.530833333333337</v>
      </c>
      <c r="V40" s="40">
        <v>18.364321649337825</v>
      </c>
      <c r="W40" s="63">
        <f t="shared" si="18"/>
        <v>4.1665116839955125</v>
      </c>
      <c r="X40" s="3">
        <v>19.025004897400407</v>
      </c>
      <c r="Y40" s="64">
        <f t="shared" si="19"/>
        <v>3.5058284359329299</v>
      </c>
      <c r="Z40" s="44"/>
      <c r="AA40" s="42">
        <f t="shared" si="20"/>
        <v>17.359819612871121</v>
      </c>
      <c r="AB40" s="42">
        <f t="shared" si="21"/>
        <v>12.290833022195933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</row>
    <row r="41" spans="1:54" s="12" customFormat="1">
      <c r="A41" s="12">
        <v>41</v>
      </c>
      <c r="B41" s="28" t="s">
        <v>137</v>
      </c>
      <c r="C41" s="28">
        <v>-16.665986394557823</v>
      </c>
      <c r="D41" s="8"/>
      <c r="E41" s="8">
        <f t="shared" si="0"/>
        <v>-15.406064559409499</v>
      </c>
      <c r="F41" s="8">
        <f t="shared" si="1"/>
        <v>1.2599218351483241</v>
      </c>
      <c r="G41" s="13"/>
      <c r="H41" s="28" t="s">
        <v>85</v>
      </c>
      <c r="I41" s="28">
        <v>-29.952551020408162</v>
      </c>
      <c r="J41" s="8"/>
      <c r="K41" s="8">
        <f t="shared" si="16"/>
        <v>-27.807160319179314</v>
      </c>
      <c r="L41" s="8">
        <f t="shared" si="4"/>
        <v>2.1453907012288482</v>
      </c>
      <c r="M41" s="13"/>
      <c r="N41" s="28" t="s">
        <v>34</v>
      </c>
      <c r="O41" s="28">
        <v>-19.37857142857143</v>
      </c>
      <c r="P41" s="8"/>
      <c r="Q41" s="8">
        <f t="shared" si="17"/>
        <v>-27.175645533593158</v>
      </c>
      <c r="R41" s="8">
        <f t="shared" si="5"/>
        <v>7.7970741050217285</v>
      </c>
      <c r="S41" s="13"/>
      <c r="T41" s="28" t="s">
        <v>171</v>
      </c>
      <c r="U41" s="28">
        <v>19.306649659863947</v>
      </c>
      <c r="V41" s="47">
        <v>17.185192280711103</v>
      </c>
      <c r="W41" s="63">
        <f t="shared" si="18"/>
        <v>2.1214573791528437</v>
      </c>
      <c r="X41" s="3">
        <v>19.142956491995903</v>
      </c>
      <c r="Y41" s="64">
        <f t="shared" si="19"/>
        <v>0.16369316786804333</v>
      </c>
      <c r="Z41" s="13"/>
      <c r="AA41" s="42">
        <f t="shared" si="20"/>
        <v>4.5005814115620524</v>
      </c>
      <c r="AB41" s="42">
        <f t="shared" si="21"/>
        <v>2.6795453206675413E-2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</row>
    <row r="42" spans="1:54" s="12" customFormat="1">
      <c r="A42" s="12">
        <v>42</v>
      </c>
      <c r="B42" s="28" t="s">
        <v>138</v>
      </c>
      <c r="C42" s="28">
        <v>-28.605510204081636</v>
      </c>
      <c r="D42" s="8"/>
      <c r="E42" s="8">
        <f t="shared" si="0"/>
        <v>-11.332015212008301</v>
      </c>
      <c r="F42" s="8">
        <f t="shared" si="1"/>
        <v>17.273494992073335</v>
      </c>
      <c r="G42" s="13"/>
      <c r="H42" s="28" t="s">
        <v>86</v>
      </c>
      <c r="I42" s="28">
        <v>-30.256887755102039</v>
      </c>
      <c r="J42" s="8"/>
      <c r="K42" s="8">
        <f t="shared" si="16"/>
        <v>-28.550792533459276</v>
      </c>
      <c r="L42" s="8">
        <f t="shared" si="4"/>
        <v>1.7060952216427623</v>
      </c>
      <c r="M42" s="13"/>
      <c r="N42" s="28" t="s">
        <v>35</v>
      </c>
      <c r="O42" s="28">
        <v>-32.194387755102042</v>
      </c>
      <c r="P42" s="8"/>
      <c r="Q42" s="8">
        <f t="shared" si="17"/>
        <v>-28.900406009736059</v>
      </c>
      <c r="R42" s="8">
        <f t="shared" si="5"/>
        <v>3.2939817453659828</v>
      </c>
      <c r="S42" s="13"/>
      <c r="T42" s="28" t="s">
        <v>199</v>
      </c>
      <c r="U42" s="28">
        <v>17.003231292517004</v>
      </c>
      <c r="V42" s="47">
        <v>15.82691187972479</v>
      </c>
      <c r="W42" s="63">
        <f t="shared" si="18"/>
        <v>1.1763194127922141</v>
      </c>
      <c r="X42" s="3">
        <v>18.986875010902082</v>
      </c>
      <c r="Y42" s="64">
        <f t="shared" si="19"/>
        <v>-1.9836437183850784</v>
      </c>
      <c r="Z42" s="13"/>
      <c r="AA42" s="42">
        <f t="shared" si="20"/>
        <v>1.3837273609118192</v>
      </c>
      <c r="AB42" s="42">
        <f t="shared" si="21"/>
        <v>3.9348424014885799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</row>
    <row r="43" spans="1:54" s="12" customFormat="1">
      <c r="A43" s="12">
        <v>43</v>
      </c>
      <c r="B43" s="28" t="s">
        <v>139</v>
      </c>
      <c r="C43" s="28">
        <v>-32.539795918367354</v>
      </c>
      <c r="D43" s="8"/>
      <c r="E43" s="8">
        <f t="shared" si="0"/>
        <v>-7.2310637605430905</v>
      </c>
      <c r="F43" s="8">
        <f t="shared" si="1"/>
        <v>25.308732157824263</v>
      </c>
      <c r="G43" s="13"/>
      <c r="H43" s="28" t="s">
        <v>87</v>
      </c>
      <c r="I43" s="28">
        <v>-28.026666666666667</v>
      </c>
      <c r="J43" s="8"/>
      <c r="K43" s="8">
        <f t="shared" si="16"/>
        <v>-28.516513883881156</v>
      </c>
      <c r="L43" s="8">
        <f t="shared" si="4"/>
        <v>0.48984721721448921</v>
      </c>
      <c r="M43" s="13"/>
      <c r="N43" s="28" t="s">
        <v>36</v>
      </c>
      <c r="O43" s="28">
        <v>-31.657908163265308</v>
      </c>
      <c r="P43" s="8"/>
      <c r="Q43" s="8">
        <f t="shared" si="17"/>
        <v>-30.170322864734175</v>
      </c>
      <c r="R43" s="8">
        <f t="shared" si="5"/>
        <v>1.4875852985311333</v>
      </c>
      <c r="S43" s="13"/>
      <c r="T43" s="28" t="s">
        <v>200</v>
      </c>
      <c r="U43" s="28">
        <v>16.665561224489796</v>
      </c>
      <c r="V43" s="47">
        <v>14.419553187905349</v>
      </c>
      <c r="W43" s="63">
        <f t="shared" si="18"/>
        <v>2.2460080365844473</v>
      </c>
      <c r="X43" s="3">
        <v>18.537115472395513</v>
      </c>
      <c r="Y43" s="64">
        <f t="shared" si="19"/>
        <v>-1.871554247905717</v>
      </c>
      <c r="Z43" s="13"/>
      <c r="AA43" s="42">
        <f t="shared" si="20"/>
        <v>5.0445521004019236</v>
      </c>
      <c r="AB43" s="42">
        <f t="shared" si="21"/>
        <v>3.5027153028539342</v>
      </c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</row>
    <row r="44" spans="1:54" s="12" customFormat="1">
      <c r="A44" s="12">
        <v>44</v>
      </c>
      <c r="B44" s="28" t="s">
        <v>140</v>
      </c>
      <c r="C44" s="28">
        <v>-24.894727891156464</v>
      </c>
      <c r="D44" s="8"/>
      <c r="E44" s="8">
        <f t="shared" si="0"/>
        <v>-3.8719110414358706</v>
      </c>
      <c r="F44" s="8">
        <f t="shared" si="1"/>
        <v>21.022816849720591</v>
      </c>
      <c r="G44" s="13"/>
      <c r="H44" s="28" t="s">
        <v>88</v>
      </c>
      <c r="I44" s="28">
        <v>-26.068622448979593</v>
      </c>
      <c r="J44" s="8"/>
      <c r="K44" s="8">
        <f t="shared" si="16"/>
        <v>-27.905943145223517</v>
      </c>
      <c r="L44" s="8">
        <f t="shared" si="4"/>
        <v>1.8373206962439248</v>
      </c>
      <c r="M44" s="13"/>
      <c r="N44" s="28" t="s">
        <v>37</v>
      </c>
      <c r="O44" s="28">
        <v>-31.641326530612247</v>
      </c>
      <c r="P44" s="8"/>
      <c r="Q44" s="8">
        <f t="shared" si="17"/>
        <v>-30.94494395779995</v>
      </c>
      <c r="R44" s="8">
        <f t="shared" si="5"/>
        <v>0.69638257281229698</v>
      </c>
      <c r="S44" s="13"/>
      <c r="T44" s="28" t="s">
        <v>201</v>
      </c>
      <c r="U44" s="28">
        <v>17.524319727891157</v>
      </c>
      <c r="V44" s="47">
        <v>13.050363774218642</v>
      </c>
      <c r="W44" s="63">
        <f t="shared" si="18"/>
        <v>4.4739559536725153</v>
      </c>
      <c r="X44" s="3">
        <v>17.780838075159735</v>
      </c>
      <c r="Y44" s="64">
        <f t="shared" si="19"/>
        <v>-0.25651834726857814</v>
      </c>
      <c r="Z44" s="13"/>
      <c r="AA44" s="42">
        <f t="shared" si="20"/>
        <v>20.016281875401745</v>
      </c>
      <c r="AB44" s="42">
        <f t="shared" si="21"/>
        <v>6.5801662485402854E-2</v>
      </c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</row>
    <row r="45" spans="1:54" s="12" customFormat="1">
      <c r="A45" s="12">
        <v>45</v>
      </c>
      <c r="B45" s="28" t="s">
        <v>141</v>
      </c>
      <c r="C45" s="28">
        <v>-27.535816326530611</v>
      </c>
      <c r="D45" s="8"/>
      <c r="E45" s="8">
        <f t="shared" si="0"/>
        <v>-1.7565089873823263</v>
      </c>
      <c r="F45" s="8">
        <f t="shared" si="1"/>
        <v>25.779307339148286</v>
      </c>
      <c r="G45" s="13"/>
      <c r="H45" s="28" t="s">
        <v>89</v>
      </c>
      <c r="I45" s="28">
        <v>-27.657312925170068</v>
      </c>
      <c r="J45" s="8"/>
      <c r="K45" s="8">
        <f t="shared" si="16"/>
        <v>-26.965192744179724</v>
      </c>
      <c r="L45" s="8">
        <f t="shared" si="4"/>
        <v>0.69212018099034367</v>
      </c>
      <c r="M45" s="13"/>
      <c r="N45" s="28" t="s">
        <v>38</v>
      </c>
      <c r="O45" s="28">
        <v>-33.59013605442177</v>
      </c>
      <c r="P45" s="8"/>
      <c r="Q45" s="8">
        <f t="shared" si="17"/>
        <v>-31.197040286943768</v>
      </c>
      <c r="R45" s="8">
        <f t="shared" si="5"/>
        <v>2.3930957674780018</v>
      </c>
      <c r="S45" s="13"/>
      <c r="T45" s="28" t="s">
        <v>202</v>
      </c>
      <c r="U45" s="28">
        <v>14.226785714285715</v>
      </c>
      <c r="V45" s="47">
        <v>11.743088679228624</v>
      </c>
      <c r="W45" s="63">
        <f t="shared" si="18"/>
        <v>2.4836970350570908</v>
      </c>
      <c r="X45" s="3">
        <v>16.712393688236986</v>
      </c>
      <c r="Y45" s="64">
        <f t="shared" si="19"/>
        <v>-2.4856079739512715</v>
      </c>
      <c r="Z45" s="13"/>
      <c r="AA45" s="65">
        <f t="shared" si="20"/>
        <v>6.1687509619513836</v>
      </c>
      <c r="AB45" s="65">
        <f t="shared" si="21"/>
        <v>6.1782470001701446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</row>
    <row r="46" spans="1:54" s="12" customFormat="1">
      <c r="A46" s="12">
        <v>53</v>
      </c>
      <c r="B46" s="28" t="s">
        <v>149</v>
      </c>
      <c r="C46" s="28">
        <v>-13.769642857142859</v>
      </c>
      <c r="D46" s="33"/>
      <c r="E46" s="8">
        <f t="shared" si="0"/>
        <v>11.403849870339076</v>
      </c>
      <c r="F46" s="8">
        <f t="shared" si="1"/>
        <v>25.173492727481936</v>
      </c>
      <c r="G46" s="13"/>
      <c r="H46" s="28" t="s">
        <v>97</v>
      </c>
      <c r="I46" s="28">
        <v>-18.3125</v>
      </c>
      <c r="J46" s="8"/>
      <c r="K46" s="8">
        <f t="shared" si="16"/>
        <v>-20.571361931204567</v>
      </c>
      <c r="L46" s="8">
        <f t="shared" si="4"/>
        <v>2.2588619312045672</v>
      </c>
      <c r="M46" s="13"/>
      <c r="N46" s="28" t="s">
        <v>46</v>
      </c>
      <c r="O46" s="28">
        <v>-17.785714285714285</v>
      </c>
      <c r="P46" s="8"/>
      <c r="Q46" s="8">
        <f t="shared" si="17"/>
        <v>-16.334503904015186</v>
      </c>
      <c r="R46" s="8">
        <f t="shared" si="5"/>
        <v>1.4512103816990987</v>
      </c>
      <c r="S46" s="13"/>
      <c r="T46" s="13"/>
      <c r="U46" s="13"/>
      <c r="V46" s="13"/>
      <c r="W46" s="13"/>
      <c r="X46" s="13"/>
      <c r="Y46" s="13"/>
      <c r="Z46" s="13" t="s">
        <v>419</v>
      </c>
      <c r="AA46" s="44">
        <f>SUM(AA33:AA45)</f>
        <v>79.00177862796366</v>
      </c>
      <c r="AB46" s="44">
        <f>SUM(AB33:AB45)</f>
        <v>116.46152933481787</v>
      </c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s="12" customFormat="1">
      <c r="A47" s="12">
        <v>54</v>
      </c>
      <c r="B47" s="51" t="s">
        <v>150</v>
      </c>
      <c r="C47" s="51">
        <v>-7.8370748299319724</v>
      </c>
      <c r="D47" s="54"/>
      <c r="E47" s="55">
        <f t="shared" si="0"/>
        <v>12.284619203256121</v>
      </c>
      <c r="F47" s="55">
        <f t="shared" si="1"/>
        <v>20.121694033188092</v>
      </c>
      <c r="G47" s="13"/>
      <c r="H47" s="28" t="s">
        <v>98</v>
      </c>
      <c r="I47" s="28">
        <v>-19.550000000000004</v>
      </c>
      <c r="J47" s="8"/>
      <c r="K47" s="8">
        <f t="shared" si="16"/>
        <v>-18.597503590691417</v>
      </c>
      <c r="L47" s="8">
        <f t="shared" si="4"/>
        <v>0.95249640930858703</v>
      </c>
      <c r="M47" s="13"/>
      <c r="N47" s="28" t="s">
        <v>47</v>
      </c>
      <c r="O47" s="28">
        <v>-11.52984693877551</v>
      </c>
      <c r="P47" s="8"/>
      <c r="Q47" s="8">
        <f t="shared" si="17"/>
        <v>-13.178764749359601</v>
      </c>
      <c r="R47" s="8">
        <f t="shared" si="5"/>
        <v>1.6489178105840914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s="10" customFormat="1">
      <c r="A48" s="12">
        <v>55</v>
      </c>
      <c r="B48" s="51" t="s">
        <v>151</v>
      </c>
      <c r="C48" s="51">
        <v>-7.6982142857142861</v>
      </c>
      <c r="D48" s="54"/>
      <c r="E48" s="55">
        <f t="shared" si="0"/>
        <v>13.087028054753699</v>
      </c>
      <c r="F48" s="55">
        <f t="shared" si="1"/>
        <v>20.785242340467985</v>
      </c>
      <c r="G48" s="13"/>
      <c r="H48" s="28" t="s">
        <v>99</v>
      </c>
      <c r="I48" s="28">
        <v>-18.406717687074831</v>
      </c>
      <c r="J48" s="9"/>
      <c r="K48" s="8">
        <f t="shared" si="16"/>
        <v>-15.944003398216834</v>
      </c>
      <c r="L48" s="8">
        <f t="shared" si="4"/>
        <v>2.4627142888579971</v>
      </c>
      <c r="M48" s="13"/>
      <c r="N48" s="28" t="s">
        <v>48</v>
      </c>
      <c r="O48" s="28">
        <v>-9.1239795918367328</v>
      </c>
      <c r="P48" s="9"/>
      <c r="Q48" s="8">
        <f t="shared" si="17"/>
        <v>-9.9862604901103058</v>
      </c>
      <c r="R48" s="8">
        <f t="shared" si="5"/>
        <v>0.86228089827357302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s="10" customFormat="1">
      <c r="A49" s="12">
        <v>56</v>
      </c>
      <c r="B49" s="51" t="s">
        <v>152</v>
      </c>
      <c r="C49" s="51">
        <v>-7.6033163265306118</v>
      </c>
      <c r="D49" s="54"/>
      <c r="E49" s="55">
        <f t="shared" si="0"/>
        <v>14.217856871170717</v>
      </c>
      <c r="F49" s="55">
        <f t="shared" si="1"/>
        <v>21.821173197701327</v>
      </c>
      <c r="G49" s="13"/>
      <c r="H49" s="28" t="s">
        <v>100</v>
      </c>
      <c r="I49" s="28">
        <v>-9.3038265306122447</v>
      </c>
      <c r="J49" s="9"/>
      <c r="K49" s="8">
        <f t="shared" si="16"/>
        <v>-12.671683990416643</v>
      </c>
      <c r="L49" s="8">
        <f t="shared" si="4"/>
        <v>3.367857459804398</v>
      </c>
      <c r="M49" s="13"/>
      <c r="N49" s="28" t="s">
        <v>49</v>
      </c>
      <c r="O49" s="28">
        <v>-8.3375000000000004</v>
      </c>
      <c r="P49" s="9"/>
      <c r="Q49" s="8">
        <f t="shared" si="17"/>
        <v>-6.8302424293130466</v>
      </c>
      <c r="R49" s="8">
        <f t="shared" si="5"/>
        <v>1.5072575706869538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s="10" customFormat="1">
      <c r="A50" s="12">
        <v>57</v>
      </c>
      <c r="B50" s="51" t="s">
        <v>153</v>
      </c>
      <c r="C50" s="51">
        <v>-1.3468537414965986</v>
      </c>
      <c r="D50" s="54"/>
      <c r="E50" s="55">
        <f t="shared" si="0"/>
        <v>15.663739238368324</v>
      </c>
      <c r="F50" s="55">
        <f t="shared" si="1"/>
        <v>17.010592979864924</v>
      </c>
      <c r="G50" s="13"/>
      <c r="H50" s="28" t="s">
        <v>101</v>
      </c>
      <c r="I50" s="28">
        <v>-10.367857142857144</v>
      </c>
      <c r="J50" s="9"/>
      <c r="K50" s="8">
        <f t="shared" si="16"/>
        <v>-8.9390452434524033</v>
      </c>
      <c r="L50" s="8">
        <f t="shared" si="4"/>
        <v>1.4288118994047405</v>
      </c>
      <c r="M50" s="13"/>
      <c r="N50" s="28" t="s">
        <v>50</v>
      </c>
      <c r="O50" s="28">
        <v>-4.8105612244897955</v>
      </c>
      <c r="P50" s="9"/>
      <c r="Q50" s="8">
        <f t="shared" si="17"/>
        <v>-3.7745698400203302</v>
      </c>
      <c r="R50" s="8">
        <f t="shared" si="5"/>
        <v>1.0359913844694653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s="10" customFormat="1">
      <c r="A51" s="12">
        <v>58</v>
      </c>
      <c r="B51" s="51" t="s">
        <v>154</v>
      </c>
      <c r="C51" s="51">
        <v>0.97499999999999998</v>
      </c>
      <c r="D51" s="54"/>
      <c r="E51" s="55">
        <f t="shared" si="0"/>
        <v>17.02321494429378</v>
      </c>
      <c r="F51" s="55">
        <f t="shared" si="1"/>
        <v>16.048214944293779</v>
      </c>
      <c r="G51" s="13"/>
      <c r="H51" s="28" t="s">
        <v>102</v>
      </c>
      <c r="I51" s="28">
        <v>-2.9535714285714292</v>
      </c>
      <c r="J51" s="9"/>
      <c r="K51" s="8">
        <f t="shared" si="16"/>
        <v>-4.975516485654456</v>
      </c>
      <c r="L51" s="8">
        <f t="shared" si="4"/>
        <v>2.0219450570830269</v>
      </c>
      <c r="M51" s="13"/>
      <c r="N51" s="28" t="s">
        <v>51</v>
      </c>
      <c r="O51" s="28">
        <v>-3.0139625850340139</v>
      </c>
      <c r="P51" s="9"/>
      <c r="Q51" s="8">
        <f t="shared" si="17"/>
        <v>-0.8713044392657171</v>
      </c>
      <c r="R51" s="8">
        <f t="shared" si="5"/>
        <v>2.1426581457682969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s="10" customFormat="1">
      <c r="A52" s="12">
        <v>59</v>
      </c>
      <c r="B52" s="51" t="s">
        <v>155</v>
      </c>
      <c r="C52" s="51">
        <v>-0.96530612244897973</v>
      </c>
      <c r="D52" s="54"/>
      <c r="E52" s="55">
        <f t="shared" si="0"/>
        <v>17.838043184461828</v>
      </c>
      <c r="F52" s="55">
        <f t="shared" si="1"/>
        <v>18.803349306910807</v>
      </c>
      <c r="G52" s="13"/>
      <c r="H52" s="28" t="s">
        <v>103</v>
      </c>
      <c r="I52" s="28">
        <v>0.28392857142857147</v>
      </c>
      <c r="J52" s="9"/>
      <c r="K52" s="8">
        <f t="shared" si="16"/>
        <v>-1.0415727724580748</v>
      </c>
      <c r="L52" s="8">
        <f t="shared" si="4"/>
        <v>1.3255013438866463</v>
      </c>
      <c r="M52" s="13"/>
      <c r="N52" s="28" t="s">
        <v>52</v>
      </c>
      <c r="O52" s="28">
        <v>2.8629251700680274</v>
      </c>
      <c r="P52" s="9"/>
      <c r="Q52" s="8">
        <f t="shared" si="17"/>
        <v>1.8407257332370743</v>
      </c>
      <c r="R52" s="8">
        <f t="shared" si="5"/>
        <v>1.022199436830953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s="10" customFormat="1">
      <c r="A53" s="12">
        <v>60</v>
      </c>
      <c r="B53" s="51" t="s">
        <v>156</v>
      </c>
      <c r="C53" s="51">
        <v>1.8729591836734691</v>
      </c>
      <c r="D53" s="54"/>
      <c r="E53" s="55">
        <f t="shared" si="0"/>
        <v>17.962834666916446</v>
      </c>
      <c r="F53" s="55">
        <f t="shared" si="1"/>
        <v>16.089875483242977</v>
      </c>
      <c r="G53" s="13"/>
      <c r="H53" s="28" t="s">
        <v>104</v>
      </c>
      <c r="I53" s="28">
        <v>4.7844387755102042</v>
      </c>
      <c r="J53" s="9"/>
      <c r="K53" s="8">
        <f t="shared" si="16"/>
        <v>2.6158799799199177</v>
      </c>
      <c r="L53" s="8">
        <f t="shared" si="4"/>
        <v>2.1685587955902865</v>
      </c>
      <c r="M53" s="13"/>
      <c r="N53" s="28" t="s">
        <v>53</v>
      </c>
      <c r="O53" s="28">
        <v>4.9104591836734697</v>
      </c>
      <c r="P53" s="9"/>
      <c r="Q53" s="8">
        <f t="shared" si="17"/>
        <v>4.3363011488250462</v>
      </c>
      <c r="R53" s="8">
        <f t="shared" si="5"/>
        <v>0.57415803484842343</v>
      </c>
      <c r="S53" s="13"/>
      <c r="T53" s="13"/>
      <c r="U53" s="68" t="s">
        <v>184</v>
      </c>
      <c r="V53" s="69" t="s">
        <v>425</v>
      </c>
      <c r="W53" s="13" t="s">
        <v>424</v>
      </c>
      <c r="X53" s="13" t="s">
        <v>423</v>
      </c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s="10" customFormat="1">
      <c r="A54" s="12">
        <v>61</v>
      </c>
      <c r="B54" s="51" t="s">
        <v>157</v>
      </c>
      <c r="C54" s="51">
        <v>0.27874149659863934</v>
      </c>
      <c r="D54" s="54"/>
      <c r="E54" s="55">
        <f t="shared" si="0"/>
        <v>17.690696812133403</v>
      </c>
      <c r="F54" s="55">
        <f t="shared" si="1"/>
        <v>17.411955315534765</v>
      </c>
      <c r="G54" s="13"/>
      <c r="H54" s="28" t="s">
        <v>105</v>
      </c>
      <c r="I54" s="28">
        <v>5.3045918367346943</v>
      </c>
      <c r="J54" s="9"/>
      <c r="K54" s="8">
        <f t="shared" si="16"/>
        <v>5.8037753139196067</v>
      </c>
      <c r="L54" s="8">
        <f t="shared" si="4"/>
        <v>0.49918347718491241</v>
      </c>
      <c r="M54" s="13"/>
      <c r="N54" s="28" t="s">
        <v>54</v>
      </c>
      <c r="O54" s="28">
        <v>6.5496598639455783</v>
      </c>
      <c r="P54" s="9"/>
      <c r="Q54" s="8">
        <f t="shared" si="17"/>
        <v>6.6031218638284992</v>
      </c>
      <c r="R54" s="8">
        <f t="shared" si="5"/>
        <v>5.3461999882920885E-2</v>
      </c>
      <c r="S54" s="13"/>
      <c r="T54" s="13"/>
      <c r="U54" s="41" t="s">
        <v>163</v>
      </c>
      <c r="V54" s="41">
        <v>15.747959183673467</v>
      </c>
      <c r="W54" s="13">
        <v>14.299659413262647</v>
      </c>
      <c r="X54" s="13">
        <v>14.880828256937711</v>
      </c>
      <c r="Y54" s="13">
        <f>(W54+X54)/2</f>
        <v>14.590243835100178</v>
      </c>
      <c r="Z54" s="70">
        <f>V54-Y54</f>
        <v>1.1577153485732889</v>
      </c>
      <c r="AA54" s="70">
        <f>Z54^2</f>
        <v>1.3403048283221719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s="10" customFormat="1">
      <c r="A55" s="12">
        <v>62</v>
      </c>
      <c r="B55" s="51" t="s">
        <v>158</v>
      </c>
      <c r="C55" s="51">
        <v>5.7506802721088439</v>
      </c>
      <c r="D55" s="54"/>
      <c r="E55" s="55">
        <f t="shared" si="0"/>
        <v>17.541831376496209</v>
      </c>
      <c r="F55" s="55">
        <f t="shared" si="1"/>
        <v>11.791151104387364</v>
      </c>
      <c r="G55" s="13"/>
      <c r="H55" s="28" t="s">
        <v>106</v>
      </c>
      <c r="I55" s="28">
        <v>7.6801020408163252</v>
      </c>
      <c r="J55" s="9"/>
      <c r="K55" s="8">
        <f t="shared" si="16"/>
        <v>8.4109836955827983</v>
      </c>
      <c r="L55" s="8">
        <f t="shared" si="4"/>
        <v>0.73088165476647315</v>
      </c>
      <c r="M55" s="13"/>
      <c r="N55" s="28" t="s">
        <v>55</v>
      </c>
      <c r="O55" s="28">
        <v>6.1920918367346927</v>
      </c>
      <c r="P55" s="9"/>
      <c r="Q55" s="8">
        <f t="shared" si="17"/>
        <v>8.640142776304538</v>
      </c>
      <c r="R55" s="8">
        <f t="shared" si="5"/>
        <v>2.4480509395698453</v>
      </c>
      <c r="S55" s="13"/>
      <c r="T55" s="13"/>
      <c r="U55" s="41" t="s">
        <v>164</v>
      </c>
      <c r="V55" s="41">
        <v>18.907568027210885</v>
      </c>
      <c r="W55" s="13">
        <v>16.113400231407521</v>
      </c>
      <c r="X55" s="13">
        <v>16.100335528072325</v>
      </c>
      <c r="Y55" s="13">
        <f t="shared" ref="Y55:Y66" si="22">(W55+X55)/2</f>
        <v>16.106867879739923</v>
      </c>
      <c r="Z55" s="70">
        <f t="shared" ref="Z55:Z66" si="23">V55-Y55</f>
        <v>2.8007001474709625</v>
      </c>
      <c r="AA55" s="70">
        <f t="shared" ref="AA55:AA66" si="24">Z55^2</f>
        <v>7.843921316043871</v>
      </c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s="12" customFormat="1">
      <c r="A56" s="12">
        <v>63</v>
      </c>
      <c r="B56" s="51" t="s">
        <v>159</v>
      </c>
      <c r="C56" s="51">
        <v>6.757142857142858</v>
      </c>
      <c r="D56" s="54"/>
      <c r="E56" s="55">
        <f t="shared" si="0"/>
        <v>17.875278670466557</v>
      </c>
      <c r="F56" s="55">
        <f t="shared" si="1"/>
        <v>11.118135813323699</v>
      </c>
      <c r="G56" s="13"/>
      <c r="H56" s="28" t="s">
        <v>107</v>
      </c>
      <c r="I56" s="28">
        <v>6.9280612244897952</v>
      </c>
      <c r="J56" s="8"/>
      <c r="K56" s="8">
        <f t="shared" si="16"/>
        <v>10.419243897306371</v>
      </c>
      <c r="L56" s="8">
        <f t="shared" si="4"/>
        <v>3.491182672816576</v>
      </c>
      <c r="M56" s="13"/>
      <c r="N56" s="28" t="s">
        <v>56</v>
      </c>
      <c r="O56" s="28">
        <v>12.326785714285716</v>
      </c>
      <c r="P56" s="8"/>
      <c r="Q56" s="8">
        <f t="shared" si="17"/>
        <v>10.455104215671573</v>
      </c>
      <c r="R56" s="8">
        <f t="shared" si="5"/>
        <v>1.8716814986141426</v>
      </c>
      <c r="S56" s="13"/>
      <c r="T56" s="13"/>
      <c r="U56" s="41" t="s">
        <v>165</v>
      </c>
      <c r="V56" s="41">
        <v>20.169336734693875</v>
      </c>
      <c r="W56" s="13">
        <v>17.674066222437848</v>
      </c>
      <c r="X56" s="13">
        <v>17.139409055831639</v>
      </c>
      <c r="Y56" s="13">
        <f t="shared" si="22"/>
        <v>17.406737639134743</v>
      </c>
      <c r="Z56" s="70">
        <f t="shared" si="23"/>
        <v>2.762599095559132</v>
      </c>
      <c r="AA56" s="70">
        <f t="shared" si="24"/>
        <v>7.6319537627841338</v>
      </c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s="12" customFormat="1">
      <c r="A57" s="12">
        <v>64</v>
      </c>
      <c r="B57" s="51" t="s">
        <v>160</v>
      </c>
      <c r="C57" s="51">
        <v>11.227551020408162</v>
      </c>
      <c r="D57" s="54"/>
      <c r="E57" s="55">
        <f t="shared" si="0"/>
        <v>18.611689952868559</v>
      </c>
      <c r="F57" s="55">
        <f t="shared" si="1"/>
        <v>7.384138932460397</v>
      </c>
      <c r="G57" s="13"/>
      <c r="H57" s="28" t="s">
        <v>108</v>
      </c>
      <c r="I57" s="28">
        <v>9.65</v>
      </c>
      <c r="J57" s="8"/>
      <c r="K57" s="8">
        <f t="shared" si="16"/>
        <v>11.895695853814697</v>
      </c>
      <c r="L57" s="8">
        <f t="shared" si="4"/>
        <v>2.2456958538146967</v>
      </c>
      <c r="M57" s="13"/>
      <c r="N57" s="28" t="s">
        <v>57</v>
      </c>
      <c r="O57" s="28">
        <v>10.97448979591837</v>
      </c>
      <c r="P57" s="8"/>
      <c r="Q57" s="8">
        <f t="shared" si="17"/>
        <v>12.061497380481478</v>
      </c>
      <c r="R57" s="8">
        <f t="shared" si="5"/>
        <v>1.0870075845631089</v>
      </c>
      <c r="S57" s="13"/>
      <c r="T57" s="13"/>
      <c r="U57" s="41" t="s">
        <v>166</v>
      </c>
      <c r="V57" s="41">
        <v>21.268282312925173</v>
      </c>
      <c r="W57" s="13">
        <v>18.840616267575978</v>
      </c>
      <c r="X57" s="13">
        <v>17.981184086345749</v>
      </c>
      <c r="Y57" s="13">
        <f t="shared" si="22"/>
        <v>18.410900176960865</v>
      </c>
      <c r="Z57" s="70">
        <f t="shared" si="23"/>
        <v>2.8573821359643077</v>
      </c>
      <c r="AA57" s="70">
        <f t="shared" si="24"/>
        <v>8.1646326709279489</v>
      </c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s="12" customFormat="1">
      <c r="A58" s="12">
        <v>65</v>
      </c>
      <c r="B58" s="51" t="s">
        <v>161</v>
      </c>
      <c r="C58" s="51">
        <v>11.008333333333335</v>
      </c>
      <c r="D58" s="54"/>
      <c r="E58" s="55">
        <f>$D$2+$D$3*COS(A58*$D$19)+$D$4*SIN(A58*$D$19)+$D$5*COS(2*A58*$D$19)+$D$6*SIN(2*A58*$D$19)+$D$7*COS(3*A58*$D$19)+$D$8*SIN(3*A58*$D$19)+$D$9*COS(4*A58*$D$19)+$D$10*SIN(4*A58*$D$19)+$D$11*COS(5*A58*$D$19)+$D$12*SIN(5*A58*$D$19)+$D$13*COS(6*A58*$D$19)+$D$14*SIN(6*A58*$D$19)+$D$15*COS(7*A58*$D$19)+$D$16*SIN(7*A58*$D$19)+$D$17*COS(8*A58*$D$19)+$D$18*SIN(8*A58*$D$19)</f>
        <v>19.267057301275635</v>
      </c>
      <c r="F58" s="55">
        <f>ABS(C58-E58)</f>
        <v>8.2587239679423003</v>
      </c>
      <c r="G58" s="13"/>
      <c r="H58" s="28" t="s">
        <v>109</v>
      </c>
      <c r="I58" s="28">
        <v>12.670153061224491</v>
      </c>
      <c r="J58" s="8"/>
      <c r="K58" s="8">
        <f t="shared" si="16"/>
        <v>12.96963009076674</v>
      </c>
      <c r="L58" s="8">
        <f t="shared" si="4"/>
        <v>0.29947702954224908</v>
      </c>
      <c r="M58" s="13"/>
      <c r="N58" s="28" t="s">
        <v>58</v>
      </c>
      <c r="O58" s="28">
        <v>16.696428571428573</v>
      </c>
      <c r="P58" s="8"/>
      <c r="Q58" s="8">
        <f t="shared" si="17"/>
        <v>13.475251337575115</v>
      </c>
      <c r="R58" s="8">
        <f t="shared" si="5"/>
        <v>3.2211772338534583</v>
      </c>
      <c r="S58" s="13"/>
      <c r="T58" s="13"/>
      <c r="U58" s="41" t="s">
        <v>167</v>
      </c>
      <c r="V58" s="41">
        <v>20.391071428571426</v>
      </c>
      <c r="W58" s="13">
        <v>19.508222992394018</v>
      </c>
      <c r="X58" s="13">
        <v>18.607481910275208</v>
      </c>
      <c r="Y58" s="13">
        <f t="shared" si="22"/>
        <v>19.057852451334611</v>
      </c>
      <c r="Z58" s="70">
        <f t="shared" si="23"/>
        <v>1.3332189772368146</v>
      </c>
      <c r="AA58" s="70">
        <f t="shared" si="24"/>
        <v>1.7774728412643779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s="12" customFormat="1">
      <c r="A59" s="12">
        <v>66</v>
      </c>
      <c r="B59" s="51" t="s">
        <v>162</v>
      </c>
      <c r="C59" s="51">
        <v>11.01454081632653</v>
      </c>
      <c r="D59" s="54"/>
      <c r="E59" s="55">
        <f>$D$2+$D$3*COS(A59*$D$19)+$D$4*SIN(A59*$D$19)+$D$5*COS(2*A59*$D$19)+$D$6*SIN(2*A59*$D$19)+$D$7*COS(3*A59*$D$19)+$D$8*SIN(3*A59*$D$19)+$D$9*COS(4*A59*$D$19)+$D$10*SIN(4*A59*$D$19)+$D$11*COS(5*A59*$D$19)+$D$12*SIN(5*A59*$D$19)+$D$13*COS(6*A59*$D$19)+$D$14*SIN(6*A59*$D$19)+$D$15*COS(7*A59*$D$19)+$D$16*SIN(7*A59*$D$19)+$D$17*COS(8*A59*$D$19)+$D$18*SIN(8*A59*$D$19)</f>
        <v>19.266491419519941</v>
      </c>
      <c r="F59" s="55">
        <f>ABS(C59-E59)</f>
        <v>8.2519506031934107</v>
      </c>
      <c r="G59" s="13"/>
      <c r="H59" s="28" t="s">
        <v>110</v>
      </c>
      <c r="I59" s="28">
        <v>16.765357142857138</v>
      </c>
      <c r="J59" s="8"/>
      <c r="K59" s="8">
        <f t="shared" si="16"/>
        <v>13.799176517718379</v>
      </c>
      <c r="L59" s="8">
        <f t="shared" ref="L59:L122" si="25">ABS(I59-K59)</f>
        <v>2.9661806251387581</v>
      </c>
      <c r="M59" s="13"/>
      <c r="N59" s="28" t="s">
        <v>59</v>
      </c>
      <c r="O59" s="28">
        <v>14.311479591836733</v>
      </c>
      <c r="P59" s="8"/>
      <c r="Q59" s="8">
        <f t="shared" si="17"/>
        <v>14.711449926233975</v>
      </c>
      <c r="R59" s="8">
        <f>ABS(O59-Q59)</f>
        <v>0.39997033439724206</v>
      </c>
      <c r="S59" s="13"/>
      <c r="T59" s="13"/>
      <c r="U59" s="41" t="s">
        <v>168</v>
      </c>
      <c r="V59" s="41">
        <v>19.010714285714283</v>
      </c>
      <c r="W59" s="13">
        <v>19.628849495011178</v>
      </c>
      <c r="X59" s="13">
        <v>18.999941150619485</v>
      </c>
      <c r="Y59" s="13">
        <f t="shared" si="22"/>
        <v>19.314395322815329</v>
      </c>
      <c r="Z59" s="70">
        <f t="shared" si="23"/>
        <v>-0.30368103710104677</v>
      </c>
      <c r="AA59" s="70">
        <f t="shared" si="24"/>
        <v>9.2222172294767341E-2</v>
      </c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s="12" customFormat="1">
      <c r="A60" s="12">
        <v>67</v>
      </c>
      <c r="B60" s="50"/>
      <c r="C60" s="50"/>
      <c r="D60" s="15"/>
      <c r="E60" s="15"/>
      <c r="F60" s="15"/>
      <c r="G60" s="13"/>
      <c r="H60" s="28" t="s">
        <v>111</v>
      </c>
      <c r="I60" s="28">
        <v>14.502380952380951</v>
      </c>
      <c r="J60" s="8"/>
      <c r="K60" s="8">
        <f t="shared" si="16"/>
        <v>14.535389933448986</v>
      </c>
      <c r="L60" s="8">
        <f t="shared" si="25"/>
        <v>3.3008981068034515E-2</v>
      </c>
      <c r="M60" s="13"/>
      <c r="N60" s="28" t="s">
        <v>60</v>
      </c>
      <c r="O60" s="28">
        <v>14.580357142857141</v>
      </c>
      <c r="P60" s="8"/>
      <c r="Q60" s="8">
        <f t="shared" si="17"/>
        <v>15.781380929436324</v>
      </c>
      <c r="R60" s="8">
        <f>ABS(O60-Q60)</f>
        <v>1.2010237865791833</v>
      </c>
      <c r="S60" s="13"/>
      <c r="T60" s="13"/>
      <c r="U60" s="41" t="s">
        <v>169</v>
      </c>
      <c r="V60" s="41">
        <v>20.379030612244897</v>
      </c>
      <c r="W60" s="13">
        <v>19.220726009181579</v>
      </c>
      <c r="X60" s="13">
        <v>19.141170444945924</v>
      </c>
      <c r="Y60" s="13">
        <f t="shared" si="22"/>
        <v>19.180948227063752</v>
      </c>
      <c r="Z60" s="70">
        <f t="shared" si="23"/>
        <v>1.1980823851811451</v>
      </c>
      <c r="AA60" s="70">
        <f t="shared" si="24"/>
        <v>1.4354014016813417</v>
      </c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s="12" customFormat="1">
      <c r="A61" s="32">
        <v>68</v>
      </c>
      <c r="B61" s="50"/>
      <c r="C61" s="50"/>
      <c r="D61" s="15"/>
      <c r="E61" s="15"/>
      <c r="F61" s="15"/>
      <c r="G61" s="13"/>
      <c r="H61" s="28" t="s">
        <v>112</v>
      </c>
      <c r="I61" s="28">
        <v>15.700765306122451</v>
      </c>
      <c r="J61" s="8"/>
      <c r="K61" s="8">
        <f t="shared" si="16"/>
        <v>15.291243549225815</v>
      </c>
      <c r="L61" s="8">
        <f t="shared" si="25"/>
        <v>0.40952175689663584</v>
      </c>
      <c r="M61" s="13"/>
      <c r="N61" s="28" t="s">
        <v>61</v>
      </c>
      <c r="O61" s="28">
        <v>17.853571428571428</v>
      </c>
      <c r="P61" s="8"/>
      <c r="Q61" s="8">
        <f t="shared" si="17"/>
        <v>16.690186799991213</v>
      </c>
      <c r="R61" s="8">
        <f>ABS(O61-Q61)</f>
        <v>1.1633846285802143</v>
      </c>
      <c r="S61" s="13"/>
      <c r="T61" s="13"/>
      <c r="U61" s="41" t="s">
        <v>170</v>
      </c>
      <c r="V61" s="41">
        <v>22.530833333333337</v>
      </c>
      <c r="W61" s="13">
        <v>18.364321649337825</v>
      </c>
      <c r="X61" s="13">
        <v>19.015814370363959</v>
      </c>
      <c r="Y61" s="13">
        <f t="shared" si="22"/>
        <v>18.69006800985089</v>
      </c>
      <c r="Z61" s="70">
        <f t="shared" si="23"/>
        <v>3.8407653234824473</v>
      </c>
      <c r="AA61" s="70">
        <f t="shared" si="24"/>
        <v>14.751478270065228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s="12" customFormat="1">
      <c r="A62" s="32">
        <v>69</v>
      </c>
      <c r="B62" s="50"/>
      <c r="C62" s="50"/>
      <c r="D62" s="15"/>
      <c r="E62" s="15"/>
      <c r="F62" s="15"/>
      <c r="G62" s="13"/>
      <c r="H62" s="28" t="s">
        <v>113</v>
      </c>
      <c r="I62" s="28">
        <v>16.586904761904762</v>
      </c>
      <c r="J62" s="8"/>
      <c r="K62" s="8">
        <f t="shared" si="16"/>
        <v>16.12148921041641</v>
      </c>
      <c r="L62" s="8">
        <f t="shared" si="25"/>
        <v>0.46541555148835201</v>
      </c>
      <c r="M62" s="13"/>
      <c r="N62" s="28" t="s">
        <v>62</v>
      </c>
      <c r="O62" s="28">
        <v>19.378061224489795</v>
      </c>
      <c r="P62" s="8"/>
      <c r="Q62" s="8">
        <f t="shared" si="17"/>
        <v>17.435329104777399</v>
      </c>
      <c r="R62" s="8">
        <f>ABS(O62-Q62)</f>
        <v>1.9427321197123959</v>
      </c>
      <c r="S62" s="13"/>
      <c r="T62" s="13"/>
      <c r="U62" s="28" t="s">
        <v>171</v>
      </c>
      <c r="V62" s="28">
        <v>19.306649659863947</v>
      </c>
      <c r="W62" s="13">
        <v>17.185192280711103</v>
      </c>
      <c r="X62" s="13">
        <v>18.611451688789298</v>
      </c>
      <c r="Y62" s="13">
        <f t="shared" si="22"/>
        <v>17.898321984750201</v>
      </c>
      <c r="Z62" s="70">
        <f t="shared" si="23"/>
        <v>1.4083276751137461</v>
      </c>
      <c r="AA62" s="70">
        <f t="shared" si="24"/>
        <v>1.9833868404912893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s="12" customFormat="1">
      <c r="A63" s="32">
        <v>70</v>
      </c>
      <c r="B63" s="50"/>
      <c r="C63" s="50"/>
      <c r="D63" s="15"/>
      <c r="E63" s="15"/>
      <c r="F63" s="15"/>
      <c r="G63" s="13"/>
      <c r="H63" s="28" t="s">
        <v>114</v>
      </c>
      <c r="I63" s="28">
        <v>18.163775510204079</v>
      </c>
      <c r="J63" s="8"/>
      <c r="K63" s="8">
        <f t="shared" si="16"/>
        <v>17.016607840471252</v>
      </c>
      <c r="L63" s="8">
        <f t="shared" si="25"/>
        <v>1.147167669732827</v>
      </c>
      <c r="M63" s="13"/>
      <c r="N63" s="28" t="s">
        <v>63</v>
      </c>
      <c r="O63" s="28">
        <v>17.605612244897959</v>
      </c>
      <c r="P63" s="8"/>
      <c r="Q63" s="8">
        <f t="shared" si="17"/>
        <v>18.006002958324345</v>
      </c>
      <c r="R63" s="8">
        <f t="shared" ref="R63:R122" si="26">ABS(O63-Q63)</f>
        <v>0.40039071342638621</v>
      </c>
      <c r="S63" s="13"/>
      <c r="T63" s="13"/>
      <c r="U63" s="28" t="s">
        <v>199</v>
      </c>
      <c r="V63" s="28">
        <v>17.003231292517004</v>
      </c>
      <c r="W63" s="13">
        <v>15.82691187972479</v>
      </c>
      <c r="X63" s="13">
        <v>17.919279122227088</v>
      </c>
      <c r="Y63" s="13">
        <f t="shared" si="22"/>
        <v>16.873095500975939</v>
      </c>
      <c r="Z63" s="70">
        <f t="shared" si="23"/>
        <v>0.1301357915410648</v>
      </c>
      <c r="AA63" s="70">
        <f t="shared" si="24"/>
        <v>1.6935324240019475E-2</v>
      </c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s="12" customFormat="1">
      <c r="A64" s="32">
        <v>71</v>
      </c>
      <c r="B64" s="50"/>
      <c r="C64" s="50"/>
      <c r="D64" s="15"/>
      <c r="E64" s="15"/>
      <c r="F64" s="15"/>
      <c r="G64" s="13"/>
      <c r="H64" s="28" t="s">
        <v>115</v>
      </c>
      <c r="I64" s="28">
        <v>20.226530612244897</v>
      </c>
      <c r="J64" s="8"/>
      <c r="K64" s="8">
        <f t="shared" si="16"/>
        <v>17.910821216698608</v>
      </c>
      <c r="L64" s="8">
        <f t="shared" si="25"/>
        <v>2.3157093955462891</v>
      </c>
      <c r="M64" s="13"/>
      <c r="N64" s="28" t="s">
        <v>64</v>
      </c>
      <c r="O64" s="28">
        <v>17.789166666666667</v>
      </c>
      <c r="P64" s="8"/>
      <c r="Q64" s="8">
        <f t="shared" si="17"/>
        <v>18.383550080282763</v>
      </c>
      <c r="R64" s="8">
        <f t="shared" si="26"/>
        <v>0.59438341361609659</v>
      </c>
      <c r="S64" s="13"/>
      <c r="T64" s="13"/>
      <c r="U64" s="28" t="s">
        <v>200</v>
      </c>
      <c r="V64" s="28">
        <v>16.665561224489796</v>
      </c>
      <c r="W64" s="13">
        <v>14.419553187905349</v>
      </c>
      <c r="X64" s="13">
        <v>16.934570121148031</v>
      </c>
      <c r="Y64" s="13">
        <f t="shared" si="22"/>
        <v>15.677061654526689</v>
      </c>
      <c r="Z64" s="70">
        <f t="shared" si="23"/>
        <v>0.98849956996310695</v>
      </c>
      <c r="AA64" s="70">
        <f t="shared" si="24"/>
        <v>0.97713139981724739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s="12" customFormat="1">
      <c r="A65" s="32">
        <v>72</v>
      </c>
      <c r="B65" s="50"/>
      <c r="C65" s="50"/>
      <c r="D65" s="15"/>
      <c r="E65" s="15"/>
      <c r="F65" s="15"/>
      <c r="G65" s="13"/>
      <c r="H65" s="28" t="s">
        <v>116</v>
      </c>
      <c r="I65" s="28">
        <v>19.022619047619049</v>
      </c>
      <c r="J65" s="8"/>
      <c r="K65" s="8">
        <f t="shared" si="16"/>
        <v>18.701113862239414</v>
      </c>
      <c r="L65" s="8">
        <f t="shared" si="25"/>
        <v>0.32150518537963535</v>
      </c>
      <c r="M65" s="13"/>
      <c r="N65" s="28" t="s">
        <v>65</v>
      </c>
      <c r="O65" s="28">
        <v>16.704081632653061</v>
      </c>
      <c r="P65" s="8"/>
      <c r="Q65" s="8">
        <f t="shared" si="17"/>
        <v>18.542827824270624</v>
      </c>
      <c r="R65" s="8">
        <f t="shared" si="26"/>
        <v>1.8387461916175631</v>
      </c>
      <c r="S65" s="13"/>
      <c r="T65" s="13"/>
      <c r="U65" s="28" t="s">
        <v>201</v>
      </c>
      <c r="V65" s="28">
        <v>17.524319727891157</v>
      </c>
      <c r="W65" s="13">
        <v>13.050363774218642</v>
      </c>
      <c r="X65" s="13">
        <v>15.656931620551473</v>
      </c>
      <c r="Y65" s="13">
        <f t="shared" si="22"/>
        <v>14.353647697385057</v>
      </c>
      <c r="Z65" s="70">
        <f t="shared" si="23"/>
        <v>3.1706720305061005</v>
      </c>
      <c r="AA65" s="70">
        <f t="shared" si="24"/>
        <v>10.053161125033679</v>
      </c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s="12" customFormat="1">
      <c r="A66" s="32">
        <v>73</v>
      </c>
      <c r="B66" s="50"/>
      <c r="C66" s="50"/>
      <c r="D66" s="15"/>
      <c r="E66" s="15"/>
      <c r="F66" s="15"/>
      <c r="G66" s="13"/>
      <c r="H66" s="28" t="s">
        <v>117</v>
      </c>
      <c r="I66" s="28">
        <v>13.65714285714286</v>
      </c>
      <c r="J66" s="8"/>
      <c r="K66" s="8">
        <f t="shared" ref="K66:K97" si="27">$J$2+$J$3*COS(A66*$J$19)+$J$4*SIN(A66*$J$19)+$J$5*COS(2*A66*$J$19)+$J$6*SIN(2*A66*$J$19)+$J$7*COS(3*A66*$J$19)+$J$8*SIN(3*A66*$J$19)+$J$9*COS(4*A66*$J$19)+$J$10*SIN(4*A66*$J$19)+$J$11*COS(5*A66*$J$19)+$J$12*SIN(5*A66*$J$19)+$J$13*COS(6*A66*$J$19)+$J$14*SIN(6*A66*$J$19)+$J$15*COS(7*A66*$J$19)+$J$16*SIN(7*A66*$J$19)+$J$17*COS(8*A66*$J$19)+$J$18*SIN(8*A66*$J$19)</f>
        <v>19.272079296656724</v>
      </c>
      <c r="L66" s="8">
        <f t="shared" si="25"/>
        <v>5.6149364395138637</v>
      </c>
      <c r="M66" s="13"/>
      <c r="N66" s="28" t="s">
        <v>66</v>
      </c>
      <c r="O66" s="28">
        <v>18.828571428571426</v>
      </c>
      <c r="P66" s="8"/>
      <c r="Q66" s="8">
        <f t="shared" ref="Q66:Q97" si="28">$P$2+$P$3*COS(A66*$P$19)+$P$4*SIN(A66*$P$19)+$P$5*COS(2*A66*$P$19)+$P$6*SIN(2*A66*$P$19)+$P$7*COS(3*A66*$P$19)+$P$8*SIN(3*A66*$P$19)+$P$9*COS(4*A66*$P$19)+$P$10*SIN(4*A66*$P$19)+$P$11*COS(5*A66*$P$19)+$P$12*SIN(5*A66*$P$19)+$P$13*COS(6*A66*$P$19)+$P$14*SIN(6*A66*$P$19)+$P$15*COS(7*A66*$P$19)+$P$16*SIN(7*A66*$P$19)+$P$17*COS(8*A66*$P$19)+$P$18*SIN(8*A66*$P$19)</f>
        <v>18.454404982717481</v>
      </c>
      <c r="R66" s="8">
        <f t="shared" si="26"/>
        <v>0.37416644585394465</v>
      </c>
      <c r="S66" s="13"/>
      <c r="T66" s="13"/>
      <c r="U66" s="28" t="s">
        <v>202</v>
      </c>
      <c r="V66" s="28">
        <v>14.226785714285715</v>
      </c>
      <c r="W66" s="13">
        <v>11.743088679228624</v>
      </c>
      <c r="X66" s="13">
        <v>14.090408252471139</v>
      </c>
      <c r="Y66" s="13">
        <f t="shared" si="22"/>
        <v>12.916748465849881</v>
      </c>
      <c r="Z66" s="70">
        <f t="shared" si="23"/>
        <v>1.3100372484358331</v>
      </c>
      <c r="AA66" s="70">
        <f t="shared" si="24"/>
        <v>1.7161975922893289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s="12" customFormat="1">
      <c r="A67" s="32">
        <v>74</v>
      </c>
      <c r="B67" s="50"/>
      <c r="C67" s="50"/>
      <c r="D67" s="15"/>
      <c r="E67" s="15"/>
      <c r="F67" s="15"/>
      <c r="G67" s="13"/>
      <c r="H67" s="28" t="s">
        <v>118</v>
      </c>
      <c r="I67" s="28">
        <v>18.654421768707483</v>
      </c>
      <c r="J67" s="8"/>
      <c r="K67" s="8">
        <f t="shared" si="27"/>
        <v>19.520581402187837</v>
      </c>
      <c r="L67" s="8">
        <f t="shared" si="25"/>
        <v>0.86615963348035407</v>
      </c>
      <c r="M67" s="13"/>
      <c r="N67" s="28" t="s">
        <v>67</v>
      </c>
      <c r="O67" s="28">
        <v>20.906122448979591</v>
      </c>
      <c r="P67" s="8"/>
      <c r="Q67" s="8">
        <f t="shared" si="28"/>
        <v>18.087381269642268</v>
      </c>
      <c r="R67" s="8">
        <f t="shared" si="26"/>
        <v>2.8187411793373229</v>
      </c>
      <c r="S67" s="13"/>
      <c r="T67" s="13"/>
      <c r="U67" s="13"/>
      <c r="V67" s="13"/>
      <c r="W67" s="13"/>
      <c r="X67" s="13"/>
      <c r="Y67" s="13"/>
      <c r="Z67" s="13"/>
      <c r="AA67" s="70">
        <f>SUM(AA54:AA66)</f>
        <v>57.784199545255412</v>
      </c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s="12" customFormat="1">
      <c r="A68" s="32">
        <v>75</v>
      </c>
      <c r="B68" s="50"/>
      <c r="C68" s="50"/>
      <c r="D68" s="15"/>
      <c r="E68" s="15"/>
      <c r="F68" s="15"/>
      <c r="G68" s="13"/>
      <c r="H68" s="28" t="s">
        <v>119</v>
      </c>
      <c r="I68" s="28">
        <v>19.329591836734696</v>
      </c>
      <c r="J68" s="8"/>
      <c r="K68" s="8">
        <f t="shared" si="27"/>
        <v>19.374812492912721</v>
      </c>
      <c r="L68" s="8">
        <f t="shared" si="25"/>
        <v>4.5220656178024399E-2</v>
      </c>
      <c r="M68" s="13"/>
      <c r="N68" s="28" t="s">
        <v>68</v>
      </c>
      <c r="O68" s="28">
        <v>18.432823129251698</v>
      </c>
      <c r="P68" s="8"/>
      <c r="Q68" s="8">
        <f t="shared" si="28"/>
        <v>17.412572770049973</v>
      </c>
      <c r="R68" s="8">
        <f t="shared" si="26"/>
        <v>1.0202503592017251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s="12" customFormat="1">
      <c r="A69" s="32">
        <v>76</v>
      </c>
      <c r="B69" s="50"/>
      <c r="C69" s="50"/>
      <c r="D69" s="15"/>
      <c r="E69" s="15"/>
      <c r="F69" s="15"/>
      <c r="G69" s="13"/>
      <c r="H69" s="28" t="s">
        <v>120</v>
      </c>
      <c r="I69" s="28">
        <v>20.490306122448978</v>
      </c>
      <c r="J69" s="8"/>
      <c r="K69" s="8">
        <f t="shared" si="27"/>
        <v>18.804109271332347</v>
      </c>
      <c r="L69" s="8">
        <f t="shared" si="25"/>
        <v>1.6861968511166303</v>
      </c>
      <c r="M69" s="13"/>
      <c r="N69" s="28" t="s">
        <v>69</v>
      </c>
      <c r="O69" s="28">
        <v>14.898214285714287</v>
      </c>
      <c r="P69" s="8"/>
      <c r="Q69" s="8">
        <f t="shared" si="28"/>
        <v>16.405775099055109</v>
      </c>
      <c r="R69" s="8">
        <f t="shared" si="26"/>
        <v>1.507560813340822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s="12" customFormat="1">
      <c r="A70" s="32">
        <v>77</v>
      </c>
      <c r="B70" s="50"/>
      <c r="C70" s="50"/>
      <c r="D70" s="15"/>
      <c r="E70" s="15"/>
      <c r="F70" s="15"/>
      <c r="G70" s="13"/>
      <c r="H70" s="28" t="s">
        <v>121</v>
      </c>
      <c r="I70" s="28">
        <v>20.589540816326529</v>
      </c>
      <c r="J70" s="8"/>
      <c r="K70" s="8">
        <f t="shared" si="27"/>
        <v>17.818369232287374</v>
      </c>
      <c r="L70" s="8">
        <f t="shared" si="25"/>
        <v>2.7711715840391555</v>
      </c>
      <c r="M70" s="13"/>
      <c r="N70" s="28" t="s">
        <v>70</v>
      </c>
      <c r="O70" s="28">
        <v>12.342602040816328</v>
      </c>
      <c r="P70" s="8"/>
      <c r="Q70" s="8">
        <f t="shared" si="28"/>
        <v>15.050812003365404</v>
      </c>
      <c r="R70" s="8">
        <f t="shared" si="26"/>
        <v>2.708209962549077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s="12" customFormat="1">
      <c r="A71" s="32">
        <v>78</v>
      </c>
      <c r="B71" s="50"/>
      <c r="C71" s="50"/>
      <c r="D71" s="15"/>
      <c r="E71" s="15"/>
      <c r="F71" s="15"/>
      <c r="G71" s="13"/>
      <c r="H71" s="28" t="s">
        <v>122</v>
      </c>
      <c r="I71" s="28">
        <v>15.902210884353741</v>
      </c>
      <c r="J71" s="8"/>
      <c r="K71" s="8">
        <f t="shared" si="27"/>
        <v>16.458470040403238</v>
      </c>
      <c r="L71" s="8">
        <f t="shared" si="25"/>
        <v>0.55625915604949761</v>
      </c>
      <c r="M71" s="13"/>
      <c r="N71" s="28" t="s">
        <v>71</v>
      </c>
      <c r="O71" s="28">
        <v>10.23188775510204</v>
      </c>
      <c r="P71" s="8"/>
      <c r="Q71" s="8">
        <f t="shared" si="28"/>
        <v>13.342099606073241</v>
      </c>
      <c r="R71" s="8">
        <f t="shared" si="26"/>
        <v>3.1102118509712007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s="12" customFormat="1">
      <c r="A72" s="32">
        <v>79</v>
      </c>
      <c r="B72" s="50"/>
      <c r="C72" s="50"/>
      <c r="D72" s="15"/>
      <c r="E72" s="15"/>
      <c r="F72" s="15"/>
      <c r="G72" s="13"/>
      <c r="H72" s="28" t="s">
        <v>123</v>
      </c>
      <c r="I72" s="28">
        <v>10.935459183673471</v>
      </c>
      <c r="J72" s="8"/>
      <c r="K72" s="8">
        <f t="shared" si="27"/>
        <v>14.781125490220745</v>
      </c>
      <c r="L72" s="8">
        <f t="shared" si="25"/>
        <v>3.8456663065472743</v>
      </c>
      <c r="M72" s="13"/>
      <c r="N72" s="28" t="s">
        <v>72</v>
      </c>
      <c r="O72" s="28">
        <v>7.6614795918367333</v>
      </c>
      <c r="P72" s="8"/>
      <c r="Q72" s="8">
        <f t="shared" si="28"/>
        <v>11.286502896317538</v>
      </c>
      <c r="R72" s="8">
        <f t="shared" si="26"/>
        <v>3.6250233044808047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s="12" customFormat="1">
      <c r="A73" s="32">
        <v>80</v>
      </c>
      <c r="B73" s="50"/>
      <c r="C73" s="50"/>
      <c r="D73" s="13"/>
      <c r="E73" s="15"/>
      <c r="F73" s="15"/>
      <c r="G73" s="13"/>
      <c r="H73" s="28" t="s">
        <v>124</v>
      </c>
      <c r="I73" s="28">
        <v>15.14030612244898</v>
      </c>
      <c r="J73" s="8"/>
      <c r="K73" s="8">
        <f t="shared" si="27"/>
        <v>12.842664188267447</v>
      </c>
      <c r="L73" s="8">
        <f t="shared" si="25"/>
        <v>2.2976419341815326</v>
      </c>
      <c r="M73" s="13"/>
      <c r="N73" s="28" t="s">
        <v>73</v>
      </c>
      <c r="O73" s="28">
        <v>9.8903061224489797</v>
      </c>
      <c r="P73" s="8"/>
      <c r="Q73" s="8">
        <f t="shared" si="28"/>
        <v>8.9043266368935363</v>
      </c>
      <c r="R73" s="8">
        <f t="shared" si="26"/>
        <v>0.98597948555544335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s="12" customFormat="1">
      <c r="A74" s="32">
        <v>81</v>
      </c>
      <c r="B74" s="50"/>
      <c r="C74" s="50"/>
      <c r="D74" s="15"/>
      <c r="E74" s="15"/>
      <c r="F74" s="15"/>
      <c r="G74" s="13"/>
      <c r="H74" s="28" t="s">
        <v>125</v>
      </c>
      <c r="I74" s="28">
        <v>11.755952380952381</v>
      </c>
      <c r="J74" s="8"/>
      <c r="K74" s="8">
        <f t="shared" si="27"/>
        <v>10.686098398639272</v>
      </c>
      <c r="L74" s="8">
        <f t="shared" si="25"/>
        <v>1.0698539823131092</v>
      </c>
      <c r="M74" s="13"/>
      <c r="N74" s="28" t="s">
        <v>74</v>
      </c>
      <c r="O74" s="28">
        <v>7.8142857142857149</v>
      </c>
      <c r="P74" s="8"/>
      <c r="Q74" s="8">
        <f t="shared" si="28"/>
        <v>6.229361117085725</v>
      </c>
      <c r="R74" s="8">
        <f t="shared" si="26"/>
        <v>1.5849245971999899</v>
      </c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s="12" customFormat="1">
      <c r="A75" s="32">
        <v>82</v>
      </c>
      <c r="B75" s="50"/>
      <c r="C75" s="50"/>
      <c r="D75" s="15"/>
      <c r="E75" s="15"/>
      <c r="F75" s="15"/>
      <c r="G75" s="13"/>
      <c r="H75" s="28" t="s">
        <v>126</v>
      </c>
      <c r="I75" s="28">
        <v>7.7726190476190462</v>
      </c>
      <c r="J75" s="8"/>
      <c r="K75" s="8">
        <f t="shared" si="27"/>
        <v>8.3346592027567681</v>
      </c>
      <c r="L75" s="8">
        <f t="shared" si="25"/>
        <v>0.56204015513772188</v>
      </c>
      <c r="M75" s="13"/>
      <c r="N75" s="28" t="s">
        <v>75</v>
      </c>
      <c r="O75" s="28">
        <v>7.1288265306122449</v>
      </c>
      <c r="P75" s="8"/>
      <c r="Q75" s="8">
        <f t="shared" si="28"/>
        <v>3.3079865510166018</v>
      </c>
      <c r="R75" s="8">
        <f t="shared" si="26"/>
        <v>3.8208399795956431</v>
      </c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s="12" customFormat="1">
      <c r="A76" s="32">
        <v>83</v>
      </c>
      <c r="B76" s="50"/>
      <c r="C76" s="50"/>
      <c r="D76" s="15"/>
      <c r="E76" s="15"/>
      <c r="F76" s="15"/>
      <c r="G76" s="13"/>
      <c r="H76" s="28" t="s">
        <v>127</v>
      </c>
      <c r="I76" s="28">
        <v>6.0857142857142845</v>
      </c>
      <c r="J76" s="8"/>
      <c r="K76" s="8">
        <f t="shared" si="27"/>
        <v>5.7930636593435949</v>
      </c>
      <c r="L76" s="8">
        <f t="shared" si="25"/>
        <v>0.29265062637068961</v>
      </c>
      <c r="M76" s="13"/>
      <c r="N76" s="28" t="s">
        <v>76</v>
      </c>
      <c r="O76" s="28">
        <v>3.063520408163265</v>
      </c>
      <c r="P76" s="8"/>
      <c r="Q76" s="8">
        <f t="shared" si="28"/>
        <v>0.19742052257199097</v>
      </c>
      <c r="R76" s="8">
        <f t="shared" si="26"/>
        <v>2.8660998855912738</v>
      </c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s="12" customFormat="1">
      <c r="A77" s="32">
        <v>84</v>
      </c>
      <c r="B77" s="28"/>
      <c r="C77" s="28"/>
      <c r="D77" s="8"/>
      <c r="E77" s="8"/>
      <c r="F77" s="8"/>
      <c r="G77" s="13"/>
      <c r="H77" s="28" t="s">
        <v>128</v>
      </c>
      <c r="I77" s="28">
        <v>4.0836734693877554</v>
      </c>
      <c r="J77" s="8"/>
      <c r="K77" s="8">
        <f t="shared" si="27"/>
        <v>3.0556619078326976</v>
      </c>
      <c r="L77" s="8">
        <f t="shared" si="25"/>
        <v>1.0280115615550578</v>
      </c>
      <c r="M77" s="13"/>
      <c r="N77" s="28" t="s">
        <v>77</v>
      </c>
      <c r="O77" s="28">
        <v>-3.5640306122448981</v>
      </c>
      <c r="P77" s="8"/>
      <c r="Q77" s="8">
        <f t="shared" si="28"/>
        <v>-3.0367367410237387</v>
      </c>
      <c r="R77" s="8">
        <f t="shared" si="26"/>
        <v>0.52729387122115945</v>
      </c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s="12" customFormat="1">
      <c r="A78" s="32">
        <v>85</v>
      </c>
      <c r="B78" s="28"/>
      <c r="C78" s="28"/>
      <c r="D78" s="8"/>
      <c r="E78" s="8"/>
      <c r="F78" s="8"/>
      <c r="G78" s="13"/>
      <c r="H78" s="28" t="s">
        <v>129</v>
      </c>
      <c r="I78" s="28">
        <v>-0.17074829931972785</v>
      </c>
      <c r="J78" s="8"/>
      <c r="K78" s="8">
        <f t="shared" si="27"/>
        <v>0.11882643797748693</v>
      </c>
      <c r="L78" s="8">
        <f t="shared" si="25"/>
        <v>0.28957473729721478</v>
      </c>
      <c r="M78" s="13"/>
      <c r="N78" s="28" t="s">
        <v>78</v>
      </c>
      <c r="O78" s="28">
        <v>-7.2517857142857141</v>
      </c>
      <c r="P78" s="8"/>
      <c r="Q78" s="8">
        <f t="shared" si="28"/>
        <v>-6.3234506112557858</v>
      </c>
      <c r="R78" s="8">
        <f t="shared" si="26"/>
        <v>0.92833510302992828</v>
      </c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s="12" customFormat="1">
      <c r="A79" s="32">
        <v>86</v>
      </c>
      <c r="B79" s="28"/>
      <c r="C79" s="28"/>
      <c r="D79" s="8"/>
      <c r="E79" s="8"/>
      <c r="F79" s="8"/>
      <c r="G79" s="13"/>
      <c r="H79" s="28" t="s">
        <v>130</v>
      </c>
      <c r="I79" s="28">
        <v>-3.5778061224489792</v>
      </c>
      <c r="J79" s="8"/>
      <c r="K79" s="8">
        <f t="shared" si="27"/>
        <v>-3.0060743976202109</v>
      </c>
      <c r="L79" s="8">
        <f t="shared" si="25"/>
        <v>0.57173172482876833</v>
      </c>
      <c r="M79" s="13"/>
      <c r="N79" s="28" t="s">
        <v>79</v>
      </c>
      <c r="O79" s="28">
        <v>-8.1727040816326539</v>
      </c>
      <c r="P79" s="8"/>
      <c r="Q79" s="8">
        <f t="shared" si="28"/>
        <v>-9.5894523303414907</v>
      </c>
      <c r="R79" s="8">
        <f t="shared" si="26"/>
        <v>1.4167482487088368</v>
      </c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s="12" customFormat="1">
      <c r="A80" s="32">
        <v>87</v>
      </c>
      <c r="B80" s="28"/>
      <c r="C80" s="28"/>
      <c r="D80" s="8"/>
      <c r="E80" s="8"/>
      <c r="F80" s="8"/>
      <c r="G80" s="13"/>
      <c r="H80" s="28" t="s">
        <v>131</v>
      </c>
      <c r="I80" s="28">
        <v>-8.8558673469387763</v>
      </c>
      <c r="J80" s="8"/>
      <c r="K80" s="8">
        <f t="shared" si="27"/>
        <v>-6.2828062316379558</v>
      </c>
      <c r="L80" s="8">
        <f t="shared" si="25"/>
        <v>2.5730611153008205</v>
      </c>
      <c r="M80" s="13"/>
      <c r="N80" s="28" t="s">
        <v>80</v>
      </c>
      <c r="O80" s="28">
        <v>-8.068112244897959</v>
      </c>
      <c r="P80" s="8"/>
      <c r="Q80" s="8">
        <f t="shared" si="28"/>
        <v>-12.762440417813171</v>
      </c>
      <c r="R80" s="8">
        <f t="shared" si="26"/>
        <v>4.6943281729152115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s="12" customFormat="1">
      <c r="A81" s="32">
        <v>88</v>
      </c>
      <c r="B81" s="28"/>
      <c r="C81" s="28"/>
      <c r="D81" s="8"/>
      <c r="E81" s="8"/>
      <c r="F81" s="8"/>
      <c r="G81" s="13"/>
      <c r="H81" s="28" t="s">
        <v>132</v>
      </c>
      <c r="I81" s="28">
        <v>-9.9423639455782329</v>
      </c>
      <c r="J81" s="8"/>
      <c r="K81" s="8">
        <f t="shared" si="27"/>
        <v>-9.6462609445305354</v>
      </c>
      <c r="L81" s="8">
        <f t="shared" si="25"/>
        <v>0.29610300104769749</v>
      </c>
      <c r="M81" s="13"/>
      <c r="N81" s="28" t="s">
        <v>81</v>
      </c>
      <c r="O81" s="28">
        <v>-15.263775510204082</v>
      </c>
      <c r="P81" s="8"/>
      <c r="Q81" s="8">
        <f t="shared" si="28"/>
        <v>-15.774046355675802</v>
      </c>
      <c r="R81" s="8">
        <f t="shared" si="26"/>
        <v>0.51027084547171953</v>
      </c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s="12" customFormat="1">
      <c r="A82" s="32">
        <v>89</v>
      </c>
      <c r="B82" s="28"/>
      <c r="C82" s="28"/>
      <c r="D82" s="8"/>
      <c r="E82" s="8"/>
      <c r="F82" s="8"/>
      <c r="G82" s="13"/>
      <c r="H82" s="28" t="s">
        <v>133</v>
      </c>
      <c r="I82" s="28">
        <v>-8.9637755102040817</v>
      </c>
      <c r="J82" s="8"/>
      <c r="K82" s="8">
        <f t="shared" si="27"/>
        <v>-13.005456588326368</v>
      </c>
      <c r="L82" s="8">
        <f t="shared" si="25"/>
        <v>4.0416810781222861</v>
      </c>
      <c r="M82" s="13"/>
      <c r="N82" s="28" t="s">
        <v>82</v>
      </c>
      <c r="O82" s="28">
        <v>-16.310204081632655</v>
      </c>
      <c r="P82" s="8"/>
      <c r="Q82" s="8">
        <f t="shared" si="28"/>
        <v>-18.56236291633072</v>
      </c>
      <c r="R82" s="8">
        <f t="shared" si="26"/>
        <v>2.252158834698065</v>
      </c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s="12" customFormat="1">
      <c r="A83" s="32">
        <v>90</v>
      </c>
      <c r="B83" s="28"/>
      <c r="C83" s="28"/>
      <c r="D83" s="8"/>
      <c r="E83" s="8"/>
      <c r="F83" s="8"/>
      <c r="G83" s="13"/>
      <c r="H83" s="28" t="s">
        <v>134</v>
      </c>
      <c r="I83" s="28">
        <v>-17.790170068027212</v>
      </c>
      <c r="J83" s="8"/>
      <c r="K83" s="8">
        <f t="shared" si="27"/>
        <v>-16.252829248768773</v>
      </c>
      <c r="L83" s="8">
        <f t="shared" si="25"/>
        <v>1.5373408192584392</v>
      </c>
      <c r="M83" s="13"/>
      <c r="N83" s="28" t="s">
        <v>83</v>
      </c>
      <c r="O83" s="28">
        <v>-25.10408163265306</v>
      </c>
      <c r="P83" s="8"/>
      <c r="Q83" s="8">
        <f t="shared" si="28"/>
        <v>-21.073885611711287</v>
      </c>
      <c r="R83" s="8">
        <f t="shared" si="26"/>
        <v>4.0301960209417729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s="12" customFormat="1">
      <c r="A84" s="32">
        <v>91</v>
      </c>
      <c r="B84" s="28"/>
      <c r="C84" s="28"/>
      <c r="D84" s="8"/>
      <c r="E84" s="8"/>
      <c r="F84" s="8"/>
      <c r="G84" s="13"/>
      <c r="H84" s="28" t="s">
        <v>135</v>
      </c>
      <c r="I84" s="28">
        <v>-23.731428571428577</v>
      </c>
      <c r="J84" s="8"/>
      <c r="K84" s="8">
        <f t="shared" si="27"/>
        <v>-19.277481361578936</v>
      </c>
      <c r="L84" s="8">
        <f t="shared" si="25"/>
        <v>4.4539472098496411</v>
      </c>
      <c r="M84" s="13"/>
      <c r="N84" s="28" t="s">
        <v>84</v>
      </c>
      <c r="O84" s="28">
        <v>-28.892176870748298</v>
      </c>
      <c r="P84" s="8"/>
      <c r="Q84" s="8">
        <f t="shared" si="28"/>
        <v>-23.264780922906063</v>
      </c>
      <c r="R84" s="8">
        <f t="shared" si="26"/>
        <v>5.6273959478422348</v>
      </c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s="12" customFormat="1">
      <c r="A85" s="32">
        <v>92</v>
      </c>
      <c r="B85" s="28"/>
      <c r="C85" s="28"/>
      <c r="D85" s="8"/>
      <c r="E85" s="8"/>
      <c r="F85" s="8"/>
      <c r="G85" s="13"/>
      <c r="H85" s="28" t="s">
        <v>136</v>
      </c>
      <c r="I85" s="28">
        <v>-20.148214285714285</v>
      </c>
      <c r="J85" s="8"/>
      <c r="K85" s="8">
        <f t="shared" si="27"/>
        <v>-21.97908627890309</v>
      </c>
      <c r="L85" s="8">
        <f t="shared" si="25"/>
        <v>1.8308719931888042</v>
      </c>
      <c r="M85" s="13"/>
      <c r="N85" s="28" t="s">
        <v>85</v>
      </c>
      <c r="O85" s="28">
        <v>-29.952551020408162</v>
      </c>
      <c r="P85" s="8"/>
      <c r="Q85" s="8">
        <f t="shared" si="28"/>
        <v>-25.101462473233408</v>
      </c>
      <c r="R85" s="8">
        <f t="shared" si="26"/>
        <v>4.8510885471747542</v>
      </c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s="12" customFormat="1">
      <c r="A86" s="32">
        <v>93</v>
      </c>
      <c r="B86" s="28"/>
      <c r="C86" s="28"/>
      <c r="D86" s="8"/>
      <c r="E86" s="8"/>
      <c r="F86" s="8"/>
      <c r="G86" s="13"/>
      <c r="H86" s="28" t="s">
        <v>137</v>
      </c>
      <c r="I86" s="28">
        <v>-16.665986394557823</v>
      </c>
      <c r="J86" s="8"/>
      <c r="K86" s="8">
        <f t="shared" si="27"/>
        <v>-24.27907491344093</v>
      </c>
      <c r="L86" s="8">
        <f t="shared" si="25"/>
        <v>7.6130885188831066</v>
      </c>
      <c r="M86" s="13"/>
      <c r="N86" s="28" t="s">
        <v>86</v>
      </c>
      <c r="O86" s="28">
        <v>-30.256887755102039</v>
      </c>
      <c r="P86" s="8"/>
      <c r="Q86" s="8">
        <f t="shared" si="28"/>
        <v>-26.56052118074367</v>
      </c>
      <c r="R86" s="8">
        <f t="shared" si="26"/>
        <v>3.6963665743583682</v>
      </c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s="12" customFormat="1">
      <c r="A87" s="32">
        <v>94</v>
      </c>
      <c r="B87" s="28"/>
      <c r="C87" s="28"/>
      <c r="D87" s="8"/>
      <c r="E87" s="8"/>
      <c r="F87" s="8"/>
      <c r="G87" s="13"/>
      <c r="H87" s="28" t="s">
        <v>138</v>
      </c>
      <c r="I87" s="28">
        <v>-28.605510204081636</v>
      </c>
      <c r="J87" s="8"/>
      <c r="K87" s="8">
        <f t="shared" si="27"/>
        <v>-26.12654778674267</v>
      </c>
      <c r="L87" s="8">
        <f t="shared" si="25"/>
        <v>2.4789624173389662</v>
      </c>
      <c r="M87" s="13"/>
      <c r="N87" s="28" t="s">
        <v>87</v>
      </c>
      <c r="O87" s="28">
        <v>-28.026666666666667</v>
      </c>
      <c r="P87" s="8"/>
      <c r="Q87" s="8">
        <f t="shared" si="28"/>
        <v>-27.62811122010525</v>
      </c>
      <c r="R87" s="8">
        <f t="shared" si="26"/>
        <v>0.39855544656141717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s="12" customFormat="1">
      <c r="A88" s="32">
        <v>95</v>
      </c>
      <c r="B88" s="28"/>
      <c r="C88" s="28"/>
      <c r="D88" s="8"/>
      <c r="E88" s="8"/>
      <c r="F88" s="8"/>
      <c r="G88" s="13"/>
      <c r="H88" s="28" t="s">
        <v>139</v>
      </c>
      <c r="I88" s="28">
        <v>-32.539795918367354</v>
      </c>
      <c r="J88" s="8"/>
      <c r="K88" s="8">
        <f t="shared" si="27"/>
        <v>-27.497833911274611</v>
      </c>
      <c r="L88" s="8">
        <f t="shared" si="25"/>
        <v>5.0419620070927422</v>
      </c>
      <c r="M88" s="13"/>
      <c r="N88" s="28" t="s">
        <v>88</v>
      </c>
      <c r="O88" s="28">
        <v>-26.068622448979593</v>
      </c>
      <c r="P88" s="8"/>
      <c r="Q88" s="8">
        <f t="shared" si="28"/>
        <v>-28.298935045975334</v>
      </c>
      <c r="R88" s="8">
        <f t="shared" si="26"/>
        <v>2.2303125969957414</v>
      </c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s="12" customFormat="1">
      <c r="A89" s="32">
        <v>96</v>
      </c>
      <c r="B89" s="28"/>
      <c r="C89" s="28"/>
      <c r="D89" s="8"/>
      <c r="E89" s="8"/>
      <c r="F89" s="8"/>
      <c r="G89" s="13"/>
      <c r="H89" s="28" t="s">
        <v>140</v>
      </c>
      <c r="I89" s="28">
        <v>-24.894727891156464</v>
      </c>
      <c r="J89" s="8"/>
      <c r="K89" s="8">
        <f t="shared" si="27"/>
        <v>-28.39035633658461</v>
      </c>
      <c r="L89" s="8">
        <f t="shared" si="25"/>
        <v>3.4956284454281459</v>
      </c>
      <c r="M89" s="13"/>
      <c r="N89" s="28" t="s">
        <v>89</v>
      </c>
      <c r="O89" s="28">
        <v>-27.657312925170068</v>
      </c>
      <c r="P89" s="8"/>
      <c r="Q89" s="8">
        <f t="shared" si="28"/>
        <v>-28.574994162670549</v>
      </c>
      <c r="R89" s="8">
        <f t="shared" si="26"/>
        <v>0.91768123750048147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s="12" customFormat="1">
      <c r="A90" s="32">
        <v>97</v>
      </c>
      <c r="B90" s="28"/>
      <c r="C90" s="28"/>
      <c r="D90" s="8"/>
      <c r="E90" s="8"/>
      <c r="F90" s="8"/>
      <c r="G90" s="13"/>
      <c r="H90" s="28" t="s">
        <v>141</v>
      </c>
      <c r="I90" s="28">
        <v>-27.535816326530611</v>
      </c>
      <c r="J90" s="8"/>
      <c r="K90" s="8">
        <f t="shared" si="27"/>
        <v>-28.812997832484911</v>
      </c>
      <c r="L90" s="8">
        <f t="shared" si="25"/>
        <v>1.2771815059542995</v>
      </c>
      <c r="M90" s="13"/>
      <c r="N90" s="28" t="s">
        <v>90</v>
      </c>
      <c r="O90" s="28">
        <v>-24.075544217687071</v>
      </c>
      <c r="P90" s="8"/>
      <c r="Q90" s="8">
        <f t="shared" si="28"/>
        <v>-28.464276162971938</v>
      </c>
      <c r="R90" s="8">
        <f t="shared" si="26"/>
        <v>4.3887319452848672</v>
      </c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s="12" customFormat="1">
      <c r="A91" s="32">
        <v>98</v>
      </c>
      <c r="B91" s="28"/>
      <c r="C91" s="28"/>
      <c r="D91" s="8"/>
      <c r="E91" s="8"/>
      <c r="F91" s="8"/>
      <c r="G91" s="13"/>
      <c r="H91" s="28" t="s">
        <v>142</v>
      </c>
      <c r="I91" s="28">
        <v>-32.806632653061222</v>
      </c>
      <c r="J91" s="8"/>
      <c r="K91" s="8">
        <f t="shared" si="27"/>
        <v>-28.776079842601508</v>
      </c>
      <c r="L91" s="8">
        <f t="shared" si="25"/>
        <v>4.0305528104597137</v>
      </c>
      <c r="M91" s="13"/>
      <c r="N91" s="28" t="s">
        <v>91</v>
      </c>
      <c r="O91" s="28">
        <v>-27.61028911564626</v>
      </c>
      <c r="P91" s="8"/>
      <c r="Q91" s="8">
        <f t="shared" si="28"/>
        <v>-27.979533331141479</v>
      </c>
      <c r="R91" s="8">
        <f t="shared" si="26"/>
        <v>0.36924421549521824</v>
      </c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s="12" customFormat="1">
      <c r="A92" s="32">
        <v>99</v>
      </c>
      <c r="B92" s="28"/>
      <c r="C92" s="28"/>
      <c r="D92" s="8"/>
      <c r="E92" s="8"/>
      <c r="F92" s="8"/>
      <c r="G92" s="13"/>
      <c r="H92" s="28" t="s">
        <v>143</v>
      </c>
      <c r="I92" s="28">
        <v>-29.045153061224486</v>
      </c>
      <c r="J92" s="8"/>
      <c r="K92" s="8">
        <f t="shared" si="27"/>
        <v>-28.284126085781384</v>
      </c>
      <c r="L92" s="8">
        <f t="shared" si="25"/>
        <v>0.76102697544310161</v>
      </c>
      <c r="M92" s="13"/>
      <c r="N92" s="28" t="s">
        <v>92</v>
      </c>
      <c r="O92" s="28">
        <v>-21.74719387755102</v>
      </c>
      <c r="P92" s="8"/>
      <c r="Q92" s="8">
        <f t="shared" si="28"/>
        <v>-27.13727637134043</v>
      </c>
      <c r="R92" s="8">
        <f t="shared" si="26"/>
        <v>5.3900824937894107</v>
      </c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s="12" customFormat="1">
      <c r="A93" s="32">
        <v>100</v>
      </c>
      <c r="B93" s="28"/>
      <c r="C93" s="28"/>
      <c r="D93" s="8"/>
      <c r="E93" s="8"/>
      <c r="F93" s="8"/>
      <c r="G93" s="13"/>
      <c r="H93" s="28" t="s">
        <v>144</v>
      </c>
      <c r="I93" s="28">
        <v>-27.511479591836736</v>
      </c>
      <c r="J93" s="8"/>
      <c r="K93" s="8">
        <f t="shared" si="27"/>
        <v>-27.333757932611746</v>
      </c>
      <c r="L93" s="8">
        <f t="shared" si="25"/>
        <v>0.17772165922498928</v>
      </c>
      <c r="M93" s="13"/>
      <c r="N93" s="28" t="s">
        <v>93</v>
      </c>
      <c r="O93" s="28">
        <v>-20.81887755102041</v>
      </c>
      <c r="P93" s="8"/>
      <c r="Q93" s="8">
        <f t="shared" si="28"/>
        <v>-25.957062857506671</v>
      </c>
      <c r="R93" s="8">
        <f t="shared" si="26"/>
        <v>5.1381853064862604</v>
      </c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s="12" customFormat="1">
      <c r="A94" s="32">
        <v>101</v>
      </c>
      <c r="B94" s="28"/>
      <c r="C94" s="28"/>
      <c r="D94" s="8"/>
      <c r="E94" s="8"/>
      <c r="F94" s="8"/>
      <c r="G94" s="13"/>
      <c r="H94" s="28" t="s">
        <v>145</v>
      </c>
      <c r="I94" s="28">
        <v>-22.927040816326532</v>
      </c>
      <c r="J94" s="8"/>
      <c r="K94" s="8">
        <f t="shared" si="27"/>
        <v>-25.917574005446166</v>
      </c>
      <c r="L94" s="8">
        <f t="shared" si="25"/>
        <v>2.9905331891196347</v>
      </c>
      <c r="M94" s="13"/>
      <c r="N94" s="28" t="s">
        <v>94</v>
      </c>
      <c r="O94" s="28">
        <v>-23.596683673469386</v>
      </c>
      <c r="P94" s="8"/>
      <c r="Q94" s="8">
        <f t="shared" si="28"/>
        <v>-24.461109302242015</v>
      </c>
      <c r="R94" s="8">
        <f t="shared" si="26"/>
        <v>0.8644256287726293</v>
      </c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s="12" customFormat="1">
      <c r="A95" s="32">
        <v>102</v>
      </c>
      <c r="B95" s="28"/>
      <c r="C95" s="28"/>
      <c r="D95" s="8"/>
      <c r="E95" s="8"/>
      <c r="F95" s="8"/>
      <c r="G95" s="13"/>
      <c r="H95" s="28" t="s">
        <v>146</v>
      </c>
      <c r="I95" s="28">
        <v>-21.910714285714285</v>
      </c>
      <c r="J95" s="8"/>
      <c r="K95" s="8">
        <f t="shared" si="27"/>
        <v>-24.033093633035786</v>
      </c>
      <c r="L95" s="8">
        <f t="shared" si="25"/>
        <v>2.1223793473215018</v>
      </c>
      <c r="M95" s="13"/>
      <c r="N95" s="28" t="s">
        <v>95</v>
      </c>
      <c r="O95" s="28">
        <v>-23.089540816326526</v>
      </c>
      <c r="P95" s="8"/>
      <c r="Q95" s="8">
        <f t="shared" si="28"/>
        <v>-22.674204415601633</v>
      </c>
      <c r="R95" s="8">
        <f t="shared" si="26"/>
        <v>0.4153364007248932</v>
      </c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s="12" customFormat="1">
      <c r="A96" s="32">
        <v>103</v>
      </c>
      <c r="B96" s="28"/>
      <c r="C96" s="28"/>
      <c r="D96" s="8"/>
      <c r="E96" s="8"/>
      <c r="F96" s="8"/>
      <c r="G96" s="13"/>
      <c r="H96" s="28" t="s">
        <v>147</v>
      </c>
      <c r="I96" s="28">
        <v>-24.641428571428577</v>
      </c>
      <c r="J96" s="8"/>
      <c r="K96" s="8">
        <f t="shared" si="27"/>
        <v>-21.694265761746518</v>
      </c>
      <c r="L96" s="8">
        <f t="shared" si="25"/>
        <v>2.9471628096820588</v>
      </c>
      <c r="M96" s="13"/>
      <c r="N96" s="28" t="s">
        <v>96</v>
      </c>
      <c r="O96" s="28">
        <v>-27.428571428571434</v>
      </c>
      <c r="P96" s="8"/>
      <c r="Q96" s="8">
        <f t="shared" si="28"/>
        <v>-20.623855209335147</v>
      </c>
      <c r="R96" s="8">
        <f t="shared" si="26"/>
        <v>6.8047162192362869</v>
      </c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s="12" customFormat="1">
      <c r="A97" s="32">
        <v>104</v>
      </c>
      <c r="B97" s="28"/>
      <c r="C97" s="28"/>
      <c r="D97" s="8"/>
      <c r="E97" s="8"/>
      <c r="F97" s="8"/>
      <c r="G97" s="13"/>
      <c r="H97" s="28" t="s">
        <v>148</v>
      </c>
      <c r="I97" s="28">
        <v>-21.38154761904762</v>
      </c>
      <c r="J97" s="8"/>
      <c r="K97" s="8">
        <f t="shared" si="27"/>
        <v>-18.942093812495315</v>
      </c>
      <c r="L97" s="8">
        <f t="shared" si="25"/>
        <v>2.4394538065523044</v>
      </c>
      <c r="M97" s="13"/>
      <c r="N97" s="28" t="s">
        <v>97</v>
      </c>
      <c r="O97" s="28">
        <v>-18.3125</v>
      </c>
      <c r="P97" s="8"/>
      <c r="Q97" s="8">
        <f t="shared" si="28"/>
        <v>-18.340562412761276</v>
      </c>
      <c r="R97" s="8">
        <f t="shared" si="26"/>
        <v>2.8062412761276079E-2</v>
      </c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s="12" customFormat="1">
      <c r="A98" s="32">
        <v>105</v>
      </c>
      <c r="B98" s="30"/>
      <c r="C98" s="30"/>
      <c r="D98" s="8"/>
      <c r="E98" s="8"/>
      <c r="F98" s="8"/>
      <c r="G98" s="13"/>
      <c r="H98" s="28" t="s">
        <v>149</v>
      </c>
      <c r="I98" s="28">
        <v>-13.769642857142859</v>
      </c>
      <c r="J98" s="8"/>
      <c r="K98" s="8">
        <f t="shared" ref="K98:K124" si="29">$J$2+$J$3*COS(A98*$J$19)+$J$4*SIN(A98*$J$19)+$J$5*COS(2*A98*$J$19)+$J$6*SIN(2*A98*$J$19)+$J$7*COS(3*A98*$J$19)+$J$8*SIN(3*A98*$J$19)+$J$9*COS(4*A98*$J$19)+$J$10*SIN(4*A98*$J$19)+$J$11*COS(5*A98*$J$19)+$J$12*SIN(5*A98*$J$19)+$J$13*COS(6*A98*$J$19)+$J$14*SIN(6*A98*$J$19)+$J$15*COS(7*A98*$J$19)+$J$16*SIN(7*A98*$J$19)+$J$17*COS(8*A98*$J$19)+$J$18*SIN(8*A98*$J$19)</f>
        <v>-15.850881321320578</v>
      </c>
      <c r="L98" s="8">
        <f t="shared" si="25"/>
        <v>2.0812384641777193</v>
      </c>
      <c r="M98" s="13"/>
      <c r="N98" s="28" t="s">
        <v>98</v>
      </c>
      <c r="O98" s="28">
        <v>-19.550000000000004</v>
      </c>
      <c r="P98" s="8"/>
      <c r="Q98" s="8">
        <f t="shared" ref="Q98:Q129" si="30">$P$2+$P$3*COS(A98*$P$19)+$P$4*SIN(A98*$P$19)+$P$5*COS(2*A98*$P$19)+$P$6*SIN(2*A98*$P$19)+$P$7*COS(3*A98*$P$19)+$P$8*SIN(3*A98*$P$19)+$P$9*COS(4*A98*$P$19)+$P$10*SIN(4*A98*$P$19)+$P$11*COS(5*A98*$P$19)+$P$12*SIN(5*A98*$P$19)+$P$13*COS(6*A98*$P$19)+$P$14*SIN(6*A98*$P$19)+$P$15*COS(7*A98*$P$19)+$P$16*SIN(7*A98*$P$19)+$P$17*COS(8*A98*$P$19)+$P$18*SIN(8*A98*$P$19)</f>
        <v>-15.858101217612173</v>
      </c>
      <c r="R98" s="8">
        <f t="shared" si="26"/>
        <v>3.6918987823878311</v>
      </c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s="12" customFormat="1">
      <c r="A99" s="32">
        <v>106</v>
      </c>
      <c r="B99" s="30"/>
      <c r="C99" s="30"/>
      <c r="D99" s="8"/>
      <c r="E99" s="8"/>
      <c r="F99" s="8"/>
      <c r="G99" s="13"/>
      <c r="H99" s="51" t="s">
        <v>150</v>
      </c>
      <c r="I99" s="51">
        <v>-7.8370748299319724</v>
      </c>
      <c r="J99" s="55"/>
      <c r="K99" s="55">
        <f t="shared" si="29"/>
        <v>-12.527512473493722</v>
      </c>
      <c r="L99" s="55">
        <f t="shared" si="25"/>
        <v>4.6904376435617499</v>
      </c>
      <c r="M99" s="13"/>
      <c r="N99" s="28" t="s">
        <v>99</v>
      </c>
      <c r="O99" s="28">
        <v>-18.406717687074831</v>
      </c>
      <c r="P99" s="8"/>
      <c r="Q99" s="8">
        <f t="shared" si="30"/>
        <v>-13.213679944273016</v>
      </c>
      <c r="R99" s="8">
        <f t="shared" si="26"/>
        <v>5.1930377428018151</v>
      </c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s="12" customFormat="1">
      <c r="A100" s="32">
        <v>107</v>
      </c>
      <c r="B100" s="30"/>
      <c r="C100" s="30"/>
      <c r="D100" s="8"/>
      <c r="E100" s="8"/>
      <c r="F100" s="8"/>
      <c r="G100" s="13"/>
      <c r="H100" s="51" t="s">
        <v>151</v>
      </c>
      <c r="I100" s="51">
        <v>-7.6982142857142861</v>
      </c>
      <c r="J100" s="55"/>
      <c r="K100" s="55">
        <f t="shared" si="29"/>
        <v>-9.1028476305222057</v>
      </c>
      <c r="L100" s="55">
        <f t="shared" si="25"/>
        <v>1.4046333448079196</v>
      </c>
      <c r="M100" s="13"/>
      <c r="N100" s="28" t="s">
        <v>100</v>
      </c>
      <c r="O100" s="28">
        <v>-9.3038265306122447</v>
      </c>
      <c r="P100" s="8"/>
      <c r="Q100" s="8">
        <f t="shared" si="30"/>
        <v>-10.447863131655259</v>
      </c>
      <c r="R100" s="8">
        <f t="shared" si="26"/>
        <v>1.1440366010430143</v>
      </c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s="12" customFormat="1">
      <c r="A101" s="32">
        <v>108</v>
      </c>
      <c r="B101" s="30"/>
      <c r="C101" s="30"/>
      <c r="D101" s="8"/>
      <c r="E101" s="8"/>
      <c r="F101" s="8"/>
      <c r="G101" s="13"/>
      <c r="H101" s="51" t="s">
        <v>152</v>
      </c>
      <c r="I101" s="51">
        <v>-7.6033163265306118</v>
      </c>
      <c r="J101" s="55"/>
      <c r="K101" s="55">
        <f t="shared" si="29"/>
        <v>-5.716334782051927</v>
      </c>
      <c r="L101" s="55">
        <f t="shared" si="25"/>
        <v>1.8869815444786848</v>
      </c>
      <c r="M101" s="13"/>
      <c r="N101" s="28" t="s">
        <v>101</v>
      </c>
      <c r="O101" s="28">
        <v>-10.367857142857144</v>
      </c>
      <c r="P101" s="8"/>
      <c r="Q101" s="8">
        <f t="shared" si="30"/>
        <v>-7.6041751087053804</v>
      </c>
      <c r="R101" s="8">
        <f t="shared" si="26"/>
        <v>2.7636820341517634</v>
      </c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s="12" customFormat="1">
      <c r="A102" s="32">
        <v>109</v>
      </c>
      <c r="B102" s="30"/>
      <c r="C102" s="30"/>
      <c r="D102" s="8"/>
      <c r="E102" s="8"/>
      <c r="F102" s="8"/>
      <c r="G102" s="13"/>
      <c r="H102" s="51" t="s">
        <v>153</v>
      </c>
      <c r="I102" s="51">
        <v>-1.3468537414965986</v>
      </c>
      <c r="J102" s="55"/>
      <c r="K102" s="55">
        <f t="shared" si="29"/>
        <v>-2.4968046900315639</v>
      </c>
      <c r="L102" s="55">
        <f t="shared" si="25"/>
        <v>1.1499509485349653</v>
      </c>
      <c r="M102" s="13"/>
      <c r="N102" s="28" t="s">
        <v>102</v>
      </c>
      <c r="O102" s="28">
        <v>-2.9535714285714292</v>
      </c>
      <c r="P102" s="8"/>
      <c r="Q102" s="8">
        <f t="shared" si="30"/>
        <v>-4.7283418090749363</v>
      </c>
      <c r="R102" s="8">
        <f t="shared" si="26"/>
        <v>1.7747703805035071</v>
      </c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s="12" customFormat="1">
      <c r="A103" s="32">
        <v>110</v>
      </c>
      <c r="B103" s="30"/>
      <c r="C103" s="30"/>
      <c r="D103" s="8"/>
      <c r="E103" s="8"/>
      <c r="F103" s="8"/>
      <c r="G103" s="13"/>
      <c r="H103" s="51" t="s">
        <v>154</v>
      </c>
      <c r="I103" s="51">
        <v>0.97499999999999998</v>
      </c>
      <c r="J103" s="55"/>
      <c r="K103" s="55">
        <f t="shared" si="29"/>
        <v>0.45635925587265719</v>
      </c>
      <c r="L103" s="55">
        <f t="shared" si="25"/>
        <v>0.51864074412734285</v>
      </c>
      <c r="M103" s="13"/>
      <c r="N103" s="28" t="s">
        <v>103</v>
      </c>
      <c r="O103" s="28">
        <v>0.28392857142857147</v>
      </c>
      <c r="P103" s="8"/>
      <c r="Q103" s="8">
        <f t="shared" si="30"/>
        <v>-1.8671775208607655</v>
      </c>
      <c r="R103" s="8">
        <f t="shared" si="26"/>
        <v>2.151106092289337</v>
      </c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s="12" customFormat="1">
      <c r="A104" s="32">
        <v>111</v>
      </c>
      <c r="B104" s="30"/>
      <c r="C104" s="30"/>
      <c r="D104" s="8"/>
      <c r="E104" s="8"/>
      <c r="F104" s="8"/>
      <c r="G104" s="13"/>
      <c r="H104" s="51" t="s">
        <v>155</v>
      </c>
      <c r="I104" s="51">
        <v>-0.96530612244897973</v>
      </c>
      <c r="J104" s="55"/>
      <c r="K104" s="55">
        <f t="shared" si="29"/>
        <v>3.0872513304596492</v>
      </c>
      <c r="L104" s="55">
        <f t="shared" si="25"/>
        <v>4.052557452908629</v>
      </c>
      <c r="M104" s="13"/>
      <c r="N104" s="28" t="s">
        <v>104</v>
      </c>
      <c r="O104" s="28">
        <v>4.7844387755102042</v>
      </c>
      <c r="P104" s="8"/>
      <c r="Q104" s="8">
        <f t="shared" si="30"/>
        <v>0.9328263809509969</v>
      </c>
      <c r="R104" s="8">
        <f t="shared" si="26"/>
        <v>3.8516123945592073</v>
      </c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s="12" customFormat="1">
      <c r="A105" s="32">
        <v>112</v>
      </c>
      <c r="B105" s="30"/>
      <c r="C105" s="30"/>
      <c r="D105" s="8"/>
      <c r="E105" s="8"/>
      <c r="F105" s="8"/>
      <c r="G105" s="13"/>
      <c r="H105" s="51" t="s">
        <v>156</v>
      </c>
      <c r="I105" s="51">
        <v>1.8729591836734691</v>
      </c>
      <c r="J105" s="55"/>
      <c r="K105" s="55">
        <f t="shared" si="29"/>
        <v>5.3891131278751736</v>
      </c>
      <c r="L105" s="55">
        <f t="shared" si="25"/>
        <v>3.5161539442017045</v>
      </c>
      <c r="M105" s="13"/>
      <c r="N105" s="28" t="s">
        <v>105</v>
      </c>
      <c r="O105" s="28">
        <v>5.3045918367346943</v>
      </c>
      <c r="P105" s="8"/>
      <c r="Q105" s="8">
        <f t="shared" si="30"/>
        <v>3.6271079329115334</v>
      </c>
      <c r="R105" s="8">
        <f t="shared" si="26"/>
        <v>1.6774839038231608</v>
      </c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s="12" customFormat="1">
      <c r="A106" s="32">
        <v>113</v>
      </c>
      <c r="B106" s="30"/>
      <c r="C106" s="30"/>
      <c r="D106" s="8"/>
      <c r="E106" s="8"/>
      <c r="F106" s="8"/>
      <c r="G106" s="13"/>
      <c r="H106" s="51" t="s">
        <v>157</v>
      </c>
      <c r="I106" s="51">
        <v>0.27874149659863934</v>
      </c>
      <c r="J106" s="55"/>
      <c r="K106" s="55">
        <f t="shared" si="29"/>
        <v>7.3998820083446137</v>
      </c>
      <c r="L106" s="55">
        <f t="shared" si="25"/>
        <v>7.1211405117459741</v>
      </c>
      <c r="M106" s="13"/>
      <c r="N106" s="28" t="s">
        <v>106</v>
      </c>
      <c r="O106" s="28">
        <v>7.6801020408163252</v>
      </c>
      <c r="P106" s="8"/>
      <c r="Q106" s="8">
        <f t="shared" si="30"/>
        <v>6.1746980176413295</v>
      </c>
      <c r="R106" s="8">
        <f t="shared" si="26"/>
        <v>1.5054040231749957</v>
      </c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s="12" customFormat="1">
      <c r="A107" s="32">
        <v>114</v>
      </c>
      <c r="B107" s="30"/>
      <c r="C107" s="30"/>
      <c r="D107" s="8"/>
      <c r="E107" s="8"/>
      <c r="F107" s="8"/>
      <c r="G107" s="13"/>
      <c r="H107" s="51" t="s">
        <v>158</v>
      </c>
      <c r="I107" s="51">
        <v>5.7506802721088439</v>
      </c>
      <c r="J107" s="55"/>
      <c r="K107" s="55">
        <f t="shared" si="29"/>
        <v>9.1881901850903223</v>
      </c>
      <c r="L107" s="55">
        <f t="shared" si="25"/>
        <v>3.4375099129814783</v>
      </c>
      <c r="M107" s="13"/>
      <c r="N107" s="28" t="s">
        <v>107</v>
      </c>
      <c r="O107" s="28">
        <v>6.9280612244897952</v>
      </c>
      <c r="P107" s="8"/>
      <c r="Q107" s="8">
        <f t="shared" si="30"/>
        <v>8.5397817187175153</v>
      </c>
      <c r="R107" s="8">
        <f t="shared" si="26"/>
        <v>1.6117204942277201</v>
      </c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s="12" customFormat="1">
      <c r="A108" s="32">
        <v>115</v>
      </c>
      <c r="B108" s="30"/>
      <c r="C108" s="30"/>
      <c r="D108" s="8"/>
      <c r="E108" s="8"/>
      <c r="F108" s="8"/>
      <c r="G108" s="13"/>
      <c r="H108" s="51" t="s">
        <v>159</v>
      </c>
      <c r="I108" s="51">
        <v>6.757142857142858</v>
      </c>
      <c r="J108" s="55"/>
      <c r="K108" s="55">
        <f t="shared" si="29"/>
        <v>10.832697995893856</v>
      </c>
      <c r="L108" s="55">
        <f t="shared" si="25"/>
        <v>4.0755551387509978</v>
      </c>
      <c r="M108" s="13"/>
      <c r="N108" s="28" t="s">
        <v>108</v>
      </c>
      <c r="O108" s="28">
        <v>9.65</v>
      </c>
      <c r="P108" s="8"/>
      <c r="Q108" s="8">
        <f t="shared" si="30"/>
        <v>10.692995627900832</v>
      </c>
      <c r="R108" s="8">
        <f t="shared" si="26"/>
        <v>1.0429956279008312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s="12" customFormat="1">
      <c r="A109" s="32">
        <v>116</v>
      </c>
      <c r="B109" s="30"/>
      <c r="C109" s="30"/>
      <c r="D109" s="8"/>
      <c r="E109" s="8"/>
      <c r="F109" s="8"/>
      <c r="G109" s="13"/>
      <c r="H109" s="51" t="s">
        <v>160</v>
      </c>
      <c r="I109" s="51">
        <v>11.227551020408162</v>
      </c>
      <c r="J109" s="55"/>
      <c r="K109" s="55">
        <f t="shared" si="29"/>
        <v>12.399365260446478</v>
      </c>
      <c r="L109" s="55">
        <f t="shared" si="25"/>
        <v>1.1718142400383158</v>
      </c>
      <c r="M109" s="13"/>
      <c r="N109" s="28" t="s">
        <v>109</v>
      </c>
      <c r="O109" s="28">
        <v>12.670153061224491</v>
      </c>
      <c r="P109" s="8"/>
      <c r="Q109" s="8">
        <f t="shared" si="30"/>
        <v>12.612315004978926</v>
      </c>
      <c r="R109" s="8">
        <f t="shared" si="26"/>
        <v>5.7838056245564928E-2</v>
      </c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s="12" customFormat="1">
      <c r="A110" s="32">
        <v>117</v>
      </c>
      <c r="B110" s="30"/>
      <c r="C110" s="30"/>
      <c r="D110" s="8"/>
      <c r="E110" s="8"/>
      <c r="F110" s="8"/>
      <c r="G110" s="13"/>
      <c r="H110" s="51" t="s">
        <v>161</v>
      </c>
      <c r="I110" s="51">
        <v>11.008333333333335</v>
      </c>
      <c r="J110" s="55"/>
      <c r="K110" s="55">
        <f t="shared" si="29"/>
        <v>13.921945492311403</v>
      </c>
      <c r="L110" s="55">
        <f t="shared" si="25"/>
        <v>2.9136121589780686</v>
      </c>
      <c r="M110" s="13"/>
      <c r="N110" s="28" t="s">
        <v>110</v>
      </c>
      <c r="O110" s="28">
        <v>16.765357142857138</v>
      </c>
      <c r="P110" s="8"/>
      <c r="Q110" s="8">
        <f t="shared" si="30"/>
        <v>14.283418351560508</v>
      </c>
      <c r="R110" s="8">
        <f t="shared" si="26"/>
        <v>2.4819387912966295</v>
      </c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s="12" customFormat="1">
      <c r="A111" s="32">
        <v>118</v>
      </c>
      <c r="B111" s="11"/>
      <c r="C111" s="11"/>
      <c r="D111" s="8"/>
      <c r="E111" s="8"/>
      <c r="F111" s="8"/>
      <c r="G111" s="13"/>
      <c r="H111" s="51" t="s">
        <v>162</v>
      </c>
      <c r="I111" s="51">
        <v>11.01454081632653</v>
      </c>
      <c r="J111" s="55"/>
      <c r="K111" s="55">
        <f t="shared" si="29"/>
        <v>15.390418025529694</v>
      </c>
      <c r="L111" s="55">
        <f t="shared" si="25"/>
        <v>4.3758772092031641</v>
      </c>
      <c r="M111" s="13"/>
      <c r="N111" s="28" t="s">
        <v>111</v>
      </c>
      <c r="O111" s="28">
        <v>14.502380952380951</v>
      </c>
      <c r="P111" s="8"/>
      <c r="Q111" s="8">
        <f t="shared" si="30"/>
        <v>15.699465378096182</v>
      </c>
      <c r="R111" s="8">
        <f t="shared" si="26"/>
        <v>1.1970844257152304</v>
      </c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s="12" customFormat="1">
      <c r="A112" s="32">
        <v>119</v>
      </c>
      <c r="B112" s="11"/>
      <c r="C112" s="11"/>
      <c r="D112" s="8"/>
      <c r="E112" s="8"/>
      <c r="F112" s="8"/>
      <c r="G112" s="13"/>
      <c r="H112" s="53" t="s">
        <v>163</v>
      </c>
      <c r="I112" s="53">
        <v>15.747959183673467</v>
      </c>
      <c r="J112" s="62"/>
      <c r="K112" s="8">
        <f t="shared" si="29"/>
        <v>16.750339094251068</v>
      </c>
      <c r="L112" s="55">
        <f t="shared" si="25"/>
        <v>1.0023799105776003</v>
      </c>
      <c r="M112" s="13"/>
      <c r="N112" s="28" t="s">
        <v>112</v>
      </c>
      <c r="O112" s="28">
        <v>15.700765306122451</v>
      </c>
      <c r="P112" s="8"/>
      <c r="Q112" s="8">
        <f t="shared" si="30"/>
        <v>16.860282761946419</v>
      </c>
      <c r="R112" s="8">
        <f t="shared" si="26"/>
        <v>1.159517455823968</v>
      </c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s="12" customFormat="1">
      <c r="A113" s="32">
        <v>120</v>
      </c>
      <c r="B113" s="11"/>
      <c r="C113" s="11"/>
      <c r="D113" s="8"/>
      <c r="E113" s="8"/>
      <c r="F113" s="8"/>
      <c r="G113" s="13"/>
      <c r="H113" s="53" t="s">
        <v>164</v>
      </c>
      <c r="I113" s="53">
        <v>18.907568027210885</v>
      </c>
      <c r="J113" s="62"/>
      <c r="K113" s="8">
        <f t="shared" si="29"/>
        <v>17.913567902037698</v>
      </c>
      <c r="L113" s="55">
        <f t="shared" si="25"/>
        <v>0.99400012517318714</v>
      </c>
      <c r="M113" s="13"/>
      <c r="N113" s="28" t="s">
        <v>113</v>
      </c>
      <c r="O113" s="28">
        <v>16.586904761904762</v>
      </c>
      <c r="P113" s="8"/>
      <c r="Q113" s="8">
        <f t="shared" si="30"/>
        <v>17.771014512549097</v>
      </c>
      <c r="R113" s="8">
        <f t="shared" si="26"/>
        <v>1.1841097506443354</v>
      </c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s="12" customFormat="1">
      <c r="A114" s="32">
        <v>121</v>
      </c>
      <c r="B114" s="11"/>
      <c r="C114" s="11"/>
      <c r="D114" s="8"/>
      <c r="E114" s="8"/>
      <c r="F114" s="8"/>
      <c r="G114" s="13"/>
      <c r="H114" s="53" t="s">
        <v>165</v>
      </c>
      <c r="I114" s="53">
        <v>20.169336734693875</v>
      </c>
      <c r="J114" s="62"/>
      <c r="K114" s="8">
        <f t="shared" si="29"/>
        <v>18.778087724482731</v>
      </c>
      <c r="L114" s="55">
        <f t="shared" si="25"/>
        <v>1.3912490102111441</v>
      </c>
      <c r="M114" s="13"/>
      <c r="N114" s="28" t="s">
        <v>114</v>
      </c>
      <c r="O114" s="28">
        <v>18.163775510204079</v>
      </c>
      <c r="P114" s="8"/>
      <c r="Q114" s="8">
        <f t="shared" si="30"/>
        <v>18.440353547843671</v>
      </c>
      <c r="R114" s="8">
        <f t="shared" si="26"/>
        <v>0.27657803763959166</v>
      </c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s="12" customFormat="1">
      <c r="A115" s="32">
        <v>122</v>
      </c>
      <c r="B115" s="11"/>
      <c r="C115" s="11"/>
      <c r="D115" s="8"/>
      <c r="E115" s="8"/>
      <c r="F115" s="8"/>
      <c r="G115" s="13"/>
      <c r="H115" s="53" t="s">
        <v>166</v>
      </c>
      <c r="I115" s="53">
        <v>21.268282312925173</v>
      </c>
      <c r="J115" s="62"/>
      <c r="K115" s="8">
        <f t="shared" si="29"/>
        <v>19.252348625646253</v>
      </c>
      <c r="L115" s="55">
        <f t="shared" si="25"/>
        <v>2.0159336872789204</v>
      </c>
      <c r="M115" s="13"/>
      <c r="N115" s="28" t="s">
        <v>115</v>
      </c>
      <c r="O115" s="28">
        <v>20.226530612244897</v>
      </c>
      <c r="P115" s="8"/>
      <c r="Q115" s="8">
        <f t="shared" si="30"/>
        <v>18.878521678064505</v>
      </c>
      <c r="R115" s="8">
        <f t="shared" si="26"/>
        <v>1.3480089341803918</v>
      </c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s="12" customFormat="1">
      <c r="A116" s="32">
        <v>123</v>
      </c>
      <c r="B116" s="11"/>
      <c r="C116" s="11"/>
      <c r="D116" s="8"/>
      <c r="E116" s="8"/>
      <c r="F116" s="8"/>
      <c r="G116" s="13"/>
      <c r="H116" s="53" t="s">
        <v>167</v>
      </c>
      <c r="I116" s="53">
        <v>20.391071428571426</v>
      </c>
      <c r="J116" s="62"/>
      <c r="K116" s="8">
        <f t="shared" si="29"/>
        <v>19.278279250200793</v>
      </c>
      <c r="L116" s="55">
        <f t="shared" si="25"/>
        <v>1.1127921783706327</v>
      </c>
      <c r="M116" s="13"/>
      <c r="N116" s="28" t="s">
        <v>116</v>
      </c>
      <c r="O116" s="28">
        <v>19.022619047619049</v>
      </c>
      <c r="P116" s="8"/>
      <c r="Q116" s="8">
        <f t="shared" si="30"/>
        <v>19.095200784577891</v>
      </c>
      <c r="R116" s="8">
        <f t="shared" si="26"/>
        <v>7.2581736958841958E-2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s="12" customFormat="1">
      <c r="A117" s="32">
        <v>124</v>
      </c>
      <c r="B117" s="11"/>
      <c r="C117" s="11"/>
      <c r="D117" s="8"/>
      <c r="E117" s="8"/>
      <c r="F117" s="8"/>
      <c r="G117" s="13"/>
      <c r="H117" s="53" t="s">
        <v>168</v>
      </c>
      <c r="I117" s="53">
        <v>19.010714285714283</v>
      </c>
      <c r="J117" s="62"/>
      <c r="K117" s="8">
        <f t="shared" si="29"/>
        <v>18.847199854594454</v>
      </c>
      <c r="L117" s="55">
        <f t="shared" si="25"/>
        <v>0.16351443111982888</v>
      </c>
      <c r="M117" s="13"/>
      <c r="N117" s="28" t="s">
        <v>117</v>
      </c>
      <c r="O117" s="28">
        <v>13.65714285714286</v>
      </c>
      <c r="P117" s="8"/>
      <c r="Q117" s="8">
        <f t="shared" si="30"/>
        <v>19.097634160637124</v>
      </c>
      <c r="R117" s="8">
        <f t="shared" si="26"/>
        <v>5.4404913034942641</v>
      </c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s="12" customFormat="1">
      <c r="A118" s="32">
        <v>125</v>
      </c>
      <c r="B118" s="11"/>
      <c r="C118" s="11"/>
      <c r="D118" s="8"/>
      <c r="E118" s="8"/>
      <c r="F118" s="8"/>
      <c r="G118" s="13"/>
      <c r="H118" s="53" t="s">
        <v>169</v>
      </c>
      <c r="I118" s="53">
        <v>20.379030612244897</v>
      </c>
      <c r="J118" s="62"/>
      <c r="K118" s="8">
        <f t="shared" si="29"/>
        <v>18.004352555353087</v>
      </c>
      <c r="L118" s="55">
        <f t="shared" si="25"/>
        <v>2.3746780568918098</v>
      </c>
      <c r="M118" s="13"/>
      <c r="N118" s="28" t="s">
        <v>118</v>
      </c>
      <c r="O118" s="28">
        <v>18.654421768707483</v>
      </c>
      <c r="P118" s="8"/>
      <c r="Q118" s="8">
        <f t="shared" si="30"/>
        <v>18.889111224558441</v>
      </c>
      <c r="R118" s="8">
        <f t="shared" si="26"/>
        <v>0.23468945585095824</v>
      </c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s="12" customFormat="1">
      <c r="A119" s="32">
        <v>126</v>
      </c>
      <c r="B119" s="11"/>
      <c r="C119" s="11"/>
      <c r="D119" s="8"/>
      <c r="E119" s="8"/>
      <c r="F119" s="8"/>
      <c r="G119" s="13"/>
      <c r="H119" s="53" t="s">
        <v>170</v>
      </c>
      <c r="I119" s="53">
        <v>22.530833333333337</v>
      </c>
      <c r="J119" s="62"/>
      <c r="K119" s="55">
        <f t="shared" si="29"/>
        <v>16.840349168444696</v>
      </c>
      <c r="L119" s="55">
        <f t="shared" si="25"/>
        <v>5.6904841648886411</v>
      </c>
      <c r="M119" s="13"/>
      <c r="N119" s="28" t="s">
        <v>119</v>
      </c>
      <c r="O119" s="28">
        <v>19.329591836734696</v>
      </c>
      <c r="P119" s="8"/>
      <c r="Q119" s="8">
        <f t="shared" si="30"/>
        <v>18.46802079867836</v>
      </c>
      <c r="R119" s="8">
        <f t="shared" si="26"/>
        <v>0.86157103805633639</v>
      </c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s="12" customFormat="1">
      <c r="A120" s="32">
        <v>127</v>
      </c>
      <c r="B120" s="11"/>
      <c r="C120" s="11"/>
      <c r="D120" s="8"/>
      <c r="E120" s="8"/>
      <c r="F120" s="8"/>
      <c r="G120" s="13"/>
      <c r="H120" s="53" t="s">
        <v>171</v>
      </c>
      <c r="I120" s="53">
        <v>19.306649659863947</v>
      </c>
      <c r="J120" s="62"/>
      <c r="K120" s="55">
        <f t="shared" si="29"/>
        <v>15.470948985602197</v>
      </c>
      <c r="L120" s="55">
        <f t="shared" si="25"/>
        <v>3.8357006742617497</v>
      </c>
      <c r="M120" s="13"/>
      <c r="N120" s="28" t="s">
        <v>120</v>
      </c>
      <c r="O120" s="28">
        <v>20.490306122448978</v>
      </c>
      <c r="P120" s="8"/>
      <c r="Q120" s="8">
        <f t="shared" si="30"/>
        <v>17.827609829903036</v>
      </c>
      <c r="R120" s="8">
        <f t="shared" si="26"/>
        <v>2.6626962925459416</v>
      </c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s="12" customFormat="1">
      <c r="A121" s="32">
        <v>128</v>
      </c>
      <c r="B121" s="11"/>
      <c r="C121" s="11"/>
      <c r="D121" s="8"/>
      <c r="E121" s="8"/>
      <c r="F121" s="8"/>
      <c r="G121" s="13"/>
      <c r="H121" s="53" t="s">
        <v>199</v>
      </c>
      <c r="I121" s="53">
        <v>17.003231292517004</v>
      </c>
      <c r="J121" s="62"/>
      <c r="K121" s="55">
        <f t="shared" si="29"/>
        <v>14.009497435402608</v>
      </c>
      <c r="L121" s="55">
        <f t="shared" si="25"/>
        <v>2.9937338571143961</v>
      </c>
      <c r="M121" s="13"/>
      <c r="N121" s="28" t="s">
        <v>121</v>
      </c>
      <c r="O121" s="28">
        <v>20.589540816326529</v>
      </c>
      <c r="P121" s="8"/>
      <c r="Q121" s="8">
        <f t="shared" si="30"/>
        <v>16.956519909551851</v>
      </c>
      <c r="R121" s="8">
        <f t="shared" si="26"/>
        <v>3.6330209067746786</v>
      </c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s="12" customFormat="1">
      <c r="A122" s="32">
        <v>129</v>
      </c>
      <c r="B122" s="11"/>
      <c r="C122" s="11"/>
      <c r="D122" s="8"/>
      <c r="E122" s="8"/>
      <c r="F122" s="8"/>
      <c r="G122" s="13"/>
      <c r="H122" s="53" t="s">
        <v>200</v>
      </c>
      <c r="I122" s="53">
        <v>16.665561224489796</v>
      </c>
      <c r="J122" s="62"/>
      <c r="K122" s="55">
        <f t="shared" si="29"/>
        <v>12.538378566648539</v>
      </c>
      <c r="L122" s="55">
        <f t="shared" si="25"/>
        <v>4.1271826578412565</v>
      </c>
      <c r="M122" s="13"/>
      <c r="N122" s="28" t="s">
        <v>122</v>
      </c>
      <c r="O122" s="28">
        <v>15.902210884353741</v>
      </c>
      <c r="P122" s="8"/>
      <c r="Q122" s="8">
        <f t="shared" si="30"/>
        <v>15.840099103053225</v>
      </c>
      <c r="R122" s="8">
        <f t="shared" si="26"/>
        <v>6.2111781300515645E-2</v>
      </c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s="12" customFormat="1">
      <c r="A123" s="32">
        <v>130</v>
      </c>
      <c r="B123" s="11"/>
      <c r="C123" s="11"/>
      <c r="D123" s="8"/>
      <c r="E123" s="8"/>
      <c r="F123" s="8"/>
      <c r="G123" s="13"/>
      <c r="H123" s="53" t="s">
        <v>201</v>
      </c>
      <c r="I123" s="53">
        <v>17.524319727891157</v>
      </c>
      <c r="J123" s="62"/>
      <c r="K123" s="55">
        <f t="shared" si="29"/>
        <v>11.086440854850593</v>
      </c>
      <c r="L123" s="55">
        <f>ABS(I123-K123)</f>
        <v>6.4378788730405638</v>
      </c>
      <c r="M123" s="13"/>
      <c r="N123" s="28" t="s">
        <v>123</v>
      </c>
      <c r="O123" s="28">
        <v>10.935459183673471</v>
      </c>
      <c r="P123" s="8"/>
      <c r="Q123" s="8">
        <f t="shared" si="30"/>
        <v>14.46240851226665</v>
      </c>
      <c r="R123" s="8">
        <f t="shared" ref="R123:R175" si="31">ABS(O123-Q123)</f>
        <v>3.5269493285931794</v>
      </c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s="12" customFormat="1">
      <c r="A124" s="32">
        <v>131</v>
      </c>
      <c r="B124" s="11"/>
      <c r="C124" s="11"/>
      <c r="D124" s="8"/>
      <c r="E124" s="8"/>
      <c r="F124" s="8"/>
      <c r="G124" s="13"/>
      <c r="H124" s="53" t="s">
        <v>202</v>
      </c>
      <c r="I124" s="53">
        <v>14.226785714285715</v>
      </c>
      <c r="J124" s="62"/>
      <c r="K124" s="55">
        <f t="shared" si="29"/>
        <v>9.6183411284585709</v>
      </c>
      <c r="L124" s="55">
        <f>ABS(I124-K124)</f>
        <v>4.6084445858271437</v>
      </c>
      <c r="M124" s="13"/>
      <c r="N124" s="28" t="s">
        <v>124</v>
      </c>
      <c r="O124" s="28">
        <v>15.14030612244898</v>
      </c>
      <c r="P124" s="8"/>
      <c r="Q124" s="8">
        <f t="shared" si="30"/>
        <v>12.808769282363919</v>
      </c>
      <c r="R124" s="8">
        <f t="shared" si="31"/>
        <v>2.3315368400850609</v>
      </c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s="12" customFormat="1">
      <c r="A125" s="32">
        <v>132</v>
      </c>
      <c r="B125" s="11"/>
      <c r="C125" s="11"/>
      <c r="D125" s="8"/>
      <c r="E125" s="8"/>
      <c r="F125" s="8"/>
      <c r="G125" s="13"/>
      <c r="H125" s="14"/>
      <c r="I125" s="14"/>
      <c r="J125" s="15"/>
      <c r="K125" s="15"/>
      <c r="L125" s="15"/>
      <c r="M125" s="13"/>
      <c r="N125" s="28" t="s">
        <v>125</v>
      </c>
      <c r="O125" s="28">
        <v>11.755952380952381</v>
      </c>
      <c r="P125" s="8"/>
      <c r="Q125" s="8">
        <f t="shared" si="30"/>
        <v>10.868633825679884</v>
      </c>
      <c r="R125" s="8">
        <f t="shared" si="31"/>
        <v>0.88731855527249692</v>
      </c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s="12" customFormat="1">
      <c r="A126" s="32">
        <v>133</v>
      </c>
      <c r="B126" s="11"/>
      <c r="C126" s="11"/>
      <c r="D126" s="8"/>
      <c r="E126" s="8"/>
      <c r="F126" s="8"/>
      <c r="G126" s="13"/>
      <c r="H126" s="14"/>
      <c r="I126" s="14"/>
      <c r="J126" s="15"/>
      <c r="K126" s="15"/>
      <c r="L126" s="15"/>
      <c r="M126" s="13"/>
      <c r="N126" s="28" t="s">
        <v>126</v>
      </c>
      <c r="O126" s="28">
        <v>7.7726190476190462</v>
      </c>
      <c r="P126" s="8"/>
      <c r="Q126" s="8">
        <f t="shared" si="30"/>
        <v>8.6385212960978528</v>
      </c>
      <c r="R126" s="8">
        <f t="shared" si="31"/>
        <v>0.86590224847880659</v>
      </c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s="12" customFormat="1">
      <c r="A127" s="32">
        <v>134</v>
      </c>
      <c r="B127" s="11"/>
      <c r="C127" s="11"/>
      <c r="D127" s="8"/>
      <c r="E127" s="8"/>
      <c r="F127" s="8"/>
      <c r="G127" s="13"/>
      <c r="H127" s="14"/>
      <c r="I127" s="14"/>
      <c r="J127" s="15"/>
      <c r="K127" s="15"/>
      <c r="L127" s="15"/>
      <c r="M127" s="13"/>
      <c r="N127" s="28" t="s">
        <v>127</v>
      </c>
      <c r="O127" s="28">
        <v>6.0857142857142845</v>
      </c>
      <c r="P127" s="8"/>
      <c r="Q127" s="8">
        <f t="shared" si="30"/>
        <v>6.1247366173582511</v>
      </c>
      <c r="R127" s="8">
        <f t="shared" si="31"/>
        <v>3.9022331643966623E-2</v>
      </c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s="12" customFormat="1">
      <c r="A128" s="32">
        <v>135</v>
      </c>
      <c r="B128" s="11"/>
      <c r="C128" s="11"/>
      <c r="D128" s="8"/>
      <c r="E128" s="8"/>
      <c r="F128" s="8"/>
      <c r="G128" s="13"/>
      <c r="H128" s="14"/>
      <c r="I128" s="14"/>
      <c r="J128" s="15"/>
      <c r="K128" s="15"/>
      <c r="L128" s="15"/>
      <c r="M128" s="13"/>
      <c r="N128" s="28" t="s">
        <v>128</v>
      </c>
      <c r="O128" s="28">
        <v>4.0836734693877554</v>
      </c>
      <c r="P128" s="8"/>
      <c r="Q128" s="8">
        <f t="shared" si="30"/>
        <v>3.345597329743458</v>
      </c>
      <c r="R128" s="8">
        <f t="shared" si="31"/>
        <v>0.73807613964429741</v>
      </c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s="12" customFormat="1">
      <c r="A129" s="32">
        <v>136</v>
      </c>
      <c r="B129" s="11"/>
      <c r="C129" s="11"/>
      <c r="D129" s="8"/>
      <c r="E129" s="8"/>
      <c r="F129" s="8"/>
      <c r="G129" s="13"/>
      <c r="H129" s="14"/>
      <c r="I129" s="14"/>
      <c r="J129" s="15"/>
      <c r="K129" s="15"/>
      <c r="L129" s="15"/>
      <c r="M129" s="13"/>
      <c r="N129" s="28" t="s">
        <v>129</v>
      </c>
      <c r="O129" s="28">
        <v>-0.17074829931972785</v>
      </c>
      <c r="P129" s="8"/>
      <c r="Q129" s="8">
        <f t="shared" si="30"/>
        <v>0.33292342924837337</v>
      </c>
      <c r="R129" s="8">
        <f t="shared" si="31"/>
        <v>0.50367172856810116</v>
      </c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s="12" customFormat="1">
      <c r="A130" s="32">
        <v>137</v>
      </c>
      <c r="B130" s="11"/>
      <c r="C130" s="11"/>
      <c r="D130" s="8"/>
      <c r="E130" s="8"/>
      <c r="F130" s="8"/>
      <c r="G130" s="13"/>
      <c r="H130" s="11"/>
      <c r="I130" s="11"/>
      <c r="J130" s="8"/>
      <c r="K130" s="8"/>
      <c r="L130" s="8"/>
      <c r="M130" s="13"/>
      <c r="N130" s="28" t="s">
        <v>130</v>
      </c>
      <c r="O130" s="28">
        <v>-3.5778061224489792</v>
      </c>
      <c r="P130" s="8"/>
      <c r="Q130" s="8">
        <f t="shared" ref="Q130:Q161" si="32">$P$2+$P$3*COS(A130*$P$19)+$P$4*SIN(A130*$P$19)+$P$5*COS(2*A130*$P$19)+$P$6*SIN(2*A130*$P$19)+$P$7*COS(3*A130*$P$19)+$P$8*SIN(3*A130*$P$19)+$P$9*COS(4*A130*$P$19)+$P$10*SIN(4*A130*$P$19)+$P$11*COS(5*A130*$P$19)+$P$12*SIN(5*A130*$P$19)+$P$13*COS(6*A130*$P$19)+$P$14*SIN(6*A130*$P$19)+$P$15*COS(7*A130*$P$19)+$P$16*SIN(7*A130*$P$19)+$P$17*COS(8*A130*$P$19)+$P$18*SIN(8*A130*$P$19)</f>
        <v>-2.8673999999870432</v>
      </c>
      <c r="R130" s="8">
        <f t="shared" si="31"/>
        <v>0.71040612246193602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s="12" customFormat="1">
      <c r="A131" s="32">
        <v>138</v>
      </c>
      <c r="B131" s="11"/>
      <c r="C131" s="11"/>
      <c r="D131" s="8"/>
      <c r="E131" s="8"/>
      <c r="F131" s="8"/>
      <c r="G131" s="13"/>
      <c r="H131" s="11"/>
      <c r="I131" s="11"/>
      <c r="J131" s="8"/>
      <c r="K131" s="8"/>
      <c r="L131" s="8"/>
      <c r="M131" s="13"/>
      <c r="N131" s="28" t="s">
        <v>131</v>
      </c>
      <c r="O131" s="28">
        <v>-8.8558673469387763</v>
      </c>
      <c r="P131" s="8"/>
      <c r="Q131" s="8">
        <f t="shared" si="32"/>
        <v>-6.195903755341746</v>
      </c>
      <c r="R131" s="8">
        <f t="shared" si="31"/>
        <v>2.6599635915970303</v>
      </c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s="12" customFormat="1">
      <c r="A132" s="32">
        <v>139</v>
      </c>
      <c r="B132" s="11"/>
      <c r="C132" s="11"/>
      <c r="D132" s="8"/>
      <c r="E132" s="8"/>
      <c r="F132" s="8"/>
      <c r="G132" s="13"/>
      <c r="H132" s="11"/>
      <c r="I132" s="11"/>
      <c r="J132" s="8"/>
      <c r="K132" s="8"/>
      <c r="L132" s="8"/>
      <c r="M132" s="13"/>
      <c r="N132" s="28" t="s">
        <v>132</v>
      </c>
      <c r="O132" s="28">
        <v>-9.9423639455782329</v>
      </c>
      <c r="P132" s="8"/>
      <c r="Q132" s="8">
        <f t="shared" si="32"/>
        <v>-9.5810889408235838</v>
      </c>
      <c r="R132" s="8">
        <f t="shared" si="31"/>
        <v>0.36127500475464913</v>
      </c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s="12" customFormat="1">
      <c r="A133" s="32">
        <v>140</v>
      </c>
      <c r="B133" s="11"/>
      <c r="C133" s="11"/>
      <c r="D133" s="8"/>
      <c r="E133" s="8"/>
      <c r="F133" s="8"/>
      <c r="G133" s="13"/>
      <c r="H133" s="11"/>
      <c r="I133" s="11"/>
      <c r="J133" s="8"/>
      <c r="K133" s="8"/>
      <c r="L133" s="8"/>
      <c r="M133" s="13"/>
      <c r="N133" s="28" t="s">
        <v>133</v>
      </c>
      <c r="O133" s="28">
        <v>-8.9637755102040817</v>
      </c>
      <c r="P133" s="8"/>
      <c r="Q133" s="8">
        <f t="shared" si="32"/>
        <v>-12.941993160655374</v>
      </c>
      <c r="R133" s="8">
        <f t="shared" si="31"/>
        <v>3.9782176504512918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s="12" customFormat="1">
      <c r="A134" s="32">
        <v>141</v>
      </c>
      <c r="B134" s="11"/>
      <c r="C134" s="11"/>
      <c r="D134" s="8"/>
      <c r="E134" s="8"/>
      <c r="F134" s="8"/>
      <c r="G134" s="13"/>
      <c r="H134" s="11"/>
      <c r="I134" s="11"/>
      <c r="J134" s="8"/>
      <c r="K134" s="8"/>
      <c r="L134" s="8"/>
      <c r="M134" s="13"/>
      <c r="N134" s="28" t="s">
        <v>134</v>
      </c>
      <c r="O134" s="28">
        <v>-17.790170068027212</v>
      </c>
      <c r="P134" s="8"/>
      <c r="Q134" s="8">
        <f t="shared" si="32"/>
        <v>-16.19161856662474</v>
      </c>
      <c r="R134" s="8">
        <f t="shared" si="31"/>
        <v>1.598551501402472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s="12" customFormat="1">
      <c r="A135" s="32">
        <v>142</v>
      </c>
      <c r="B135" s="11"/>
      <c r="C135" s="11"/>
      <c r="D135" s="8"/>
      <c r="E135" s="8"/>
      <c r="F135" s="8"/>
      <c r="G135" s="13"/>
      <c r="H135" s="11"/>
      <c r="I135" s="11"/>
      <c r="J135" s="8"/>
      <c r="K135" s="8"/>
      <c r="L135" s="8"/>
      <c r="M135" s="13"/>
      <c r="N135" s="28" t="s">
        <v>135</v>
      </c>
      <c r="O135" s="28">
        <v>-23.731428571428577</v>
      </c>
      <c r="P135" s="8"/>
      <c r="Q135" s="8">
        <f t="shared" si="32"/>
        <v>-19.240995021264702</v>
      </c>
      <c r="R135" s="8">
        <f t="shared" si="31"/>
        <v>4.4904335501638748</v>
      </c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s="12" customFormat="1">
      <c r="A136" s="32">
        <v>143</v>
      </c>
      <c r="B136" s="11"/>
      <c r="C136" s="11"/>
      <c r="D136" s="8"/>
      <c r="E136" s="8"/>
      <c r="F136" s="8"/>
      <c r="G136" s="13"/>
      <c r="H136" s="11"/>
      <c r="I136" s="11"/>
      <c r="J136" s="8"/>
      <c r="K136" s="8"/>
      <c r="L136" s="8"/>
      <c r="M136" s="13"/>
      <c r="N136" s="28" t="s">
        <v>136</v>
      </c>
      <c r="O136" s="28">
        <v>-20.148214285714285</v>
      </c>
      <c r="P136" s="8"/>
      <c r="Q136" s="8">
        <f t="shared" si="32"/>
        <v>-22.003593320626649</v>
      </c>
      <c r="R136" s="8">
        <f t="shared" si="31"/>
        <v>1.8553790349123638</v>
      </c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s="12" customFormat="1">
      <c r="A137" s="32">
        <v>144</v>
      </c>
      <c r="B137" s="11"/>
      <c r="C137" s="11"/>
      <c r="D137" s="8"/>
      <c r="E137" s="8"/>
      <c r="F137" s="8"/>
      <c r="G137" s="13"/>
      <c r="H137" s="11"/>
      <c r="I137" s="11"/>
      <c r="J137" s="8"/>
      <c r="K137" s="8"/>
      <c r="L137" s="8"/>
      <c r="M137" s="13"/>
      <c r="N137" s="28" t="s">
        <v>137</v>
      </c>
      <c r="O137" s="28">
        <v>-16.665986394557823</v>
      </c>
      <c r="P137" s="8"/>
      <c r="Q137" s="8">
        <f t="shared" si="32"/>
        <v>-24.399769036329712</v>
      </c>
      <c r="R137" s="8">
        <f t="shared" si="31"/>
        <v>7.7337826417718887</v>
      </c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s="12" customFormat="1">
      <c r="A138" s="32">
        <v>145</v>
      </c>
      <c r="B138" s="11"/>
      <c r="C138" s="11"/>
      <c r="D138" s="8"/>
      <c r="E138" s="8"/>
      <c r="F138" s="8"/>
      <c r="G138" s="13"/>
      <c r="H138" s="11"/>
      <c r="I138" s="11"/>
      <c r="J138" s="8"/>
      <c r="K138" s="8"/>
      <c r="L138" s="8"/>
      <c r="M138" s="13"/>
      <c r="N138" s="28" t="s">
        <v>138</v>
      </c>
      <c r="O138" s="28">
        <v>-28.605510204081636</v>
      </c>
      <c r="P138" s="8"/>
      <c r="Q138" s="8">
        <f t="shared" si="32"/>
        <v>-26.360910325215819</v>
      </c>
      <c r="R138" s="8">
        <f t="shared" si="31"/>
        <v>2.2445998788658166</v>
      </c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s="12" customFormat="1">
      <c r="A139" s="32">
        <v>146</v>
      </c>
      <c r="B139" s="11"/>
      <c r="C139" s="11"/>
      <c r="D139" s="8"/>
      <c r="E139" s="8"/>
      <c r="F139" s="8"/>
      <c r="G139" s="13"/>
      <c r="H139" s="11"/>
      <c r="I139" s="11"/>
      <c r="J139" s="8"/>
      <c r="K139" s="8"/>
      <c r="L139" s="8"/>
      <c r="M139" s="13"/>
      <c r="N139" s="28" t="s">
        <v>139</v>
      </c>
      <c r="O139" s="28">
        <v>-32.539795918367354</v>
      </c>
      <c r="P139" s="8"/>
      <c r="Q139" s="8">
        <f t="shared" si="32"/>
        <v>-27.832983754988174</v>
      </c>
      <c r="R139" s="8">
        <f t="shared" si="31"/>
        <v>4.7068121633791797</v>
      </c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s="12" customFormat="1">
      <c r="A140" s="32">
        <v>147</v>
      </c>
      <c r="B140" s="11"/>
      <c r="C140" s="11"/>
      <c r="D140" s="8"/>
      <c r="E140" s="8"/>
      <c r="F140" s="8"/>
      <c r="G140" s="13"/>
      <c r="H140" s="11"/>
      <c r="I140" s="11"/>
      <c r="J140" s="8"/>
      <c r="K140" s="8"/>
      <c r="L140" s="8"/>
      <c r="M140" s="13"/>
      <c r="N140" s="28" t="s">
        <v>140</v>
      </c>
      <c r="O140" s="28">
        <v>-24.894727891156464</v>
      </c>
      <c r="P140" s="8"/>
      <c r="Q140" s="8">
        <f t="shared" si="32"/>
        <v>-28.779218976215979</v>
      </c>
      <c r="R140" s="8">
        <f t="shared" si="31"/>
        <v>3.8844910850595156</v>
      </c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s="12" customFormat="1">
      <c r="A141" s="32">
        <v>148</v>
      </c>
      <c r="B141" s="11"/>
      <c r="C141" s="11"/>
      <c r="D141" s="8"/>
      <c r="E141" s="8"/>
      <c r="F141" s="8"/>
      <c r="G141" s="13"/>
      <c r="H141" s="11"/>
      <c r="I141" s="11"/>
      <c r="J141" s="8"/>
      <c r="K141" s="8"/>
      <c r="L141" s="8"/>
      <c r="M141" s="13"/>
      <c r="N141" s="28" t="s">
        <v>141</v>
      </c>
      <c r="O141" s="28">
        <v>-27.535816326530611</v>
      </c>
      <c r="P141" s="8"/>
      <c r="Q141" s="8">
        <f t="shared" si="32"/>
        <v>-29.181741716027013</v>
      </c>
      <c r="R141" s="8">
        <f t="shared" si="31"/>
        <v>1.6459253894964014</v>
      </c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s="12" customFormat="1">
      <c r="A142" s="32">
        <v>149</v>
      </c>
      <c r="B142" s="11"/>
      <c r="C142" s="11"/>
      <c r="D142" s="8"/>
      <c r="E142" s="8"/>
      <c r="F142" s="8"/>
      <c r="G142" s="13"/>
      <c r="H142" s="11"/>
      <c r="I142" s="11"/>
      <c r="J142" s="8"/>
      <c r="K142" s="8"/>
      <c r="L142" s="8"/>
      <c r="M142" s="13"/>
      <c r="N142" s="28" t="s">
        <v>142</v>
      </c>
      <c r="O142" s="28">
        <v>-32.806632653061222</v>
      </c>
      <c r="P142" s="8"/>
      <c r="Q142" s="8">
        <f t="shared" si="32"/>
        <v>-29.042048875413062</v>
      </c>
      <c r="R142" s="8">
        <f t="shared" si="31"/>
        <v>3.7645837776481592</v>
      </c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s="12" customFormat="1">
      <c r="A143" s="32">
        <v>150</v>
      </c>
      <c r="B143" s="11"/>
      <c r="C143" s="11"/>
      <c r="D143" s="8"/>
      <c r="E143" s="8"/>
      <c r="F143" s="8"/>
      <c r="G143" s="13"/>
      <c r="H143" s="11"/>
      <c r="I143" s="11"/>
      <c r="J143" s="8"/>
      <c r="K143" s="8"/>
      <c r="L143" s="8"/>
      <c r="M143" s="13"/>
      <c r="N143" s="28" t="s">
        <v>143</v>
      </c>
      <c r="O143" s="28">
        <v>-29.045153061224486</v>
      </c>
      <c r="P143" s="8"/>
      <c r="Q143" s="8">
        <f t="shared" si="32"/>
        <v>-28.380311892052536</v>
      </c>
      <c r="R143" s="8">
        <f t="shared" si="31"/>
        <v>0.66484116917195024</v>
      </c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s="12" customFormat="1">
      <c r="A144" s="32">
        <v>151</v>
      </c>
      <c r="B144" s="11"/>
      <c r="C144" s="11"/>
      <c r="D144" s="8"/>
      <c r="E144" s="8"/>
      <c r="F144" s="8"/>
      <c r="G144" s="13"/>
      <c r="H144" s="11"/>
      <c r="I144" s="11"/>
      <c r="J144" s="8"/>
      <c r="K144" s="8"/>
      <c r="L144" s="8"/>
      <c r="M144" s="13"/>
      <c r="N144" s="28" t="s">
        <v>144</v>
      </c>
      <c r="O144" s="28">
        <v>-27.511479591836736</v>
      </c>
      <c r="P144" s="8"/>
      <c r="Q144" s="8">
        <f t="shared" si="32"/>
        <v>-27.233586732857805</v>
      </c>
      <c r="R144" s="8">
        <f t="shared" si="31"/>
        <v>0.27789285897893024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s="12" customFormat="1">
      <c r="A145" s="32">
        <v>152</v>
      </c>
      <c r="B145" s="11"/>
      <c r="C145" s="11"/>
      <c r="D145" s="8"/>
      <c r="E145" s="8"/>
      <c r="F145" s="8"/>
      <c r="G145" s="13"/>
      <c r="H145" s="11"/>
      <c r="I145" s="11"/>
      <c r="J145" s="8"/>
      <c r="K145" s="8"/>
      <c r="L145" s="8"/>
      <c r="M145" s="13"/>
      <c r="N145" s="28" t="s">
        <v>145</v>
      </c>
      <c r="O145" s="28">
        <v>-22.927040816326532</v>
      </c>
      <c r="P145" s="8"/>
      <c r="Q145" s="8">
        <f t="shared" si="32"/>
        <v>-25.653092772952082</v>
      </c>
      <c r="R145" s="8">
        <f t="shared" si="31"/>
        <v>2.7260519566255503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s="12" customFormat="1">
      <c r="A146" s="32">
        <v>153</v>
      </c>
      <c r="B146" s="11"/>
      <c r="C146" s="11"/>
      <c r="D146" s="8"/>
      <c r="E146" s="8"/>
      <c r="F146" s="8"/>
      <c r="G146" s="13"/>
      <c r="H146" s="11"/>
      <c r="I146" s="11"/>
      <c r="J146" s="8"/>
      <c r="K146" s="8"/>
      <c r="L146" s="8"/>
      <c r="M146" s="13"/>
      <c r="N146" s="28" t="s">
        <v>146</v>
      </c>
      <c r="O146" s="28">
        <v>-21.910714285714285</v>
      </c>
      <c r="P146" s="8"/>
      <c r="Q146" s="8">
        <f t="shared" si="32"/>
        <v>-23.700791149802551</v>
      </c>
      <c r="R146" s="8">
        <f t="shared" si="31"/>
        <v>1.7900768640882667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s="12" customFormat="1">
      <c r="A147" s="32">
        <v>154</v>
      </c>
      <c r="B147" s="11"/>
      <c r="C147" s="11"/>
      <c r="D147" s="8"/>
      <c r="E147" s="8"/>
      <c r="F147" s="8"/>
      <c r="G147" s="13"/>
      <c r="H147" s="11"/>
      <c r="I147" s="11"/>
      <c r="J147" s="8"/>
      <c r="K147" s="8"/>
      <c r="L147" s="8"/>
      <c r="M147" s="13"/>
      <c r="N147" s="28" t="s">
        <v>147</v>
      </c>
      <c r="O147" s="28">
        <v>-24.641428571428577</v>
      </c>
      <c r="P147" s="8"/>
      <c r="Q147" s="8">
        <f t="shared" si="32"/>
        <v>-21.445540252731533</v>
      </c>
      <c r="R147" s="8">
        <f t="shared" si="31"/>
        <v>3.1958883186970439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s="12" customFormat="1">
      <c r="A148" s="32">
        <v>155</v>
      </c>
      <c r="B148" s="11"/>
      <c r="C148" s="11"/>
      <c r="D148" s="8"/>
      <c r="E148" s="8"/>
      <c r="F148" s="8"/>
      <c r="G148" s="13"/>
      <c r="H148" s="11"/>
      <c r="I148" s="11"/>
      <c r="J148" s="8"/>
      <c r="K148" s="8"/>
      <c r="L148" s="8"/>
      <c r="M148" s="13"/>
      <c r="N148" s="28" t="s">
        <v>148</v>
      </c>
      <c r="O148" s="28">
        <v>-21.38154761904762</v>
      </c>
      <c r="P148" s="8"/>
      <c r="Q148" s="8">
        <f t="shared" si="32"/>
        <v>-18.95912818099751</v>
      </c>
      <c r="R148" s="8">
        <f t="shared" si="31"/>
        <v>2.4224194380501096</v>
      </c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s="12" customFormat="1">
      <c r="A149" s="32">
        <v>156</v>
      </c>
      <c r="B149" s="11"/>
      <c r="C149" s="11"/>
      <c r="D149" s="8"/>
      <c r="E149" s="8"/>
      <c r="F149" s="8"/>
      <c r="G149" s="13"/>
      <c r="H149" s="11"/>
      <c r="I149" s="11"/>
      <c r="J149" s="8"/>
      <c r="K149" s="8"/>
      <c r="L149" s="8"/>
      <c r="M149" s="13"/>
      <c r="N149" s="28" t="s">
        <v>149</v>
      </c>
      <c r="O149" s="28">
        <v>-13.769642857142859</v>
      </c>
      <c r="P149" s="8"/>
      <c r="Q149" s="8">
        <f t="shared" si="32"/>
        <v>-16.312478007706286</v>
      </c>
      <c r="R149" s="8">
        <f t="shared" si="31"/>
        <v>2.5428351505634268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s="12" customFormat="1">
      <c r="A150" s="32">
        <v>157</v>
      </c>
      <c r="B150" s="11"/>
      <c r="C150" s="11"/>
      <c r="D150" s="8"/>
      <c r="E150" s="8"/>
      <c r="F150" s="8"/>
      <c r="G150" s="13"/>
      <c r="H150" s="11"/>
      <c r="I150" s="11"/>
      <c r="J150" s="8"/>
      <c r="K150" s="8"/>
      <c r="L150" s="8"/>
      <c r="M150" s="13"/>
      <c r="N150" s="51" t="s">
        <v>150</v>
      </c>
      <c r="O150" s="51">
        <v>-7.8370748299319724</v>
      </c>
      <c r="P150" s="55"/>
      <c r="Q150" s="55">
        <f t="shared" si="32"/>
        <v>-13.572292691622891</v>
      </c>
      <c r="R150" s="55">
        <f t="shared" si="31"/>
        <v>5.7352178616909191</v>
      </c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s="12" customFormat="1">
      <c r="A151" s="32">
        <v>158</v>
      </c>
      <c r="B151" s="11"/>
      <c r="C151" s="11"/>
      <c r="D151" s="8"/>
      <c r="E151" s="8"/>
      <c r="F151" s="8"/>
      <c r="G151" s="13"/>
      <c r="H151" s="11"/>
      <c r="I151" s="11"/>
      <c r="J151" s="8"/>
      <c r="K151" s="8"/>
      <c r="L151" s="8"/>
      <c r="M151" s="13"/>
      <c r="N151" s="51" t="s">
        <v>151</v>
      </c>
      <c r="O151" s="51">
        <v>-7.6982142857142861</v>
      </c>
      <c r="P151" s="55"/>
      <c r="Q151" s="55">
        <f t="shared" si="32"/>
        <v>-10.798355929626297</v>
      </c>
      <c r="R151" s="55">
        <f t="shared" si="31"/>
        <v>3.1001416439120106</v>
      </c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s="12" customFormat="1">
      <c r="A152" s="32">
        <v>159</v>
      </c>
      <c r="B152" s="11"/>
      <c r="C152" s="11"/>
      <c r="D152" s="8"/>
      <c r="E152" s="8"/>
      <c r="F152" s="8"/>
      <c r="G152" s="13"/>
      <c r="H152" s="11"/>
      <c r="I152" s="11"/>
      <c r="J152" s="8"/>
      <c r="K152" s="8"/>
      <c r="L152" s="8"/>
      <c r="M152" s="13"/>
      <c r="N152" s="51" t="s">
        <v>152</v>
      </c>
      <c r="O152" s="51">
        <v>-7.6033163265306118</v>
      </c>
      <c r="P152" s="55"/>
      <c r="Q152" s="55">
        <f t="shared" si="32"/>
        <v>-8.041638477813704</v>
      </c>
      <c r="R152" s="55">
        <f t="shared" si="31"/>
        <v>0.43832215128309215</v>
      </c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s="12" customFormat="1">
      <c r="A153" s="32">
        <v>160</v>
      </c>
      <c r="B153" s="11"/>
      <c r="C153" s="11"/>
      <c r="D153" s="8"/>
      <c r="E153" s="8"/>
      <c r="F153" s="8"/>
      <c r="G153" s="13"/>
      <c r="H153" s="11"/>
      <c r="I153" s="11"/>
      <c r="J153" s="8"/>
      <c r="K153" s="8"/>
      <c r="L153" s="8"/>
      <c r="M153" s="13"/>
      <c r="N153" s="51" t="s">
        <v>153</v>
      </c>
      <c r="O153" s="51">
        <v>-1.3468537414965986</v>
      </c>
      <c r="P153" s="55"/>
      <c r="Q153" s="55">
        <f t="shared" si="32"/>
        <v>-5.3432831635452986</v>
      </c>
      <c r="R153" s="55">
        <f t="shared" si="31"/>
        <v>3.9964294220487</v>
      </c>
      <c r="S153" s="13"/>
      <c r="T153" s="16">
        <f>AVERAGE(R150:R162)</f>
        <v>2.2203472207426551</v>
      </c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s="12" customFormat="1">
      <c r="A154" s="32">
        <v>161</v>
      </c>
      <c r="B154" s="11"/>
      <c r="C154" s="11"/>
      <c r="D154" s="8"/>
      <c r="E154" s="8"/>
      <c r="F154" s="8"/>
      <c r="G154" s="13"/>
      <c r="H154" s="11"/>
      <c r="I154" s="11"/>
      <c r="J154" s="8"/>
      <c r="K154" s="8"/>
      <c r="L154" s="8"/>
      <c r="M154" s="13"/>
      <c r="N154" s="51" t="s">
        <v>154</v>
      </c>
      <c r="O154" s="51">
        <v>0.97499999999999998</v>
      </c>
      <c r="P154" s="55"/>
      <c r="Q154" s="55">
        <f t="shared" si="32"/>
        <v>-2.7344632981797137</v>
      </c>
      <c r="R154" s="55">
        <f t="shared" si="31"/>
        <v>3.7094632981797138</v>
      </c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s="12" customFormat="1">
      <c r="A155" s="32">
        <v>162</v>
      </c>
      <c r="B155" s="11"/>
      <c r="C155" s="11"/>
      <c r="D155" s="8"/>
      <c r="E155" s="8"/>
      <c r="F155" s="8"/>
      <c r="G155" s="13"/>
      <c r="H155" s="11"/>
      <c r="I155" s="11"/>
      <c r="J155" s="8"/>
      <c r="K155" s="8"/>
      <c r="L155" s="8"/>
      <c r="M155" s="13"/>
      <c r="N155" s="51" t="s">
        <v>155</v>
      </c>
      <c r="O155" s="51">
        <v>-0.96530612244897973</v>
      </c>
      <c r="P155" s="55"/>
      <c r="Q155" s="55">
        <f t="shared" si="32"/>
        <v>-0.23703574992759507</v>
      </c>
      <c r="R155" s="55">
        <f t="shared" si="31"/>
        <v>0.7282703725213846</v>
      </c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s="12" customFormat="1">
      <c r="A156" s="32">
        <v>163</v>
      </c>
      <c r="B156" s="11"/>
      <c r="C156" s="11"/>
      <c r="D156" s="8"/>
      <c r="E156" s="8"/>
      <c r="F156" s="8"/>
      <c r="G156" s="13"/>
      <c r="H156" s="11"/>
      <c r="I156" s="11"/>
      <c r="J156" s="8"/>
      <c r="K156" s="8"/>
      <c r="L156" s="8"/>
      <c r="M156" s="13"/>
      <c r="N156" s="51" t="s">
        <v>156</v>
      </c>
      <c r="O156" s="51">
        <v>1.8729591836734691</v>
      </c>
      <c r="P156" s="55"/>
      <c r="Q156" s="55">
        <f t="shared" si="32"/>
        <v>2.135151948634713</v>
      </c>
      <c r="R156" s="55">
        <f t="shared" si="31"/>
        <v>0.26219276496124388</v>
      </c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s="12" customFormat="1">
      <c r="A157" s="32">
        <v>164</v>
      </c>
      <c r="B157" s="11"/>
      <c r="C157" s="11"/>
      <c r="D157" s="8"/>
      <c r="E157" s="8"/>
      <c r="F157" s="8"/>
      <c r="G157" s="13"/>
      <c r="H157" s="11"/>
      <c r="I157" s="11"/>
      <c r="J157" s="8"/>
      <c r="K157" s="8"/>
      <c r="L157" s="8"/>
      <c r="M157" s="13"/>
      <c r="N157" s="51" t="s">
        <v>157</v>
      </c>
      <c r="O157" s="51">
        <v>0.27874149659863934</v>
      </c>
      <c r="P157" s="55"/>
      <c r="Q157" s="55">
        <f t="shared" si="32"/>
        <v>4.3744862731302545</v>
      </c>
      <c r="R157" s="55">
        <f t="shared" si="31"/>
        <v>4.0957447765316148</v>
      </c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s="12" customFormat="1">
      <c r="A158" s="32">
        <v>165</v>
      </c>
      <c r="B158" s="11"/>
      <c r="C158" s="11"/>
      <c r="D158" s="8"/>
      <c r="E158" s="8"/>
      <c r="F158" s="8"/>
      <c r="G158" s="13"/>
      <c r="H158" s="11"/>
      <c r="I158" s="11"/>
      <c r="J158" s="8"/>
      <c r="K158" s="8"/>
      <c r="L158" s="8"/>
      <c r="M158" s="13"/>
      <c r="N158" s="51" t="s">
        <v>158</v>
      </c>
      <c r="O158" s="51">
        <v>5.7506802721088439</v>
      </c>
      <c r="P158" s="55"/>
      <c r="Q158" s="55">
        <f t="shared" si="32"/>
        <v>6.477555166120764</v>
      </c>
      <c r="R158" s="55">
        <f t="shared" si="31"/>
        <v>0.72687489401192007</v>
      </c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s="12" customFormat="1">
      <c r="A159" s="32">
        <v>166</v>
      </c>
      <c r="B159" s="11"/>
      <c r="C159" s="11"/>
      <c r="D159" s="8"/>
      <c r="E159" s="8"/>
      <c r="F159" s="8"/>
      <c r="G159" s="13"/>
      <c r="H159" s="11"/>
      <c r="I159" s="11"/>
      <c r="J159" s="8"/>
      <c r="K159" s="8"/>
      <c r="L159" s="8"/>
      <c r="M159" s="13"/>
      <c r="N159" s="51" t="s">
        <v>159</v>
      </c>
      <c r="O159" s="51">
        <v>6.757142857142858</v>
      </c>
      <c r="P159" s="55"/>
      <c r="Q159" s="55">
        <f t="shared" si="32"/>
        <v>8.4430732669278381</v>
      </c>
      <c r="R159" s="55">
        <f t="shared" si="31"/>
        <v>1.6859304097849801</v>
      </c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s="12" customFormat="1">
      <c r="A160" s="32">
        <v>167</v>
      </c>
      <c r="B160" s="11"/>
      <c r="C160" s="11"/>
      <c r="D160" s="8"/>
      <c r="E160" s="8"/>
      <c r="F160" s="8"/>
      <c r="G160" s="13"/>
      <c r="H160" s="11"/>
      <c r="I160" s="11"/>
      <c r="J160" s="8"/>
      <c r="K160" s="8"/>
      <c r="L160" s="8"/>
      <c r="M160" s="13"/>
      <c r="N160" s="51" t="s">
        <v>160</v>
      </c>
      <c r="O160" s="51">
        <v>11.227551020408162</v>
      </c>
      <c r="P160" s="55"/>
      <c r="Q160" s="55">
        <f t="shared" si="32"/>
        <v>10.269963579846623</v>
      </c>
      <c r="R160" s="55">
        <f t="shared" si="31"/>
        <v>0.95758744056153944</v>
      </c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s="12" customFormat="1">
      <c r="A161" s="32">
        <v>168</v>
      </c>
      <c r="B161" s="11"/>
      <c r="C161" s="11"/>
      <c r="D161" s="8"/>
      <c r="E161" s="8"/>
      <c r="F161" s="8"/>
      <c r="G161" s="13"/>
      <c r="H161" s="11"/>
      <c r="I161" s="11"/>
      <c r="J161" s="8"/>
      <c r="K161" s="8"/>
      <c r="L161" s="8"/>
      <c r="M161" s="13"/>
      <c r="N161" s="51" t="s">
        <v>161</v>
      </c>
      <c r="O161" s="51">
        <v>11.008333333333335</v>
      </c>
      <c r="P161" s="55"/>
      <c r="Q161" s="55">
        <f t="shared" si="32"/>
        <v>11.955760507508801</v>
      </c>
      <c r="R161" s="55">
        <f t="shared" si="31"/>
        <v>0.94742717417546629</v>
      </c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s="12" customFormat="1">
      <c r="A162" s="32">
        <v>169</v>
      </c>
      <c r="B162" s="11"/>
      <c r="C162" s="11"/>
      <c r="D162" s="8"/>
      <c r="E162" s="8"/>
      <c r="F162" s="8"/>
      <c r="G162" s="13"/>
      <c r="H162" s="11"/>
      <c r="I162" s="11"/>
      <c r="J162" s="8"/>
      <c r="K162" s="8"/>
      <c r="L162" s="8"/>
      <c r="M162" s="13"/>
      <c r="N162" s="51" t="s">
        <v>162</v>
      </c>
      <c r="O162" s="51">
        <v>11.01454081632653</v>
      </c>
      <c r="P162" s="55"/>
      <c r="Q162" s="55">
        <f t="shared" ref="Q162:Q175" si="33">$P$2+$P$3*COS(A162*$P$19)+$P$4*SIN(A162*$P$19)+$P$5*COS(2*A162*$P$19)+$P$6*SIN(2*A162*$P$19)+$P$7*COS(3*A162*$P$19)+$P$8*SIN(3*A162*$P$19)+$P$9*COS(4*A162*$P$19)+$P$10*SIN(4*A162*$P$19)+$P$11*COS(5*A162*$P$19)+$P$12*SIN(5*A162*$P$19)+$P$13*COS(6*A162*$P$19)+$P$14*SIN(6*A162*$P$19)+$P$15*COS(7*A162*$P$19)+$P$16*SIN(7*A162*$P$19)+$P$17*COS(8*A162*$P$19)+$P$18*SIN(8*A162*$P$19)</f>
        <v>13.49545247631846</v>
      </c>
      <c r="R162" s="55">
        <f t="shared" si="31"/>
        <v>2.4809116599919303</v>
      </c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s="12" customFormat="1">
      <c r="A163" s="32">
        <v>170</v>
      </c>
      <c r="B163" s="11"/>
      <c r="C163" s="11"/>
      <c r="D163" s="8"/>
      <c r="E163" s="8"/>
      <c r="F163" s="8"/>
      <c r="G163" s="13"/>
      <c r="H163" s="11"/>
      <c r="I163" s="11"/>
      <c r="J163" s="8"/>
      <c r="K163" s="8"/>
      <c r="L163" s="8"/>
      <c r="M163" s="13"/>
      <c r="N163" s="53" t="s">
        <v>163</v>
      </c>
      <c r="O163" s="53">
        <v>15.747959183673467</v>
      </c>
      <c r="P163" s="62"/>
      <c r="Q163" s="8">
        <f t="shared" si="33"/>
        <v>14.880828256937711</v>
      </c>
      <c r="R163" s="55">
        <f t="shared" si="31"/>
        <v>0.86713092673575609</v>
      </c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s="12" customFormat="1">
      <c r="A164" s="32">
        <v>171</v>
      </c>
      <c r="B164" s="11"/>
      <c r="C164" s="11"/>
      <c r="D164" s="8"/>
      <c r="E164" s="8"/>
      <c r="F164" s="8"/>
      <c r="G164" s="13"/>
      <c r="H164" s="11"/>
      <c r="I164" s="11"/>
      <c r="J164" s="8"/>
      <c r="K164" s="8"/>
      <c r="L164" s="8"/>
      <c r="M164" s="13"/>
      <c r="N164" s="53" t="s">
        <v>164</v>
      </c>
      <c r="O164" s="53">
        <v>18.907568027210885</v>
      </c>
      <c r="P164" s="62"/>
      <c r="Q164" s="8">
        <f t="shared" si="33"/>
        <v>16.100335528072325</v>
      </c>
      <c r="R164" s="55">
        <f t="shared" si="31"/>
        <v>2.8072324991385607</v>
      </c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s="12" customFormat="1">
      <c r="A165" s="32">
        <v>172</v>
      </c>
      <c r="B165" s="11"/>
      <c r="C165" s="11"/>
      <c r="D165" s="8"/>
      <c r="E165" s="8"/>
      <c r="F165" s="8"/>
      <c r="G165" s="13"/>
      <c r="H165" s="11"/>
      <c r="I165" s="11"/>
      <c r="J165" s="8"/>
      <c r="K165" s="8"/>
      <c r="L165" s="8"/>
      <c r="M165" s="13"/>
      <c r="N165" s="53" t="s">
        <v>165</v>
      </c>
      <c r="O165" s="53">
        <v>20.169336734693875</v>
      </c>
      <c r="P165" s="62"/>
      <c r="Q165" s="8">
        <f t="shared" si="33"/>
        <v>17.139409055831639</v>
      </c>
      <c r="R165" s="55">
        <f t="shared" si="31"/>
        <v>3.0299276788622365</v>
      </c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s="12" customFormat="1">
      <c r="A166" s="32">
        <v>173</v>
      </c>
      <c r="B166" s="11"/>
      <c r="C166" s="11"/>
      <c r="D166" s="8"/>
      <c r="E166" s="8"/>
      <c r="F166" s="8"/>
      <c r="G166" s="13"/>
      <c r="H166" s="11"/>
      <c r="I166" s="11"/>
      <c r="J166" s="8"/>
      <c r="K166" s="8"/>
      <c r="L166" s="8"/>
      <c r="M166" s="13"/>
      <c r="N166" s="53" t="s">
        <v>166</v>
      </c>
      <c r="O166" s="53">
        <v>21.268282312925173</v>
      </c>
      <c r="P166" s="62"/>
      <c r="Q166" s="55">
        <f t="shared" si="33"/>
        <v>17.981184086345749</v>
      </c>
      <c r="R166" s="55">
        <f t="shared" si="31"/>
        <v>3.287098226579424</v>
      </c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s="12" customFormat="1">
      <c r="A167" s="32">
        <v>174</v>
      </c>
      <c r="B167" s="11"/>
      <c r="C167" s="11"/>
      <c r="D167" s="8"/>
      <c r="E167" s="8"/>
      <c r="F167" s="8"/>
      <c r="G167" s="13"/>
      <c r="H167" s="11"/>
      <c r="I167" s="11"/>
      <c r="J167" s="8"/>
      <c r="K167" s="8"/>
      <c r="L167" s="8"/>
      <c r="M167" s="13"/>
      <c r="N167" s="53" t="s">
        <v>167</v>
      </c>
      <c r="O167" s="53">
        <v>20.391071428571426</v>
      </c>
      <c r="P167" s="62"/>
      <c r="Q167" s="55">
        <f t="shared" si="33"/>
        <v>18.607481910275208</v>
      </c>
      <c r="R167" s="55">
        <f t="shared" si="31"/>
        <v>1.7835895182962176</v>
      </c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s="12" customFormat="1">
      <c r="A168" s="32">
        <v>175</v>
      </c>
      <c r="B168" s="11"/>
      <c r="C168" s="11"/>
      <c r="D168" s="8"/>
      <c r="E168" s="8"/>
      <c r="F168" s="8"/>
      <c r="G168" s="13"/>
      <c r="H168" s="11"/>
      <c r="I168" s="11"/>
      <c r="J168" s="8"/>
      <c r="K168" s="8"/>
      <c r="L168" s="8"/>
      <c r="M168" s="13"/>
      <c r="N168" s="53" t="s">
        <v>168</v>
      </c>
      <c r="O168" s="53">
        <v>19.010714285714283</v>
      </c>
      <c r="P168" s="62"/>
      <c r="Q168" s="55">
        <f t="shared" si="33"/>
        <v>18.999941150619485</v>
      </c>
      <c r="R168" s="55">
        <f t="shared" si="31"/>
        <v>1.0773135094797937E-2</v>
      </c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s="12" customFormat="1">
      <c r="A169" s="32">
        <v>176</v>
      </c>
      <c r="B169" s="11"/>
      <c r="C169" s="11"/>
      <c r="D169" s="8"/>
      <c r="E169" s="8"/>
      <c r="F169" s="8"/>
      <c r="G169" s="13"/>
      <c r="H169" s="11"/>
      <c r="I169" s="11"/>
      <c r="J169" s="8"/>
      <c r="K169" s="8"/>
      <c r="L169" s="8"/>
      <c r="M169" s="13"/>
      <c r="N169" s="53" t="s">
        <v>169</v>
      </c>
      <c r="O169" s="53">
        <v>20.379030612244897</v>
      </c>
      <c r="P169" s="62"/>
      <c r="Q169" s="55">
        <f t="shared" si="33"/>
        <v>19.141170444945924</v>
      </c>
      <c r="R169" s="55">
        <f t="shared" si="31"/>
        <v>1.2378601672989724</v>
      </c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s="12" customFormat="1">
      <c r="A170" s="32">
        <v>177</v>
      </c>
      <c r="B170" s="11"/>
      <c r="C170" s="11"/>
      <c r="D170" s="8"/>
      <c r="E170" s="8"/>
      <c r="F170" s="8"/>
      <c r="G170" s="13"/>
      <c r="H170" s="11"/>
      <c r="I170" s="11"/>
      <c r="J170" s="8"/>
      <c r="K170" s="8"/>
      <c r="L170" s="8"/>
      <c r="M170" s="13"/>
      <c r="N170" s="53" t="s">
        <v>170</v>
      </c>
      <c r="O170" s="53">
        <v>22.530833333333337</v>
      </c>
      <c r="P170" s="62"/>
      <c r="Q170" s="55">
        <f t="shared" si="33"/>
        <v>19.015814370363959</v>
      </c>
      <c r="R170" s="55">
        <f t="shared" si="31"/>
        <v>3.5150189629693784</v>
      </c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s="12" customFormat="1">
      <c r="A171" s="32">
        <v>178</v>
      </c>
      <c r="B171" s="11"/>
      <c r="C171" s="11"/>
      <c r="D171" s="8"/>
      <c r="E171" s="8"/>
      <c r="F171" s="8"/>
      <c r="G171" s="13"/>
      <c r="H171" s="11"/>
      <c r="I171" s="11"/>
      <c r="J171" s="8"/>
      <c r="K171" s="8"/>
      <c r="L171" s="8"/>
      <c r="M171" s="13"/>
      <c r="N171" s="53" t="s">
        <v>171</v>
      </c>
      <c r="O171" s="53">
        <v>19.306649659863947</v>
      </c>
      <c r="P171" s="62"/>
      <c r="Q171" s="55">
        <f t="shared" si="33"/>
        <v>18.611451688789298</v>
      </c>
      <c r="R171" s="55">
        <f t="shared" si="31"/>
        <v>0.69519797107464854</v>
      </c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s="12" customFormat="1">
      <c r="A172" s="32">
        <v>179</v>
      </c>
      <c r="B172" s="11"/>
      <c r="C172" s="11"/>
      <c r="D172" s="8"/>
      <c r="E172" s="8"/>
      <c r="F172" s="8"/>
      <c r="G172" s="13"/>
      <c r="H172" s="11"/>
      <c r="I172" s="11"/>
      <c r="J172" s="8"/>
      <c r="K172" s="8"/>
      <c r="L172" s="8"/>
      <c r="M172" s="13"/>
      <c r="N172" s="53" t="s">
        <v>199</v>
      </c>
      <c r="O172" s="53">
        <v>17.003231292517004</v>
      </c>
      <c r="P172" s="62"/>
      <c r="Q172" s="55">
        <f t="shared" si="33"/>
        <v>17.919279122227088</v>
      </c>
      <c r="R172" s="55">
        <f t="shared" si="31"/>
        <v>0.91604782971008447</v>
      </c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s="12" customFormat="1">
      <c r="A173" s="32">
        <v>180</v>
      </c>
      <c r="B173" s="11"/>
      <c r="C173" s="11"/>
      <c r="D173" s="8"/>
      <c r="E173" s="8"/>
      <c r="F173" s="8"/>
      <c r="G173" s="13"/>
      <c r="H173" s="11"/>
      <c r="I173" s="11"/>
      <c r="J173" s="8"/>
      <c r="K173" s="8"/>
      <c r="L173" s="8"/>
      <c r="M173" s="13"/>
      <c r="N173" s="53" t="s">
        <v>200</v>
      </c>
      <c r="O173" s="53">
        <v>16.665561224489796</v>
      </c>
      <c r="P173" s="62"/>
      <c r="Q173" s="55">
        <f t="shared" si="33"/>
        <v>16.934570121148031</v>
      </c>
      <c r="R173" s="55">
        <f t="shared" si="31"/>
        <v>0.26900889665823513</v>
      </c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s="12" customFormat="1">
      <c r="A174" s="32">
        <v>181</v>
      </c>
      <c r="B174" s="11"/>
      <c r="C174" s="11"/>
      <c r="D174" s="8"/>
      <c r="E174" s="8"/>
      <c r="F174" s="8"/>
      <c r="G174" s="13"/>
      <c r="H174" s="11"/>
      <c r="I174" s="11"/>
      <c r="J174" s="8"/>
      <c r="K174" s="8"/>
      <c r="L174" s="8"/>
      <c r="M174" s="13"/>
      <c r="N174" s="53" t="s">
        <v>201</v>
      </c>
      <c r="O174" s="53">
        <v>17.524319727891157</v>
      </c>
      <c r="P174" s="62"/>
      <c r="Q174" s="55">
        <f t="shared" si="33"/>
        <v>15.656931620551473</v>
      </c>
      <c r="R174" s="55">
        <f t="shared" si="31"/>
        <v>1.8673881073396839</v>
      </c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s="12" customFormat="1">
      <c r="A175" s="32">
        <v>182</v>
      </c>
      <c r="B175" s="11"/>
      <c r="C175" s="11"/>
      <c r="D175" s="8"/>
      <c r="E175" s="8"/>
      <c r="F175" s="8"/>
      <c r="G175" s="13"/>
      <c r="H175" s="11"/>
      <c r="I175" s="11"/>
      <c r="J175" s="8"/>
      <c r="K175" s="8"/>
      <c r="L175" s="8"/>
      <c r="M175" s="13"/>
      <c r="N175" s="53" t="s">
        <v>202</v>
      </c>
      <c r="O175" s="53">
        <v>14.226785714285715</v>
      </c>
      <c r="P175" s="62"/>
      <c r="Q175" s="55">
        <f t="shared" si="33"/>
        <v>14.090408252471139</v>
      </c>
      <c r="R175" s="55">
        <f t="shared" si="31"/>
        <v>0.13637746181457544</v>
      </c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s="12" customFormat="1">
      <c r="A176" s="32">
        <v>183</v>
      </c>
      <c r="B176" s="11"/>
      <c r="C176" s="11"/>
      <c r="D176" s="8"/>
      <c r="E176" s="8"/>
      <c r="F176" s="8"/>
      <c r="G176" s="13"/>
      <c r="H176" s="11"/>
      <c r="I176" s="11"/>
      <c r="J176" s="8"/>
      <c r="K176" s="8"/>
      <c r="L176" s="8"/>
      <c r="M176" s="13"/>
      <c r="N176" s="14"/>
      <c r="O176" s="14"/>
      <c r="P176" s="15"/>
      <c r="Q176" s="15"/>
      <c r="R176" s="15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s="12" customFormat="1">
      <c r="A177" s="32">
        <v>184</v>
      </c>
      <c r="B177" s="11"/>
      <c r="C177" s="11"/>
      <c r="D177" s="8"/>
      <c r="E177" s="8"/>
      <c r="F177" s="8"/>
      <c r="G177" s="13"/>
      <c r="H177" s="11"/>
      <c r="I177" s="11"/>
      <c r="J177" s="8"/>
      <c r="K177" s="8"/>
      <c r="L177" s="8"/>
      <c r="M177" s="13"/>
      <c r="N177" s="14"/>
      <c r="O177" s="14"/>
      <c r="P177" s="15"/>
      <c r="Q177" s="15"/>
      <c r="R177" s="15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s="12" customFormat="1">
      <c r="A178" s="32">
        <v>185</v>
      </c>
      <c r="B178" s="11"/>
      <c r="C178" s="11"/>
      <c r="D178" s="8"/>
      <c r="E178" s="8"/>
      <c r="F178" s="8"/>
      <c r="G178" s="13"/>
      <c r="H178" s="11"/>
      <c r="I178" s="11"/>
      <c r="J178" s="8"/>
      <c r="K178" s="8"/>
      <c r="L178" s="8"/>
      <c r="M178" s="13"/>
      <c r="N178" s="14"/>
      <c r="O178" s="14"/>
      <c r="P178" s="15"/>
      <c r="Q178" s="15"/>
      <c r="R178" s="15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s="12" customFormat="1">
      <c r="A179" s="32">
        <v>186</v>
      </c>
      <c r="B179" s="11"/>
      <c r="C179" s="11"/>
      <c r="D179" s="8"/>
      <c r="E179" s="8"/>
      <c r="F179" s="8"/>
      <c r="G179" s="13"/>
      <c r="H179" s="11"/>
      <c r="I179" s="11"/>
      <c r="J179" s="8"/>
      <c r="K179" s="8"/>
      <c r="L179" s="8"/>
      <c r="M179" s="13"/>
      <c r="N179" s="14"/>
      <c r="O179" s="14"/>
      <c r="P179" s="15"/>
      <c r="Q179" s="15"/>
      <c r="R179" s="15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s="12" customFormat="1">
      <c r="A180" s="32">
        <v>187</v>
      </c>
      <c r="B180" s="11"/>
      <c r="C180" s="11"/>
      <c r="D180" s="8"/>
      <c r="E180" s="8"/>
      <c r="F180" s="8"/>
      <c r="G180" s="13"/>
      <c r="H180" s="11"/>
      <c r="I180" s="11"/>
      <c r="J180" s="8"/>
      <c r="K180" s="8"/>
      <c r="L180" s="8"/>
      <c r="M180" s="13"/>
      <c r="N180" s="14"/>
      <c r="O180" s="14"/>
      <c r="P180" s="15"/>
      <c r="Q180" s="15"/>
      <c r="R180" s="15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s="12" customFormat="1">
      <c r="A181" s="32">
        <v>188</v>
      </c>
      <c r="B181" s="11"/>
      <c r="C181" s="11"/>
      <c r="D181" s="8"/>
      <c r="E181" s="8"/>
      <c r="F181" s="8"/>
      <c r="G181" s="13"/>
      <c r="H181" s="11"/>
      <c r="I181" s="11"/>
      <c r="J181" s="8"/>
      <c r="K181" s="8"/>
      <c r="L181" s="8"/>
      <c r="M181" s="13"/>
      <c r="N181" s="14"/>
      <c r="O181" s="14"/>
      <c r="P181" s="15"/>
      <c r="Q181" s="15"/>
      <c r="R181" s="15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s="12" customFormat="1">
      <c r="A182" s="32">
        <v>189</v>
      </c>
      <c r="B182" s="11"/>
      <c r="C182" s="11"/>
      <c r="D182" s="8"/>
      <c r="E182" s="8"/>
      <c r="F182" s="8"/>
      <c r="G182" s="13"/>
      <c r="H182" s="11"/>
      <c r="I182" s="11"/>
      <c r="J182" s="8"/>
      <c r="K182" s="8"/>
      <c r="L182" s="8"/>
      <c r="M182" s="13"/>
      <c r="N182" s="11"/>
      <c r="O182" s="11"/>
      <c r="P182" s="8"/>
      <c r="Q182" s="8"/>
      <c r="R182" s="8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s="12" customFormat="1">
      <c r="A183" s="32">
        <v>190</v>
      </c>
      <c r="B183" s="11"/>
      <c r="C183" s="11"/>
      <c r="D183" s="8"/>
      <c r="E183" s="8"/>
      <c r="F183" s="8"/>
      <c r="G183" s="13"/>
      <c r="H183" s="11"/>
      <c r="I183" s="11"/>
      <c r="J183" s="8"/>
      <c r="K183" s="8"/>
      <c r="L183" s="8"/>
      <c r="M183" s="13"/>
      <c r="N183" s="11"/>
      <c r="O183" s="11"/>
      <c r="P183" s="8"/>
      <c r="Q183" s="8"/>
      <c r="R183" s="8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s="12" customFormat="1">
      <c r="A184" s="32">
        <v>191</v>
      </c>
      <c r="B184" s="11"/>
      <c r="C184" s="11"/>
      <c r="D184" s="8"/>
      <c r="E184" s="8"/>
      <c r="F184" s="8"/>
      <c r="G184" s="13"/>
      <c r="H184" s="11"/>
      <c r="I184" s="11"/>
      <c r="J184" s="8"/>
      <c r="K184" s="8"/>
      <c r="L184" s="8"/>
      <c r="M184" s="13"/>
      <c r="N184" s="11"/>
      <c r="O184" s="11"/>
      <c r="P184" s="8"/>
      <c r="Q184" s="8"/>
      <c r="R184" s="8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s="12" customFormat="1">
      <c r="A185" s="32">
        <v>192</v>
      </c>
      <c r="B185" s="11"/>
      <c r="C185" s="11"/>
      <c r="D185" s="8"/>
      <c r="E185" s="8"/>
      <c r="F185" s="8"/>
      <c r="G185" s="13"/>
      <c r="H185" s="11"/>
      <c r="I185" s="11"/>
      <c r="J185" s="8"/>
      <c r="K185" s="8"/>
      <c r="L185" s="8"/>
      <c r="M185" s="13"/>
      <c r="N185" s="11"/>
      <c r="O185" s="11"/>
      <c r="P185" s="8"/>
      <c r="Q185" s="8"/>
      <c r="R185" s="8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s="12" customFormat="1">
      <c r="A186" s="32">
        <v>193</v>
      </c>
      <c r="B186" s="11"/>
      <c r="C186" s="11"/>
      <c r="D186" s="8"/>
      <c r="E186" s="8"/>
      <c r="F186" s="8"/>
      <c r="G186" s="13"/>
      <c r="H186" s="11"/>
      <c r="I186" s="11"/>
      <c r="J186" s="8"/>
      <c r="K186" s="8"/>
      <c r="L186" s="8"/>
      <c r="M186" s="13"/>
      <c r="N186" s="11"/>
      <c r="O186" s="11"/>
      <c r="P186" s="8"/>
      <c r="Q186" s="8"/>
      <c r="R186" s="8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s="12" customFormat="1">
      <c r="A187" s="32">
        <v>194</v>
      </c>
      <c r="B187" s="11"/>
      <c r="C187" s="11"/>
      <c r="D187" s="8"/>
      <c r="E187" s="8"/>
      <c r="F187" s="8"/>
      <c r="G187" s="13"/>
      <c r="H187" s="11"/>
      <c r="I187" s="11"/>
      <c r="J187" s="8"/>
      <c r="K187" s="8"/>
      <c r="L187" s="8"/>
      <c r="M187" s="13"/>
      <c r="N187" s="11"/>
      <c r="O187" s="11"/>
      <c r="P187" s="8"/>
      <c r="Q187" s="8"/>
      <c r="R187" s="8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s="12" customFormat="1">
      <c r="A188" s="32">
        <v>195</v>
      </c>
      <c r="B188" s="11"/>
      <c r="C188" s="11"/>
      <c r="D188" s="8"/>
      <c r="E188" s="8"/>
      <c r="F188" s="8"/>
      <c r="G188" s="13"/>
      <c r="H188" s="11"/>
      <c r="I188" s="11"/>
      <c r="J188" s="8"/>
      <c r="K188" s="8"/>
      <c r="L188" s="8"/>
      <c r="M188" s="13"/>
      <c r="N188" s="11"/>
      <c r="O188" s="11"/>
      <c r="P188" s="8"/>
      <c r="Q188" s="8"/>
      <c r="R188" s="8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s="12" customFormat="1">
      <c r="A189" s="32">
        <v>196</v>
      </c>
      <c r="B189" s="11"/>
      <c r="C189" s="11"/>
      <c r="D189" s="8"/>
      <c r="E189" s="8"/>
      <c r="F189" s="8"/>
      <c r="G189" s="13"/>
      <c r="H189" s="11"/>
      <c r="I189" s="11"/>
      <c r="J189" s="8"/>
      <c r="K189" s="8"/>
      <c r="L189" s="8"/>
      <c r="M189" s="13"/>
      <c r="N189" s="11"/>
      <c r="O189" s="11"/>
      <c r="P189" s="8"/>
      <c r="Q189" s="8"/>
      <c r="R189" s="8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s="12" customFormat="1">
      <c r="A190" s="32">
        <v>197</v>
      </c>
      <c r="B190" s="11"/>
      <c r="C190" s="11"/>
      <c r="D190" s="8"/>
      <c r="E190" s="8"/>
      <c r="F190" s="8"/>
      <c r="G190" s="13"/>
      <c r="H190" s="11"/>
      <c r="I190" s="11"/>
      <c r="J190" s="8"/>
      <c r="K190" s="8"/>
      <c r="L190" s="8"/>
      <c r="M190" s="13"/>
      <c r="N190" s="11"/>
      <c r="O190" s="11"/>
      <c r="P190" s="8"/>
      <c r="Q190" s="8"/>
      <c r="R190" s="8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s="12" customFormat="1">
      <c r="B191" s="11"/>
      <c r="C191" s="11"/>
      <c r="D191" s="8"/>
      <c r="E191" s="8"/>
      <c r="F191" s="8"/>
      <c r="G191" s="13"/>
      <c r="H191" s="11"/>
      <c r="I191" s="11"/>
      <c r="J191" s="8"/>
      <c r="K191" s="8"/>
      <c r="L191" s="8"/>
      <c r="M191" s="13"/>
      <c r="N191" s="11"/>
      <c r="O191" s="11"/>
      <c r="P191" s="8"/>
      <c r="Q191" s="8"/>
      <c r="R191" s="8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s="12" customFormat="1">
      <c r="B192" s="11"/>
      <c r="C192" s="11"/>
      <c r="D192" s="8"/>
      <c r="E192" s="8"/>
      <c r="F192" s="8"/>
      <c r="G192" s="13"/>
      <c r="H192" s="11"/>
      <c r="I192" s="11"/>
      <c r="J192" s="8"/>
      <c r="K192" s="8"/>
      <c r="L192" s="8"/>
      <c r="M192" s="13"/>
      <c r="N192" s="11"/>
      <c r="O192" s="11"/>
      <c r="P192" s="8"/>
      <c r="Q192" s="8"/>
      <c r="R192" s="8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2:54" s="12" customFormat="1">
      <c r="B193" s="11"/>
      <c r="C193" s="11"/>
      <c r="D193" s="8"/>
      <c r="E193" s="8"/>
      <c r="F193" s="8"/>
      <c r="G193" s="13"/>
      <c r="H193" s="11"/>
      <c r="I193" s="11"/>
      <c r="J193" s="8"/>
      <c r="K193" s="8"/>
      <c r="L193" s="8"/>
      <c r="M193" s="13"/>
      <c r="N193" s="11"/>
      <c r="O193" s="11"/>
      <c r="P193" s="8"/>
      <c r="Q193" s="8"/>
      <c r="R193" s="8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2:54" s="12" customFormat="1">
      <c r="B194" s="11"/>
      <c r="C194" s="11"/>
      <c r="D194" s="8"/>
      <c r="E194" s="8"/>
      <c r="F194" s="8"/>
      <c r="G194" s="13"/>
      <c r="H194" s="11"/>
      <c r="I194" s="11"/>
      <c r="J194" s="8"/>
      <c r="K194" s="8"/>
      <c r="L194" s="8"/>
      <c r="M194" s="13"/>
      <c r="N194" s="11"/>
      <c r="O194" s="11"/>
      <c r="P194" s="8"/>
      <c r="Q194" s="8"/>
      <c r="R194" s="8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2:54" s="12" customFormat="1">
      <c r="B195" s="11"/>
      <c r="C195" s="11"/>
      <c r="D195" s="8"/>
      <c r="E195" s="8"/>
      <c r="F195" s="8"/>
      <c r="G195" s="13"/>
      <c r="H195" s="11"/>
      <c r="I195" s="11"/>
      <c r="J195" s="8"/>
      <c r="K195" s="8"/>
      <c r="L195" s="8"/>
      <c r="M195" s="13"/>
      <c r="N195" s="11"/>
      <c r="O195" s="11"/>
      <c r="P195" s="8"/>
      <c r="Q195" s="8"/>
      <c r="R195" s="8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2:54" s="12" customFormat="1">
      <c r="B196" s="11"/>
      <c r="C196" s="11"/>
      <c r="D196" s="8"/>
      <c r="E196" s="8"/>
      <c r="F196" s="8"/>
      <c r="G196" s="13"/>
      <c r="H196" s="11"/>
      <c r="I196" s="11"/>
      <c r="J196" s="8"/>
      <c r="K196" s="8"/>
      <c r="L196" s="8"/>
      <c r="M196" s="13"/>
      <c r="N196" s="11"/>
      <c r="O196" s="11"/>
      <c r="P196" s="8"/>
      <c r="Q196" s="8"/>
      <c r="R196" s="8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2:54" s="12" customFormat="1">
      <c r="B197" s="11"/>
      <c r="C197" s="11"/>
      <c r="D197" s="8"/>
      <c r="E197" s="8"/>
      <c r="F197" s="8"/>
      <c r="G197" s="13"/>
      <c r="H197" s="11"/>
      <c r="I197" s="11"/>
      <c r="J197" s="8"/>
      <c r="K197" s="8"/>
      <c r="L197" s="8"/>
      <c r="M197" s="13"/>
      <c r="N197" s="11"/>
      <c r="O197" s="11"/>
      <c r="P197" s="8"/>
      <c r="Q197" s="8"/>
      <c r="R197" s="8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2:54" s="12" customFormat="1">
      <c r="B198" s="11"/>
      <c r="C198" s="11"/>
      <c r="D198" s="8"/>
      <c r="E198" s="8"/>
      <c r="F198" s="8"/>
      <c r="G198" s="13"/>
      <c r="H198" s="11"/>
      <c r="I198" s="11"/>
      <c r="J198" s="8"/>
      <c r="K198" s="8"/>
      <c r="L198" s="8"/>
      <c r="M198" s="13"/>
      <c r="N198" s="11"/>
      <c r="O198" s="11"/>
      <c r="P198" s="8"/>
      <c r="Q198" s="8"/>
      <c r="R198" s="8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2:54" s="12" customFormat="1">
      <c r="B199" s="11"/>
      <c r="C199" s="11"/>
      <c r="D199" s="8"/>
      <c r="E199" s="8"/>
      <c r="F199" s="8"/>
      <c r="G199" s="13"/>
      <c r="H199" s="11"/>
      <c r="I199" s="11"/>
      <c r="J199" s="8"/>
      <c r="K199" s="8"/>
      <c r="L199" s="8"/>
      <c r="M199" s="13"/>
      <c r="N199" s="11"/>
      <c r="O199" s="11"/>
      <c r="P199" s="8"/>
      <c r="Q199" s="8"/>
      <c r="R199" s="8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2:54" s="12" customFormat="1">
      <c r="B200" s="11"/>
      <c r="C200" s="11"/>
      <c r="D200" s="8"/>
      <c r="E200" s="8"/>
      <c r="F200" s="8"/>
      <c r="G200" s="13"/>
      <c r="H200" s="11"/>
      <c r="I200" s="11"/>
      <c r="J200" s="8"/>
      <c r="K200" s="8"/>
      <c r="L200" s="8"/>
      <c r="M200" s="13"/>
      <c r="N200" s="11"/>
      <c r="O200" s="11"/>
      <c r="P200" s="8"/>
      <c r="Q200" s="8"/>
      <c r="R200" s="8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2:54" s="12" customFormat="1">
      <c r="B201" s="11"/>
      <c r="C201" s="11"/>
      <c r="D201" s="8"/>
      <c r="E201" s="8"/>
      <c r="F201" s="8"/>
      <c r="G201" s="13"/>
      <c r="H201" s="11"/>
      <c r="I201" s="11"/>
      <c r="J201" s="8"/>
      <c r="K201" s="8"/>
      <c r="L201" s="8"/>
      <c r="M201" s="13"/>
      <c r="N201" s="11"/>
      <c r="O201" s="11"/>
      <c r="P201" s="8"/>
      <c r="Q201" s="8"/>
      <c r="R201" s="8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2:54" s="12" customFormat="1">
      <c r="B202" s="11"/>
      <c r="C202" s="11"/>
      <c r="D202" s="8"/>
      <c r="E202" s="8"/>
      <c r="F202" s="8"/>
      <c r="G202" s="13"/>
      <c r="H202" s="11"/>
      <c r="I202" s="11"/>
      <c r="J202" s="8"/>
      <c r="K202" s="8"/>
      <c r="L202" s="8"/>
      <c r="M202" s="13"/>
      <c r="N202" s="11"/>
      <c r="O202" s="11"/>
      <c r="P202" s="8"/>
      <c r="Q202" s="8"/>
      <c r="R202" s="8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2:54" s="12" customFormat="1">
      <c r="B203" s="11"/>
      <c r="C203" s="11"/>
      <c r="D203" s="8"/>
      <c r="E203" s="8"/>
      <c r="F203" s="8"/>
      <c r="G203" s="13"/>
      <c r="H203" s="11"/>
      <c r="I203" s="11"/>
      <c r="J203" s="8"/>
      <c r="K203" s="8"/>
      <c r="L203" s="8"/>
      <c r="M203" s="13"/>
      <c r="N203" s="11"/>
      <c r="O203" s="11"/>
      <c r="P203" s="8"/>
      <c r="Q203" s="8"/>
      <c r="R203" s="8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2:54" s="12" customFormat="1">
      <c r="B204" s="11"/>
      <c r="C204" s="11"/>
      <c r="D204" s="8"/>
      <c r="E204" s="8"/>
      <c r="F204" s="8"/>
      <c r="G204" s="13"/>
      <c r="H204" s="11"/>
      <c r="I204" s="11"/>
      <c r="J204" s="8"/>
      <c r="K204" s="8"/>
      <c r="L204" s="8"/>
      <c r="M204" s="13"/>
      <c r="N204" s="11"/>
      <c r="O204" s="11"/>
      <c r="P204" s="8"/>
      <c r="Q204" s="8"/>
      <c r="R204" s="8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2:54" s="12" customFormat="1">
      <c r="B205" s="11"/>
      <c r="C205" s="11"/>
      <c r="D205" s="8"/>
      <c r="E205" s="8"/>
      <c r="F205" s="8"/>
      <c r="G205" s="13"/>
      <c r="H205" s="11"/>
      <c r="I205" s="11"/>
      <c r="J205" s="8"/>
      <c r="K205" s="8"/>
      <c r="L205" s="8"/>
      <c r="M205" s="13"/>
      <c r="N205" s="11"/>
      <c r="O205" s="11"/>
      <c r="P205" s="8"/>
      <c r="Q205" s="8"/>
      <c r="R205" s="8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2:54" s="12" customFormat="1">
      <c r="B206" s="11"/>
      <c r="C206" s="11"/>
      <c r="D206" s="8"/>
      <c r="E206" s="8"/>
      <c r="F206" s="8"/>
      <c r="G206" s="13"/>
      <c r="H206" s="11"/>
      <c r="I206" s="11"/>
      <c r="J206" s="8"/>
      <c r="K206" s="8"/>
      <c r="L206" s="8"/>
      <c r="M206" s="13"/>
      <c r="N206" s="11"/>
      <c r="O206" s="11"/>
      <c r="P206" s="8"/>
      <c r="Q206" s="8"/>
      <c r="R206" s="8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2:54" s="12" customFormat="1">
      <c r="B207" s="11"/>
      <c r="C207" s="11"/>
      <c r="D207" s="8"/>
      <c r="E207" s="8"/>
      <c r="F207" s="8"/>
      <c r="G207" s="13"/>
      <c r="H207" s="11"/>
      <c r="I207" s="11"/>
      <c r="J207" s="8"/>
      <c r="K207" s="8"/>
      <c r="L207" s="8"/>
      <c r="M207" s="13"/>
      <c r="N207" s="11"/>
      <c r="O207" s="11"/>
      <c r="P207" s="8"/>
      <c r="Q207" s="8"/>
      <c r="R207" s="8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2:54" s="12" customFormat="1">
      <c r="B208" s="11"/>
      <c r="C208" s="11"/>
      <c r="D208" s="8"/>
      <c r="E208" s="8"/>
      <c r="F208" s="8"/>
      <c r="G208" s="13"/>
      <c r="H208" s="11"/>
      <c r="I208" s="11"/>
      <c r="J208" s="8"/>
      <c r="K208" s="8"/>
      <c r="L208" s="8"/>
      <c r="M208" s="13"/>
      <c r="N208" s="11"/>
      <c r="O208" s="11"/>
      <c r="P208" s="8"/>
      <c r="Q208" s="8"/>
      <c r="R208" s="8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2:54" s="12" customFormat="1">
      <c r="B209" s="11"/>
      <c r="C209" s="11"/>
      <c r="D209" s="8"/>
      <c r="E209" s="8"/>
      <c r="F209" s="8"/>
      <c r="G209" s="13"/>
      <c r="H209" s="11"/>
      <c r="I209" s="11"/>
      <c r="J209" s="8"/>
      <c r="K209" s="8"/>
      <c r="L209" s="8"/>
      <c r="M209" s="13"/>
      <c r="N209" s="11"/>
      <c r="O209" s="11"/>
      <c r="P209" s="8"/>
      <c r="Q209" s="8"/>
      <c r="R209" s="8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2:54" s="12" customFormat="1">
      <c r="B210" s="11"/>
      <c r="C210" s="11"/>
      <c r="D210" s="8"/>
      <c r="E210" s="8"/>
      <c r="F210" s="8"/>
      <c r="G210" s="13"/>
      <c r="H210" s="11"/>
      <c r="I210" s="11"/>
      <c r="J210" s="8"/>
      <c r="K210" s="8"/>
      <c r="L210" s="8"/>
      <c r="M210" s="13"/>
      <c r="N210" s="11"/>
      <c r="O210" s="11"/>
      <c r="P210" s="8"/>
      <c r="Q210" s="8"/>
      <c r="R210" s="8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2:54" s="12" customFormat="1">
      <c r="B211" s="11"/>
      <c r="C211" s="11"/>
      <c r="D211" s="8"/>
      <c r="E211" s="8"/>
      <c r="F211" s="8"/>
      <c r="G211" s="13"/>
      <c r="H211" s="11"/>
      <c r="I211" s="11"/>
      <c r="J211" s="8"/>
      <c r="K211" s="8"/>
      <c r="L211" s="8"/>
      <c r="M211" s="13"/>
      <c r="N211" s="11"/>
      <c r="O211" s="11"/>
      <c r="P211" s="8"/>
      <c r="Q211" s="8"/>
      <c r="R211" s="8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2:54" s="12" customFormat="1">
      <c r="B212" s="11"/>
      <c r="C212" s="11"/>
      <c r="D212" s="8"/>
      <c r="E212" s="8"/>
      <c r="F212" s="8"/>
      <c r="G212" s="13"/>
      <c r="H212" s="11"/>
      <c r="I212" s="11"/>
      <c r="J212" s="8"/>
      <c r="K212" s="8"/>
      <c r="L212" s="8"/>
      <c r="M212" s="13"/>
      <c r="N212" s="11"/>
      <c r="O212" s="11"/>
      <c r="P212" s="8"/>
      <c r="Q212" s="8"/>
      <c r="R212" s="8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2:54" s="12" customFormat="1">
      <c r="B213" s="11"/>
      <c r="C213" s="11"/>
      <c r="D213" s="8"/>
      <c r="E213" s="8"/>
      <c r="F213" s="8"/>
      <c r="G213" s="13"/>
      <c r="H213" s="11"/>
      <c r="I213" s="11"/>
      <c r="J213" s="8"/>
      <c r="K213" s="8"/>
      <c r="L213" s="8"/>
      <c r="M213" s="13"/>
      <c r="N213" s="11"/>
      <c r="O213" s="11"/>
      <c r="P213" s="8"/>
      <c r="Q213" s="8"/>
      <c r="R213" s="8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2:54" s="12" customFormat="1">
      <c r="B214" s="11"/>
      <c r="C214" s="11"/>
      <c r="D214" s="8"/>
      <c r="E214" s="8"/>
      <c r="F214" s="8"/>
      <c r="G214" s="13"/>
      <c r="H214" s="11"/>
      <c r="I214" s="11"/>
      <c r="J214" s="8"/>
      <c r="K214" s="8"/>
      <c r="L214" s="8"/>
      <c r="M214" s="13"/>
      <c r="N214" s="11"/>
      <c r="O214" s="11"/>
      <c r="P214" s="8"/>
      <c r="Q214" s="8"/>
      <c r="R214" s="8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2:54" s="12" customFormat="1">
      <c r="B215" s="11"/>
      <c r="C215" s="11"/>
      <c r="D215" s="8"/>
      <c r="E215" s="8"/>
      <c r="F215" s="8"/>
      <c r="G215" s="13"/>
      <c r="H215" s="11"/>
      <c r="I215" s="11"/>
      <c r="J215" s="8"/>
      <c r="K215" s="8"/>
      <c r="L215" s="8"/>
      <c r="M215" s="13"/>
      <c r="N215" s="11"/>
      <c r="O215" s="11"/>
      <c r="P215" s="8"/>
      <c r="Q215" s="8"/>
      <c r="R215" s="8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2:54" s="12" customFormat="1">
      <c r="B216" s="11"/>
      <c r="C216" s="11"/>
      <c r="D216" s="8"/>
      <c r="E216" s="8"/>
      <c r="F216" s="8"/>
      <c r="G216" s="13"/>
      <c r="H216" s="11"/>
      <c r="I216" s="11"/>
      <c r="J216" s="8"/>
      <c r="K216" s="8"/>
      <c r="L216" s="8"/>
      <c r="M216" s="13"/>
      <c r="N216" s="11"/>
      <c r="O216" s="11"/>
      <c r="P216" s="8"/>
      <c r="Q216" s="8"/>
      <c r="R216" s="8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2:54" s="12" customFormat="1">
      <c r="B217" s="11"/>
      <c r="C217" s="11"/>
      <c r="D217" s="8"/>
      <c r="E217" s="8"/>
      <c r="F217" s="8"/>
      <c r="G217" s="13"/>
      <c r="H217" s="11"/>
      <c r="I217" s="11"/>
      <c r="J217" s="8"/>
      <c r="K217" s="8"/>
      <c r="L217" s="8"/>
      <c r="M217" s="13"/>
      <c r="N217" s="11"/>
      <c r="O217" s="11"/>
      <c r="P217" s="8"/>
      <c r="Q217" s="8"/>
      <c r="R217" s="8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2:54" s="12" customFormat="1">
      <c r="B218" s="11"/>
      <c r="C218" s="11"/>
      <c r="D218" s="8"/>
      <c r="E218" s="8"/>
      <c r="F218" s="8"/>
      <c r="G218" s="13"/>
      <c r="H218" s="11"/>
      <c r="I218" s="11"/>
      <c r="J218" s="8"/>
      <c r="K218" s="8"/>
      <c r="L218" s="8"/>
      <c r="M218" s="13"/>
      <c r="N218" s="11"/>
      <c r="O218" s="11"/>
      <c r="P218" s="8"/>
      <c r="Q218" s="8"/>
      <c r="R218" s="8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2:54" s="12" customFormat="1">
      <c r="B219" s="11"/>
      <c r="C219" s="11"/>
      <c r="D219" s="8"/>
      <c r="E219" s="8"/>
      <c r="F219" s="8"/>
      <c r="G219" s="13"/>
      <c r="H219" s="11"/>
      <c r="I219" s="11"/>
      <c r="J219" s="8"/>
      <c r="K219" s="8"/>
      <c r="L219" s="8"/>
      <c r="M219" s="13"/>
      <c r="N219" s="11"/>
      <c r="O219" s="11"/>
      <c r="P219" s="8"/>
      <c r="Q219" s="8"/>
      <c r="R219" s="8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2:54" s="12" customFormat="1">
      <c r="B220" s="11"/>
      <c r="C220" s="11"/>
      <c r="D220" s="8"/>
      <c r="E220" s="8"/>
      <c r="F220" s="8"/>
      <c r="G220" s="13"/>
      <c r="H220" s="11"/>
      <c r="I220" s="11"/>
      <c r="J220" s="8"/>
      <c r="K220" s="8"/>
      <c r="L220" s="8"/>
      <c r="M220" s="13"/>
      <c r="N220" s="11"/>
      <c r="O220" s="11"/>
      <c r="P220" s="8"/>
      <c r="Q220" s="8"/>
      <c r="R220" s="8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2:54" s="12" customFormat="1">
      <c r="B221" s="11"/>
      <c r="C221" s="11"/>
      <c r="D221" s="8"/>
      <c r="E221" s="8"/>
      <c r="F221" s="8"/>
      <c r="G221" s="13"/>
      <c r="H221" s="11"/>
      <c r="I221" s="11"/>
      <c r="J221" s="8"/>
      <c r="K221" s="8"/>
      <c r="L221" s="8"/>
      <c r="M221" s="13"/>
      <c r="N221" s="11"/>
      <c r="O221" s="11"/>
      <c r="P221" s="8"/>
      <c r="Q221" s="8"/>
      <c r="R221" s="8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2:54" s="12" customFormat="1">
      <c r="B222" s="11"/>
      <c r="C222" s="11"/>
      <c r="D222" s="8"/>
      <c r="E222" s="8"/>
      <c r="F222" s="8"/>
      <c r="G222" s="13"/>
      <c r="H222" s="11"/>
      <c r="I222" s="11"/>
      <c r="J222" s="8"/>
      <c r="K222" s="8"/>
      <c r="L222" s="8"/>
      <c r="M222" s="13"/>
      <c r="N222" s="11"/>
      <c r="O222" s="11"/>
      <c r="P222" s="8"/>
      <c r="Q222" s="8"/>
      <c r="R222" s="8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2:54" s="12" customFormat="1">
      <c r="B223" s="11"/>
      <c r="C223" s="11"/>
      <c r="D223" s="8"/>
      <c r="E223" s="8"/>
      <c r="F223" s="8"/>
      <c r="G223" s="13"/>
      <c r="H223" s="11"/>
      <c r="I223" s="11"/>
      <c r="J223" s="8"/>
      <c r="K223" s="8"/>
      <c r="L223" s="8"/>
      <c r="M223" s="13"/>
      <c r="N223" s="11"/>
      <c r="O223" s="11"/>
      <c r="P223" s="8"/>
      <c r="Q223" s="8"/>
      <c r="R223" s="8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2:54" s="12" customFormat="1">
      <c r="B224" s="11"/>
      <c r="C224" s="11"/>
      <c r="D224" s="8"/>
      <c r="E224" s="8"/>
      <c r="F224" s="8"/>
      <c r="G224" s="13"/>
      <c r="H224" s="11"/>
      <c r="I224" s="11"/>
      <c r="J224" s="8"/>
      <c r="K224" s="8"/>
      <c r="L224" s="8"/>
      <c r="M224" s="13"/>
      <c r="N224" s="11"/>
      <c r="O224" s="11"/>
      <c r="P224" s="8"/>
      <c r="Q224" s="8"/>
      <c r="R224" s="8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2:54" s="12" customFormat="1">
      <c r="B225" s="11"/>
      <c r="C225" s="11"/>
      <c r="D225" s="8"/>
      <c r="E225" s="8"/>
      <c r="F225" s="8"/>
      <c r="G225" s="13"/>
      <c r="H225" s="11"/>
      <c r="I225" s="11"/>
      <c r="J225" s="8"/>
      <c r="K225" s="8"/>
      <c r="L225" s="8"/>
      <c r="M225" s="13"/>
      <c r="N225" s="11"/>
      <c r="O225" s="11"/>
      <c r="P225" s="8"/>
      <c r="Q225" s="8"/>
      <c r="R225" s="8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2:54" s="12" customFormat="1">
      <c r="B226" s="11"/>
      <c r="C226" s="11"/>
      <c r="D226" s="8"/>
      <c r="E226" s="8"/>
      <c r="F226" s="8"/>
      <c r="G226" s="13"/>
      <c r="H226" s="11"/>
      <c r="I226" s="11"/>
      <c r="J226" s="8"/>
      <c r="K226" s="8"/>
      <c r="L226" s="8"/>
      <c r="M226" s="13"/>
      <c r="N226" s="11"/>
      <c r="O226" s="11"/>
      <c r="P226" s="8"/>
      <c r="Q226" s="8"/>
      <c r="R226" s="8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2:54" s="12" customFormat="1">
      <c r="B227" s="11"/>
      <c r="C227" s="11"/>
      <c r="D227" s="8"/>
      <c r="E227" s="8"/>
      <c r="F227" s="8"/>
      <c r="G227" s="13"/>
      <c r="H227" s="11"/>
      <c r="I227" s="11"/>
      <c r="J227" s="8"/>
      <c r="K227" s="8"/>
      <c r="L227" s="8"/>
      <c r="M227" s="13"/>
      <c r="N227" s="11"/>
      <c r="O227" s="11"/>
      <c r="P227" s="8"/>
      <c r="Q227" s="8"/>
      <c r="R227" s="8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2:54" s="12" customFormat="1">
      <c r="B228" s="11"/>
      <c r="C228" s="11"/>
      <c r="D228" s="8"/>
      <c r="E228" s="8"/>
      <c r="F228" s="8"/>
      <c r="G228" s="13"/>
      <c r="H228" s="11"/>
      <c r="I228" s="11"/>
      <c r="J228" s="8"/>
      <c r="K228" s="8"/>
      <c r="L228" s="8"/>
      <c r="M228" s="13"/>
      <c r="N228" s="11"/>
      <c r="O228" s="11"/>
      <c r="P228" s="8"/>
      <c r="Q228" s="8"/>
      <c r="R228" s="8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2:54" s="12" customFormat="1">
      <c r="B229" s="11"/>
      <c r="C229" s="11"/>
      <c r="D229" s="8"/>
      <c r="E229" s="8"/>
      <c r="F229" s="8"/>
      <c r="G229" s="13"/>
      <c r="H229" s="11"/>
      <c r="I229" s="11"/>
      <c r="J229" s="8"/>
      <c r="K229" s="8"/>
      <c r="L229" s="8"/>
      <c r="M229" s="13"/>
      <c r="N229" s="11"/>
      <c r="O229" s="11"/>
      <c r="P229" s="8"/>
      <c r="Q229" s="8"/>
      <c r="R229" s="8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2:54" s="12" customFormat="1">
      <c r="B230" s="11"/>
      <c r="C230" s="11"/>
      <c r="D230" s="8"/>
      <c r="E230" s="8"/>
      <c r="F230" s="8"/>
      <c r="G230" s="13"/>
      <c r="H230" s="11"/>
      <c r="I230" s="11"/>
      <c r="J230" s="8"/>
      <c r="K230" s="8"/>
      <c r="L230" s="8"/>
      <c r="M230" s="13"/>
      <c r="N230" s="11"/>
      <c r="O230" s="11"/>
      <c r="P230" s="8"/>
      <c r="Q230" s="8"/>
      <c r="R230" s="8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2:54" s="12" customFormat="1">
      <c r="B231" s="11"/>
      <c r="C231" s="11"/>
      <c r="D231" s="8"/>
      <c r="E231" s="8"/>
      <c r="F231" s="8"/>
      <c r="G231" s="13"/>
      <c r="H231" s="11"/>
      <c r="I231" s="11"/>
      <c r="J231" s="8"/>
      <c r="K231" s="8"/>
      <c r="L231" s="8"/>
      <c r="M231" s="13"/>
      <c r="N231" s="11"/>
      <c r="O231" s="11"/>
      <c r="P231" s="8"/>
      <c r="Q231" s="8"/>
      <c r="R231" s="8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2:54" s="12" customFormat="1">
      <c r="B232" s="11"/>
      <c r="C232" s="11"/>
      <c r="D232" s="8"/>
      <c r="E232" s="8"/>
      <c r="F232" s="8"/>
      <c r="G232" s="13"/>
      <c r="H232" s="11"/>
      <c r="I232" s="11"/>
      <c r="J232" s="8"/>
      <c r="K232" s="8"/>
      <c r="L232" s="8"/>
      <c r="M232" s="13"/>
      <c r="N232" s="11"/>
      <c r="O232" s="11"/>
      <c r="P232" s="8"/>
      <c r="Q232" s="8"/>
      <c r="R232" s="8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2:54" s="12" customFormat="1">
      <c r="B233" s="11"/>
      <c r="C233" s="11"/>
      <c r="D233" s="8"/>
      <c r="E233" s="8"/>
      <c r="F233" s="8"/>
      <c r="G233" s="13"/>
      <c r="H233" s="11"/>
      <c r="I233" s="11"/>
      <c r="J233" s="8"/>
      <c r="K233" s="8"/>
      <c r="L233" s="8"/>
      <c r="M233" s="13"/>
      <c r="N233" s="11"/>
      <c r="O233" s="11"/>
      <c r="P233" s="8"/>
      <c r="Q233" s="8"/>
      <c r="R233" s="8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2:54" s="12" customFormat="1">
      <c r="B234" s="11"/>
      <c r="C234" s="11"/>
      <c r="D234" s="8"/>
      <c r="E234" s="8"/>
      <c r="F234" s="8"/>
      <c r="G234" s="13"/>
      <c r="H234" s="11"/>
      <c r="I234" s="11"/>
      <c r="J234" s="8"/>
      <c r="K234" s="8"/>
      <c r="L234" s="8"/>
      <c r="M234" s="13"/>
      <c r="N234" s="11"/>
      <c r="O234" s="11"/>
      <c r="P234" s="8"/>
      <c r="Q234" s="8"/>
      <c r="R234" s="8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2:54" s="12" customFormat="1">
      <c r="B235" s="11"/>
      <c r="C235" s="11"/>
      <c r="D235" s="8"/>
      <c r="E235" s="8"/>
      <c r="F235" s="8"/>
      <c r="G235" s="13"/>
      <c r="H235" s="11"/>
      <c r="I235" s="11"/>
      <c r="J235" s="8"/>
      <c r="K235" s="8"/>
      <c r="L235" s="8"/>
      <c r="M235" s="13"/>
      <c r="N235" s="11"/>
      <c r="O235" s="11"/>
      <c r="P235" s="8"/>
      <c r="Q235" s="8"/>
      <c r="R235" s="8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2:54" s="12" customFormat="1">
      <c r="B236" s="11"/>
      <c r="C236" s="11"/>
      <c r="D236" s="8"/>
      <c r="E236" s="8"/>
      <c r="F236" s="8"/>
      <c r="G236" s="13"/>
      <c r="H236" s="11"/>
      <c r="I236" s="11"/>
      <c r="J236" s="8"/>
      <c r="K236" s="8"/>
      <c r="L236" s="8"/>
      <c r="M236" s="13"/>
      <c r="N236" s="11"/>
      <c r="O236" s="11"/>
      <c r="P236" s="8"/>
      <c r="Q236" s="8"/>
      <c r="R236" s="8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2:54" s="12" customFormat="1">
      <c r="B237" s="11"/>
      <c r="C237" s="11"/>
      <c r="D237" s="8"/>
      <c r="E237" s="8"/>
      <c r="F237" s="8"/>
      <c r="G237" s="13"/>
      <c r="H237" s="11"/>
      <c r="I237" s="11"/>
      <c r="J237" s="8"/>
      <c r="K237" s="8"/>
      <c r="L237" s="8"/>
      <c r="M237" s="13"/>
      <c r="N237" s="11"/>
      <c r="O237" s="11"/>
      <c r="P237" s="8"/>
      <c r="Q237" s="8"/>
      <c r="R237" s="8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2:54" s="12" customFormat="1">
      <c r="B238" s="11"/>
      <c r="C238" s="11"/>
      <c r="D238" s="8"/>
      <c r="E238" s="8"/>
      <c r="F238" s="8"/>
      <c r="G238" s="13"/>
      <c r="H238" s="11"/>
      <c r="I238" s="11"/>
      <c r="J238" s="8"/>
      <c r="K238" s="8"/>
      <c r="L238" s="8"/>
      <c r="M238" s="13"/>
      <c r="N238" s="11"/>
      <c r="O238" s="11"/>
      <c r="P238" s="8"/>
      <c r="Q238" s="8"/>
      <c r="R238" s="8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2:54" s="12" customFormat="1">
      <c r="B239" s="11"/>
      <c r="C239" s="11"/>
      <c r="D239" s="8"/>
      <c r="E239" s="8"/>
      <c r="F239" s="8"/>
      <c r="G239" s="13"/>
      <c r="H239" s="11"/>
      <c r="I239" s="11"/>
      <c r="J239" s="8"/>
      <c r="K239" s="8"/>
      <c r="L239" s="8"/>
      <c r="M239" s="13"/>
      <c r="N239" s="11"/>
      <c r="O239" s="11"/>
      <c r="P239" s="8"/>
      <c r="Q239" s="8"/>
      <c r="R239" s="8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2:54" s="12" customFormat="1">
      <c r="B240" s="11"/>
      <c r="C240" s="11"/>
      <c r="D240" s="8"/>
      <c r="E240" s="8"/>
      <c r="F240" s="8"/>
      <c r="G240" s="13"/>
      <c r="H240" s="11"/>
      <c r="I240" s="11"/>
      <c r="J240" s="8"/>
      <c r="K240" s="8"/>
      <c r="L240" s="8"/>
      <c r="M240" s="13"/>
      <c r="N240" s="11"/>
      <c r="O240" s="11"/>
      <c r="P240" s="8"/>
      <c r="Q240" s="8"/>
      <c r="R240" s="8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2:54" s="12" customFormat="1">
      <c r="B241" s="11"/>
      <c r="C241" s="11"/>
      <c r="D241" s="8"/>
      <c r="E241" s="8"/>
      <c r="F241" s="8"/>
      <c r="G241" s="13"/>
      <c r="H241" s="11"/>
      <c r="I241" s="11"/>
      <c r="J241" s="8"/>
      <c r="K241" s="8"/>
      <c r="L241" s="8"/>
      <c r="M241" s="13"/>
      <c r="N241" s="11"/>
      <c r="O241" s="11"/>
      <c r="P241" s="8"/>
      <c r="Q241" s="8"/>
      <c r="R241" s="8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2:54" s="12" customFormat="1">
      <c r="B242" s="11"/>
      <c r="C242" s="11"/>
      <c r="D242" s="8"/>
      <c r="E242" s="8"/>
      <c r="F242" s="8"/>
      <c r="G242" s="13"/>
      <c r="H242" s="11"/>
      <c r="I242" s="11"/>
      <c r="J242" s="8"/>
      <c r="K242" s="8"/>
      <c r="L242" s="8"/>
      <c r="M242" s="13"/>
      <c r="N242" s="11"/>
      <c r="O242" s="11"/>
      <c r="P242" s="8"/>
      <c r="Q242" s="8"/>
      <c r="R242" s="8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2:54" s="12" customFormat="1">
      <c r="B243" s="11"/>
      <c r="C243" s="11"/>
      <c r="D243" s="8"/>
      <c r="E243" s="8"/>
      <c r="F243" s="8"/>
      <c r="G243" s="13"/>
      <c r="H243" s="11"/>
      <c r="I243" s="11"/>
      <c r="J243" s="8"/>
      <c r="K243" s="8"/>
      <c r="L243" s="8"/>
      <c r="M243" s="13"/>
      <c r="N243" s="11"/>
      <c r="O243" s="11"/>
      <c r="P243" s="8"/>
      <c r="Q243" s="8"/>
      <c r="R243" s="8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2:54" s="12" customFormat="1">
      <c r="B244" s="11"/>
      <c r="C244" s="11"/>
      <c r="D244" s="8"/>
      <c r="E244" s="8"/>
      <c r="F244" s="8"/>
      <c r="G244" s="13"/>
      <c r="H244" s="11"/>
      <c r="I244" s="11"/>
      <c r="J244" s="8"/>
      <c r="K244" s="8"/>
      <c r="L244" s="8"/>
      <c r="M244" s="13"/>
      <c r="N244" s="11"/>
      <c r="O244" s="11"/>
      <c r="P244" s="8"/>
      <c r="Q244" s="8"/>
      <c r="R244" s="8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2:54" s="12" customFormat="1">
      <c r="B245" s="11"/>
      <c r="C245" s="11"/>
      <c r="D245" s="8"/>
      <c r="E245" s="8"/>
      <c r="F245" s="8"/>
      <c r="G245" s="13"/>
      <c r="H245" s="11"/>
      <c r="I245" s="11"/>
      <c r="J245" s="8"/>
      <c r="K245" s="8"/>
      <c r="L245" s="8"/>
      <c r="M245" s="13"/>
      <c r="N245" s="11"/>
      <c r="O245" s="11"/>
      <c r="P245" s="8"/>
      <c r="Q245" s="8"/>
      <c r="R245" s="8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2:54" s="12" customFormat="1">
      <c r="B246" s="11"/>
      <c r="C246" s="11"/>
      <c r="D246" s="8"/>
      <c r="E246" s="8"/>
      <c r="F246" s="8"/>
      <c r="G246" s="13"/>
      <c r="H246" s="11"/>
      <c r="I246" s="11"/>
      <c r="J246" s="8"/>
      <c r="K246" s="8"/>
      <c r="L246" s="8"/>
      <c r="M246" s="13"/>
      <c r="N246" s="11"/>
      <c r="O246" s="11"/>
      <c r="P246" s="8"/>
      <c r="Q246" s="8"/>
      <c r="R246" s="8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2:54" s="12" customFormat="1">
      <c r="B247" s="11"/>
      <c r="C247" s="11"/>
      <c r="D247" s="8"/>
      <c r="E247" s="8"/>
      <c r="F247" s="8"/>
      <c r="G247" s="13"/>
      <c r="H247" s="11"/>
      <c r="I247" s="11"/>
      <c r="J247" s="8"/>
      <c r="K247" s="8"/>
      <c r="L247" s="8"/>
      <c r="M247" s="13"/>
      <c r="N247" s="11"/>
      <c r="O247" s="11"/>
      <c r="P247" s="8"/>
      <c r="Q247" s="8"/>
      <c r="R247" s="8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2:54" s="12" customFormat="1">
      <c r="B248" s="11"/>
      <c r="C248" s="11"/>
      <c r="D248" s="8"/>
      <c r="E248" s="8"/>
      <c r="F248" s="8"/>
      <c r="G248" s="13"/>
      <c r="H248" s="11"/>
      <c r="I248" s="11"/>
      <c r="J248" s="8"/>
      <c r="K248" s="8"/>
      <c r="L248" s="8"/>
      <c r="M248" s="13"/>
      <c r="N248" s="11"/>
      <c r="O248" s="11"/>
      <c r="P248" s="8"/>
      <c r="Q248" s="8"/>
      <c r="R248" s="8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2:54" s="12" customFormat="1">
      <c r="B249" s="11"/>
      <c r="C249" s="11"/>
      <c r="D249" s="8"/>
      <c r="E249" s="8"/>
      <c r="F249" s="8"/>
      <c r="G249" s="13"/>
      <c r="H249" s="11"/>
      <c r="I249" s="11"/>
      <c r="J249" s="8"/>
      <c r="K249" s="8"/>
      <c r="L249" s="8"/>
      <c r="M249" s="13"/>
      <c r="N249" s="11"/>
      <c r="O249" s="11"/>
      <c r="P249" s="8"/>
      <c r="Q249" s="8"/>
      <c r="R249" s="8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2:54" s="12" customFormat="1">
      <c r="B250" s="11"/>
      <c r="C250" s="11"/>
      <c r="D250" s="8"/>
      <c r="E250" s="8"/>
      <c r="F250" s="8"/>
      <c r="G250" s="13"/>
      <c r="H250" s="11"/>
      <c r="I250" s="11"/>
      <c r="J250" s="8"/>
      <c r="K250" s="8"/>
      <c r="L250" s="8"/>
      <c r="M250" s="13"/>
      <c r="N250" s="11"/>
      <c r="O250" s="11"/>
      <c r="P250" s="8"/>
      <c r="Q250" s="8"/>
      <c r="R250" s="8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2:54" s="12" customFormat="1">
      <c r="B251" s="11"/>
      <c r="C251" s="11"/>
      <c r="D251" s="8"/>
      <c r="E251" s="8"/>
      <c r="F251" s="8"/>
      <c r="G251" s="13"/>
      <c r="H251" s="11"/>
      <c r="I251" s="11"/>
      <c r="J251" s="8"/>
      <c r="K251" s="8"/>
      <c r="L251" s="8"/>
      <c r="M251" s="13"/>
      <c r="N251" s="11"/>
      <c r="O251" s="11"/>
      <c r="P251" s="8"/>
      <c r="Q251" s="8"/>
      <c r="R251" s="8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2:54" s="12" customFormat="1">
      <c r="B252" s="11"/>
      <c r="C252" s="11"/>
      <c r="D252" s="8"/>
      <c r="E252" s="8"/>
      <c r="F252" s="8"/>
      <c r="G252" s="13"/>
      <c r="H252" s="11"/>
      <c r="I252" s="11"/>
      <c r="J252" s="8"/>
      <c r="K252" s="8"/>
      <c r="L252" s="8"/>
      <c r="M252" s="13"/>
      <c r="N252" s="11"/>
      <c r="O252" s="11"/>
      <c r="P252" s="8"/>
      <c r="Q252" s="8"/>
      <c r="R252" s="8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2:54" s="12" customFormat="1">
      <c r="B253" s="11"/>
      <c r="C253" s="11"/>
      <c r="D253" s="8"/>
      <c r="E253" s="8"/>
      <c r="F253" s="8"/>
      <c r="G253" s="13"/>
      <c r="H253" s="11"/>
      <c r="I253" s="11"/>
      <c r="J253" s="8"/>
      <c r="K253" s="8"/>
      <c r="L253" s="8"/>
      <c r="M253" s="13"/>
      <c r="N253" s="11"/>
      <c r="O253" s="11"/>
      <c r="P253" s="8"/>
      <c r="Q253" s="8"/>
      <c r="R253" s="8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2:54" s="12" customFormat="1">
      <c r="B254" s="11"/>
      <c r="C254" s="11"/>
      <c r="D254" s="8"/>
      <c r="E254" s="8"/>
      <c r="F254" s="8"/>
      <c r="G254" s="13"/>
      <c r="H254" s="11"/>
      <c r="I254" s="11"/>
      <c r="J254" s="8"/>
      <c r="K254" s="8"/>
      <c r="L254" s="8"/>
      <c r="M254" s="13"/>
      <c r="N254" s="11"/>
      <c r="O254" s="11"/>
      <c r="P254" s="8"/>
      <c r="Q254" s="8"/>
      <c r="R254" s="8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2:54" s="12" customFormat="1">
      <c r="B255" s="11"/>
      <c r="C255" s="11"/>
      <c r="D255" s="8"/>
      <c r="E255" s="8"/>
      <c r="F255" s="8"/>
      <c r="G255" s="13"/>
      <c r="H255" s="11"/>
      <c r="I255" s="11"/>
      <c r="J255" s="8"/>
      <c r="K255" s="8"/>
      <c r="L255" s="8"/>
      <c r="M255" s="13"/>
      <c r="N255" s="11"/>
      <c r="O255" s="11"/>
      <c r="P255" s="8"/>
      <c r="Q255" s="8"/>
      <c r="R255" s="8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2:54" s="12" customFormat="1">
      <c r="B256" s="11"/>
      <c r="C256" s="11"/>
      <c r="D256" s="8"/>
      <c r="E256" s="8"/>
      <c r="F256" s="8"/>
      <c r="G256" s="13"/>
      <c r="H256" s="11"/>
      <c r="I256" s="11"/>
      <c r="J256" s="8"/>
      <c r="K256" s="8"/>
      <c r="L256" s="8"/>
      <c r="M256" s="13"/>
      <c r="N256" s="11"/>
      <c r="O256" s="11"/>
      <c r="P256" s="8"/>
      <c r="Q256" s="8"/>
      <c r="R256" s="8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2:54" s="12" customFormat="1">
      <c r="B257" s="11"/>
      <c r="C257" s="11"/>
      <c r="D257" s="8"/>
      <c r="E257" s="8"/>
      <c r="F257" s="8"/>
      <c r="G257" s="13"/>
      <c r="H257" s="11"/>
      <c r="I257" s="11"/>
      <c r="J257" s="8"/>
      <c r="K257" s="8"/>
      <c r="L257" s="8"/>
      <c r="M257" s="13"/>
      <c r="N257" s="11"/>
      <c r="O257" s="11"/>
      <c r="P257" s="8"/>
      <c r="Q257" s="8"/>
      <c r="R257" s="8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2:54" s="12" customFormat="1">
      <c r="B258" s="11"/>
      <c r="C258" s="11"/>
      <c r="D258" s="8"/>
      <c r="E258" s="8"/>
      <c r="F258" s="8"/>
      <c r="G258" s="13"/>
      <c r="H258" s="11"/>
      <c r="I258" s="11"/>
      <c r="J258" s="8"/>
      <c r="K258" s="8"/>
      <c r="L258" s="8"/>
      <c r="M258" s="13"/>
      <c r="N258" s="11"/>
      <c r="O258" s="11"/>
      <c r="P258" s="8"/>
      <c r="Q258" s="8"/>
      <c r="R258" s="8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2:54" s="12" customFormat="1">
      <c r="B259" s="11"/>
      <c r="C259" s="11"/>
      <c r="D259" s="8"/>
      <c r="E259" s="8"/>
      <c r="F259" s="8"/>
      <c r="G259" s="13"/>
      <c r="H259" s="11"/>
      <c r="I259" s="11"/>
      <c r="J259" s="8"/>
      <c r="K259" s="8"/>
      <c r="L259" s="8"/>
      <c r="M259" s="13"/>
      <c r="N259" s="11"/>
      <c r="O259" s="11"/>
      <c r="P259" s="8"/>
      <c r="Q259" s="8"/>
      <c r="R259" s="8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2:54" s="12" customFormat="1">
      <c r="B260" s="11"/>
      <c r="C260" s="11"/>
      <c r="D260" s="8"/>
      <c r="E260" s="8"/>
      <c r="F260" s="8"/>
      <c r="G260" s="13"/>
      <c r="H260" s="11"/>
      <c r="I260" s="11"/>
      <c r="J260" s="8"/>
      <c r="K260" s="8"/>
      <c r="L260" s="8"/>
      <c r="M260" s="13"/>
      <c r="N260" s="11"/>
      <c r="O260" s="11"/>
      <c r="P260" s="8"/>
      <c r="Q260" s="8"/>
      <c r="R260" s="8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2:54" s="12" customFormat="1">
      <c r="B261" s="11"/>
      <c r="C261" s="11"/>
      <c r="D261" s="8"/>
      <c r="E261" s="8"/>
      <c r="F261" s="8"/>
      <c r="G261" s="13"/>
      <c r="H261" s="11"/>
      <c r="I261" s="11"/>
      <c r="J261" s="8"/>
      <c r="K261" s="8"/>
      <c r="L261" s="8"/>
      <c r="M261" s="13"/>
      <c r="N261" s="11"/>
      <c r="O261" s="11"/>
      <c r="P261" s="8"/>
      <c r="Q261" s="8"/>
      <c r="R261" s="8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2:54" s="12" customFormat="1">
      <c r="B262" s="11"/>
      <c r="C262" s="11"/>
      <c r="D262" s="8"/>
      <c r="E262" s="8"/>
      <c r="F262" s="8"/>
      <c r="G262" s="13"/>
      <c r="H262" s="11"/>
      <c r="I262" s="11"/>
      <c r="J262" s="8"/>
      <c r="K262" s="8"/>
      <c r="L262" s="8"/>
      <c r="M262" s="13"/>
      <c r="N262" s="11"/>
      <c r="O262" s="11"/>
      <c r="P262" s="8"/>
      <c r="Q262" s="8"/>
      <c r="R262" s="8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2:54" s="12" customFormat="1">
      <c r="B263" s="11"/>
      <c r="C263" s="11"/>
      <c r="D263" s="8"/>
      <c r="E263" s="8"/>
      <c r="F263" s="8"/>
      <c r="G263" s="13"/>
      <c r="H263" s="11"/>
      <c r="I263" s="11"/>
      <c r="J263" s="8"/>
      <c r="K263" s="8"/>
      <c r="L263" s="8"/>
      <c r="M263" s="13"/>
      <c r="N263" s="11"/>
      <c r="O263" s="11"/>
      <c r="P263" s="8"/>
      <c r="Q263" s="8"/>
      <c r="R263" s="8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2:54" s="12" customFormat="1">
      <c r="B264" s="11"/>
      <c r="C264" s="11"/>
      <c r="D264" s="8"/>
      <c r="E264" s="8"/>
      <c r="F264" s="8"/>
      <c r="G264" s="13"/>
      <c r="H264" s="11"/>
      <c r="I264" s="11"/>
      <c r="J264" s="8"/>
      <c r="K264" s="8"/>
      <c r="L264" s="8"/>
      <c r="M264" s="13"/>
      <c r="N264" s="11"/>
      <c r="O264" s="11"/>
      <c r="P264" s="8"/>
      <c r="Q264" s="8"/>
      <c r="R264" s="8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2:54" s="12" customFormat="1">
      <c r="B265" s="11"/>
      <c r="C265" s="11"/>
      <c r="D265" s="8"/>
      <c r="E265" s="8"/>
      <c r="F265" s="8"/>
      <c r="G265" s="13"/>
      <c r="H265" s="11"/>
      <c r="I265" s="11"/>
      <c r="J265" s="8"/>
      <c r="K265" s="8"/>
      <c r="L265" s="8"/>
      <c r="M265" s="13"/>
      <c r="N265" s="11"/>
      <c r="O265" s="11"/>
      <c r="P265" s="8"/>
      <c r="Q265" s="8"/>
      <c r="R265" s="8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2:54" s="12" customFormat="1">
      <c r="B266" s="11"/>
      <c r="C266" s="11"/>
      <c r="D266" s="8"/>
      <c r="E266" s="8"/>
      <c r="F266" s="8"/>
      <c r="G266" s="13"/>
      <c r="H266" s="11"/>
      <c r="I266" s="11"/>
      <c r="J266" s="8"/>
      <c r="K266" s="8"/>
      <c r="L266" s="8"/>
      <c r="M266" s="13"/>
      <c r="N266" s="11"/>
      <c r="O266" s="11"/>
      <c r="P266" s="8"/>
      <c r="Q266" s="8"/>
      <c r="R266" s="8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2:54" s="12" customFormat="1">
      <c r="B267" s="11"/>
      <c r="C267" s="11"/>
      <c r="D267" s="8"/>
      <c r="E267" s="8"/>
      <c r="F267" s="8"/>
      <c r="G267" s="13"/>
      <c r="H267" s="11"/>
      <c r="I267" s="11"/>
      <c r="J267" s="8"/>
      <c r="K267" s="8"/>
      <c r="L267" s="8"/>
      <c r="M267" s="13"/>
      <c r="N267" s="11"/>
      <c r="O267" s="11"/>
      <c r="P267" s="8"/>
      <c r="Q267" s="8"/>
      <c r="R267" s="8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2:54" s="12" customFormat="1">
      <c r="B268" s="11"/>
      <c r="C268" s="11"/>
      <c r="D268" s="8"/>
      <c r="E268" s="8"/>
      <c r="F268" s="8"/>
      <c r="G268" s="13"/>
      <c r="H268" s="11"/>
      <c r="I268" s="11"/>
      <c r="J268" s="8"/>
      <c r="K268" s="8"/>
      <c r="L268" s="8"/>
      <c r="M268" s="13"/>
      <c r="N268" s="11"/>
      <c r="O268" s="11"/>
      <c r="P268" s="8"/>
      <c r="Q268" s="8"/>
      <c r="R268" s="8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2:54" s="12" customFormat="1">
      <c r="B269" s="11"/>
      <c r="C269" s="11"/>
      <c r="D269" s="8"/>
      <c r="E269" s="8"/>
      <c r="F269" s="8"/>
      <c r="G269" s="13"/>
      <c r="H269" s="11"/>
      <c r="I269" s="11"/>
      <c r="J269" s="8"/>
      <c r="K269" s="8"/>
      <c r="L269" s="8"/>
      <c r="M269" s="13"/>
      <c r="N269" s="11"/>
      <c r="O269" s="11"/>
      <c r="P269" s="8"/>
      <c r="Q269" s="8"/>
      <c r="R269" s="8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2:54" s="12" customFormat="1">
      <c r="B270" s="11"/>
      <c r="C270" s="11"/>
      <c r="D270" s="8"/>
      <c r="E270" s="8"/>
      <c r="F270" s="8"/>
      <c r="G270" s="13"/>
      <c r="H270" s="11"/>
      <c r="I270" s="11"/>
      <c r="J270" s="8"/>
      <c r="K270" s="8"/>
      <c r="L270" s="8"/>
      <c r="M270" s="13"/>
      <c r="N270" s="11"/>
      <c r="O270" s="11"/>
      <c r="P270" s="8"/>
      <c r="Q270" s="8"/>
      <c r="R270" s="8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2:54" s="12" customFormat="1">
      <c r="B271" s="11"/>
      <c r="C271" s="11"/>
      <c r="D271" s="8"/>
      <c r="E271" s="8"/>
      <c r="F271" s="8"/>
      <c r="G271" s="13"/>
      <c r="H271" s="11"/>
      <c r="I271" s="11"/>
      <c r="J271" s="8"/>
      <c r="K271" s="8"/>
      <c r="L271" s="8"/>
      <c r="M271" s="13"/>
      <c r="N271" s="11"/>
      <c r="O271" s="11"/>
      <c r="P271" s="8"/>
      <c r="Q271" s="8"/>
      <c r="R271" s="8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2:54" s="12" customFormat="1">
      <c r="B272" s="11"/>
      <c r="C272" s="11"/>
      <c r="D272" s="8"/>
      <c r="E272" s="8"/>
      <c r="F272" s="8"/>
      <c r="G272" s="13"/>
      <c r="H272" s="11"/>
      <c r="I272" s="11"/>
      <c r="J272" s="8"/>
      <c r="K272" s="8"/>
      <c r="L272" s="8"/>
      <c r="M272" s="13"/>
      <c r="N272" s="11"/>
      <c r="O272" s="11"/>
      <c r="P272" s="8"/>
      <c r="Q272" s="8"/>
      <c r="R272" s="8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2:54" s="12" customFormat="1">
      <c r="B273" s="11"/>
      <c r="C273" s="11"/>
      <c r="D273" s="8"/>
      <c r="E273" s="8"/>
      <c r="F273" s="8"/>
      <c r="G273" s="13"/>
      <c r="H273" s="11"/>
      <c r="I273" s="11"/>
      <c r="J273" s="8"/>
      <c r="K273" s="8"/>
      <c r="L273" s="8"/>
      <c r="M273" s="13"/>
      <c r="N273" s="11"/>
      <c r="O273" s="11"/>
      <c r="P273" s="8"/>
      <c r="Q273" s="8"/>
      <c r="R273" s="8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2:54" s="12" customFormat="1">
      <c r="B274" s="11"/>
      <c r="C274" s="11"/>
      <c r="D274" s="8"/>
      <c r="E274" s="8"/>
      <c r="F274" s="8"/>
      <c r="G274" s="13"/>
      <c r="H274" s="11"/>
      <c r="I274" s="11"/>
      <c r="J274" s="8"/>
      <c r="K274" s="8"/>
      <c r="L274" s="8"/>
      <c r="M274" s="13"/>
      <c r="N274" s="11"/>
      <c r="O274" s="11"/>
      <c r="P274" s="8"/>
      <c r="Q274" s="8"/>
      <c r="R274" s="8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2:54" s="12" customFormat="1">
      <c r="B275" s="11"/>
      <c r="C275" s="11"/>
      <c r="D275" s="8"/>
      <c r="E275" s="8"/>
      <c r="F275" s="8"/>
      <c r="G275" s="13"/>
      <c r="H275" s="11"/>
      <c r="I275" s="11"/>
      <c r="J275" s="8"/>
      <c r="K275" s="8"/>
      <c r="L275" s="8"/>
      <c r="M275" s="13"/>
      <c r="N275" s="11"/>
      <c r="O275" s="11"/>
      <c r="P275" s="8"/>
      <c r="Q275" s="8"/>
      <c r="R275" s="8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2:54" s="12" customFormat="1">
      <c r="B276" s="11"/>
      <c r="C276" s="11"/>
      <c r="D276" s="8"/>
      <c r="E276" s="8"/>
      <c r="F276" s="8"/>
      <c r="G276" s="13"/>
      <c r="H276" s="11"/>
      <c r="I276" s="11"/>
      <c r="J276" s="8"/>
      <c r="K276" s="8"/>
      <c r="L276" s="8"/>
      <c r="M276" s="13"/>
      <c r="N276" s="11"/>
      <c r="O276" s="11"/>
      <c r="P276" s="8"/>
      <c r="Q276" s="8"/>
      <c r="R276" s="8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2:54" s="12" customFormat="1">
      <c r="B277" s="11"/>
      <c r="C277" s="11"/>
      <c r="D277" s="8"/>
      <c r="E277" s="8"/>
      <c r="F277" s="8"/>
      <c r="G277" s="13"/>
      <c r="H277" s="11"/>
      <c r="I277" s="11"/>
      <c r="J277" s="8"/>
      <c r="K277" s="8"/>
      <c r="L277" s="8"/>
      <c r="M277" s="13"/>
      <c r="N277" s="11"/>
      <c r="O277" s="11"/>
      <c r="P277" s="8"/>
      <c r="Q277" s="8"/>
      <c r="R277" s="8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2:54" s="12" customFormat="1">
      <c r="B278" s="11"/>
      <c r="C278" s="11"/>
      <c r="D278" s="8"/>
      <c r="E278" s="8"/>
      <c r="F278" s="8"/>
      <c r="G278" s="13"/>
      <c r="H278" s="11"/>
      <c r="I278" s="11"/>
      <c r="J278" s="8"/>
      <c r="K278" s="8"/>
      <c r="L278" s="8"/>
      <c r="M278" s="13"/>
      <c r="N278" s="11"/>
      <c r="O278" s="11"/>
      <c r="P278" s="8"/>
      <c r="Q278" s="8"/>
      <c r="R278" s="8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2:54" s="12" customFormat="1">
      <c r="B279" s="11"/>
      <c r="C279" s="11"/>
      <c r="D279" s="8"/>
      <c r="E279" s="8"/>
      <c r="F279" s="8"/>
      <c r="G279" s="13"/>
      <c r="H279" s="11"/>
      <c r="I279" s="11"/>
      <c r="J279" s="8"/>
      <c r="K279" s="8"/>
      <c r="L279" s="8"/>
      <c r="M279" s="13"/>
      <c r="N279" s="11"/>
      <c r="O279" s="11"/>
      <c r="P279" s="8"/>
      <c r="Q279" s="8"/>
      <c r="R279" s="8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2:54" s="12" customFormat="1">
      <c r="B280" s="11"/>
      <c r="C280" s="11"/>
      <c r="D280" s="8"/>
      <c r="E280" s="8"/>
      <c r="F280" s="8"/>
      <c r="G280" s="13"/>
      <c r="H280" s="11"/>
      <c r="I280" s="11"/>
      <c r="J280" s="8"/>
      <c r="K280" s="8"/>
      <c r="L280" s="8"/>
      <c r="M280" s="13"/>
      <c r="N280" s="11"/>
      <c r="O280" s="11"/>
      <c r="P280" s="8"/>
      <c r="Q280" s="8"/>
      <c r="R280" s="8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2:54" s="12" customFormat="1">
      <c r="B281" s="11"/>
      <c r="C281" s="11"/>
      <c r="D281" s="8"/>
      <c r="E281" s="8"/>
      <c r="F281" s="8"/>
      <c r="G281" s="13"/>
      <c r="H281" s="11"/>
      <c r="I281" s="11"/>
      <c r="J281" s="8"/>
      <c r="K281" s="8"/>
      <c r="L281" s="8"/>
      <c r="M281" s="13"/>
      <c r="N281" s="11"/>
      <c r="O281" s="11"/>
      <c r="P281" s="8"/>
      <c r="Q281" s="8"/>
      <c r="R281" s="8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2:54" s="12" customFormat="1">
      <c r="B282" s="11"/>
      <c r="C282" s="11"/>
      <c r="D282" s="8"/>
      <c r="E282" s="8"/>
      <c r="F282" s="8"/>
      <c r="G282" s="13"/>
      <c r="H282" s="11"/>
      <c r="I282" s="11"/>
      <c r="J282" s="8"/>
      <c r="K282" s="8"/>
      <c r="L282" s="8"/>
      <c r="M282" s="13"/>
      <c r="N282" s="11"/>
      <c r="O282" s="11"/>
      <c r="P282" s="8"/>
      <c r="Q282" s="8"/>
      <c r="R282" s="8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2:54" s="12" customFormat="1">
      <c r="B283" s="11"/>
      <c r="C283" s="11"/>
      <c r="D283" s="8"/>
      <c r="E283" s="8"/>
      <c r="F283" s="8"/>
      <c r="G283" s="13"/>
      <c r="H283" s="11"/>
      <c r="I283" s="11"/>
      <c r="J283" s="8"/>
      <c r="K283" s="8"/>
      <c r="L283" s="8"/>
      <c r="M283" s="13"/>
      <c r="N283" s="11"/>
      <c r="O283" s="11"/>
      <c r="P283" s="8"/>
      <c r="Q283" s="8"/>
      <c r="R283" s="8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2:54" s="12" customFormat="1">
      <c r="B284" s="11"/>
      <c r="C284" s="11"/>
      <c r="D284" s="8"/>
      <c r="E284" s="8"/>
      <c r="F284" s="8"/>
      <c r="G284" s="13"/>
      <c r="H284" s="11"/>
      <c r="I284" s="11"/>
      <c r="J284" s="8"/>
      <c r="K284" s="8"/>
      <c r="L284" s="8"/>
      <c r="M284" s="13"/>
      <c r="N284" s="11"/>
      <c r="O284" s="11"/>
      <c r="P284" s="8"/>
      <c r="Q284" s="8"/>
      <c r="R284" s="8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2:54" s="12" customFormat="1">
      <c r="B285" s="11"/>
      <c r="C285" s="11"/>
      <c r="D285" s="8"/>
      <c r="E285" s="8"/>
      <c r="F285" s="8"/>
      <c r="G285" s="13"/>
      <c r="H285" s="11"/>
      <c r="I285" s="11"/>
      <c r="J285" s="8"/>
      <c r="K285" s="8"/>
      <c r="L285" s="8"/>
      <c r="M285" s="13"/>
      <c r="N285" s="11"/>
      <c r="O285" s="11"/>
      <c r="P285" s="8"/>
      <c r="Q285" s="8"/>
      <c r="R285" s="8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2:54" s="12" customFormat="1">
      <c r="B286" s="11"/>
      <c r="C286" s="11"/>
      <c r="D286" s="8"/>
      <c r="E286" s="8"/>
      <c r="F286" s="8"/>
      <c r="G286" s="13"/>
      <c r="H286" s="11"/>
      <c r="I286" s="11"/>
      <c r="J286" s="8"/>
      <c r="K286" s="8"/>
      <c r="L286" s="8"/>
      <c r="M286" s="13"/>
      <c r="N286" s="11"/>
      <c r="O286" s="11"/>
      <c r="P286" s="8"/>
      <c r="Q286" s="8"/>
      <c r="R286" s="8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2:54" s="12" customFormat="1">
      <c r="B287" s="11"/>
      <c r="C287" s="11"/>
      <c r="D287" s="8"/>
      <c r="E287" s="8"/>
      <c r="F287" s="8"/>
      <c r="G287" s="13"/>
      <c r="H287" s="11"/>
      <c r="I287" s="11"/>
      <c r="J287" s="8"/>
      <c r="K287" s="8"/>
      <c r="L287" s="8"/>
      <c r="M287" s="13"/>
      <c r="N287" s="11"/>
      <c r="O287" s="11"/>
      <c r="P287" s="8"/>
      <c r="Q287" s="8"/>
      <c r="R287" s="8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2:54" s="12" customFormat="1">
      <c r="B288" s="11"/>
      <c r="C288" s="11"/>
      <c r="D288" s="8"/>
      <c r="E288" s="8"/>
      <c r="F288" s="8"/>
      <c r="G288" s="13"/>
      <c r="H288" s="11"/>
      <c r="I288" s="11"/>
      <c r="J288" s="8"/>
      <c r="K288" s="8"/>
      <c r="L288" s="8"/>
      <c r="M288" s="13"/>
      <c r="N288" s="11"/>
      <c r="O288" s="11"/>
      <c r="P288" s="8"/>
      <c r="Q288" s="8"/>
      <c r="R288" s="8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2:54" s="12" customFormat="1">
      <c r="B289" s="11"/>
      <c r="C289" s="11"/>
      <c r="D289" s="8"/>
      <c r="E289" s="8"/>
      <c r="F289" s="8"/>
      <c r="G289" s="13"/>
      <c r="H289" s="11"/>
      <c r="I289" s="11"/>
      <c r="J289" s="8"/>
      <c r="K289" s="8"/>
      <c r="L289" s="8"/>
      <c r="M289" s="13"/>
      <c r="N289" s="11"/>
      <c r="O289" s="11"/>
      <c r="P289" s="8"/>
      <c r="Q289" s="8"/>
      <c r="R289" s="8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2:54" s="12" customFormat="1">
      <c r="B290" s="11"/>
      <c r="C290" s="11"/>
      <c r="D290" s="8"/>
      <c r="E290" s="8"/>
      <c r="F290" s="8"/>
      <c r="G290" s="13"/>
      <c r="H290" s="11"/>
      <c r="I290" s="11"/>
      <c r="J290" s="8"/>
      <c r="K290" s="8"/>
      <c r="L290" s="8"/>
      <c r="M290" s="13"/>
      <c r="N290" s="11"/>
      <c r="O290" s="11"/>
      <c r="P290" s="8"/>
      <c r="Q290" s="8"/>
      <c r="R290" s="8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2:54" s="12" customFormat="1">
      <c r="B291" s="11"/>
      <c r="C291" s="11"/>
      <c r="D291" s="8"/>
      <c r="E291" s="8"/>
      <c r="F291" s="8"/>
      <c r="G291" s="13"/>
      <c r="H291" s="11"/>
      <c r="I291" s="11"/>
      <c r="J291" s="8"/>
      <c r="K291" s="8"/>
      <c r="L291" s="8"/>
      <c r="M291" s="13"/>
      <c r="N291" s="11"/>
      <c r="O291" s="11"/>
      <c r="P291" s="8"/>
      <c r="Q291" s="8"/>
      <c r="R291" s="8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2:54" s="12" customFormat="1">
      <c r="B292" s="11"/>
      <c r="C292" s="11"/>
      <c r="D292" s="8"/>
      <c r="E292" s="8"/>
      <c r="F292" s="8"/>
      <c r="G292" s="13"/>
      <c r="H292" s="11"/>
      <c r="I292" s="11"/>
      <c r="J292" s="8"/>
      <c r="K292" s="8"/>
      <c r="L292" s="8"/>
      <c r="M292" s="13"/>
      <c r="N292" s="11"/>
      <c r="O292" s="11"/>
      <c r="P292" s="8"/>
      <c r="Q292" s="8"/>
      <c r="R292" s="8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2:54" s="12" customFormat="1">
      <c r="B293" s="11"/>
      <c r="C293" s="11"/>
      <c r="D293" s="8"/>
      <c r="E293" s="8"/>
      <c r="F293" s="8"/>
      <c r="G293" s="13"/>
      <c r="H293" s="11"/>
      <c r="I293" s="11"/>
      <c r="J293" s="8"/>
      <c r="K293" s="8"/>
      <c r="L293" s="8"/>
      <c r="M293" s="13"/>
      <c r="N293" s="11"/>
      <c r="O293" s="11"/>
      <c r="P293" s="8"/>
      <c r="Q293" s="8"/>
      <c r="R293" s="8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2:54" s="12" customFormat="1">
      <c r="B294" s="11"/>
      <c r="C294" s="11"/>
      <c r="D294" s="8"/>
      <c r="E294" s="8"/>
      <c r="F294" s="8"/>
      <c r="G294" s="13"/>
      <c r="H294" s="11"/>
      <c r="I294" s="11"/>
      <c r="J294" s="8"/>
      <c r="K294" s="8"/>
      <c r="L294" s="8"/>
      <c r="M294" s="13"/>
      <c r="N294" s="11"/>
      <c r="O294" s="11"/>
      <c r="P294" s="8"/>
      <c r="Q294" s="8"/>
      <c r="R294" s="8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2:54" s="12" customFormat="1">
      <c r="B295" s="11"/>
      <c r="C295" s="11"/>
      <c r="D295" s="8"/>
      <c r="E295" s="8"/>
      <c r="F295" s="8"/>
      <c r="G295" s="13"/>
      <c r="H295" s="11"/>
      <c r="I295" s="11"/>
      <c r="J295" s="8"/>
      <c r="K295" s="8"/>
      <c r="L295" s="8"/>
      <c r="M295" s="13"/>
      <c r="N295" s="11"/>
      <c r="O295" s="11"/>
      <c r="P295" s="8"/>
      <c r="Q295" s="8"/>
      <c r="R295" s="8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2:54" s="12" customFormat="1">
      <c r="B296" s="11"/>
      <c r="C296" s="11"/>
      <c r="D296" s="8"/>
      <c r="E296" s="8"/>
      <c r="F296" s="8"/>
      <c r="G296" s="13"/>
      <c r="H296" s="11"/>
      <c r="I296" s="11"/>
      <c r="J296" s="8"/>
      <c r="K296" s="8"/>
      <c r="L296" s="8"/>
      <c r="M296" s="13"/>
      <c r="N296" s="11"/>
      <c r="O296" s="11"/>
      <c r="P296" s="8"/>
      <c r="Q296" s="8"/>
      <c r="R296" s="8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2:54" s="12" customFormat="1">
      <c r="B297" s="11"/>
      <c r="C297" s="11"/>
      <c r="D297" s="8"/>
      <c r="E297" s="8"/>
      <c r="F297" s="8"/>
      <c r="G297" s="13"/>
      <c r="H297" s="11"/>
      <c r="I297" s="11"/>
      <c r="J297" s="8"/>
      <c r="K297" s="8"/>
      <c r="L297" s="8"/>
      <c r="M297" s="13"/>
      <c r="N297" s="11"/>
      <c r="O297" s="11"/>
      <c r="P297" s="8"/>
      <c r="Q297" s="8"/>
      <c r="R297" s="8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2:54" s="12" customFormat="1">
      <c r="B298" s="11"/>
      <c r="C298" s="11"/>
      <c r="D298" s="8"/>
      <c r="E298" s="8"/>
      <c r="F298" s="8"/>
      <c r="G298" s="13"/>
      <c r="H298" s="11"/>
      <c r="I298" s="11"/>
      <c r="J298" s="8"/>
      <c r="K298" s="8"/>
      <c r="L298" s="8"/>
      <c r="M298" s="13"/>
      <c r="N298" s="11"/>
      <c r="O298" s="11"/>
      <c r="P298" s="8"/>
      <c r="Q298" s="8"/>
      <c r="R298" s="8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2:54" s="12" customFormat="1">
      <c r="B299" s="11"/>
      <c r="C299" s="11"/>
      <c r="D299" s="8"/>
      <c r="E299" s="8"/>
      <c r="F299" s="8"/>
      <c r="G299" s="13"/>
      <c r="H299" s="11"/>
      <c r="I299" s="11"/>
      <c r="J299" s="8"/>
      <c r="K299" s="8"/>
      <c r="L299" s="8"/>
      <c r="M299" s="13"/>
      <c r="N299" s="11"/>
      <c r="O299" s="11"/>
      <c r="P299" s="8"/>
      <c r="Q299" s="8"/>
      <c r="R299" s="8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2:54" s="12" customFormat="1">
      <c r="B300" s="11"/>
      <c r="C300" s="11"/>
      <c r="D300" s="8"/>
      <c r="E300" s="8"/>
      <c r="F300" s="8"/>
      <c r="G300" s="13"/>
      <c r="H300" s="11"/>
      <c r="I300" s="11"/>
      <c r="J300" s="8"/>
      <c r="K300" s="8"/>
      <c r="L300" s="8"/>
      <c r="M300" s="13"/>
      <c r="N300" s="11"/>
      <c r="O300" s="11"/>
      <c r="P300" s="8"/>
      <c r="Q300" s="8"/>
      <c r="R300" s="8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2:54" s="12" customFormat="1">
      <c r="B301" s="11"/>
      <c r="C301" s="11"/>
      <c r="D301" s="8"/>
      <c r="E301" s="8"/>
      <c r="F301" s="8"/>
      <c r="G301" s="13"/>
      <c r="H301" s="11"/>
      <c r="I301" s="11"/>
      <c r="J301" s="8"/>
      <c r="K301" s="8"/>
      <c r="L301" s="8"/>
      <c r="M301" s="13"/>
      <c r="N301" s="11"/>
      <c r="O301" s="11"/>
      <c r="P301" s="8"/>
      <c r="Q301" s="8"/>
      <c r="R301" s="8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2:54" s="12" customFormat="1">
      <c r="B302" s="11"/>
      <c r="C302" s="11"/>
      <c r="D302" s="8"/>
      <c r="E302" s="8"/>
      <c r="F302" s="8"/>
      <c r="G302" s="13"/>
      <c r="H302" s="11"/>
      <c r="I302" s="11"/>
      <c r="J302" s="8"/>
      <c r="K302" s="8"/>
      <c r="L302" s="8"/>
      <c r="M302" s="13"/>
      <c r="N302" s="11"/>
      <c r="O302" s="11"/>
      <c r="P302" s="8"/>
      <c r="Q302" s="8"/>
      <c r="R302" s="8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2:54" s="12" customFormat="1">
      <c r="B303" s="11"/>
      <c r="C303" s="11"/>
      <c r="D303" s="8"/>
      <c r="E303" s="8"/>
      <c r="F303" s="8"/>
      <c r="G303" s="13"/>
      <c r="H303" s="11"/>
      <c r="I303" s="11"/>
      <c r="J303" s="8"/>
      <c r="K303" s="8"/>
      <c r="L303" s="8"/>
      <c r="M303" s="13"/>
      <c r="N303" s="11"/>
      <c r="O303" s="11"/>
      <c r="P303" s="8"/>
      <c r="Q303" s="8"/>
      <c r="R303" s="8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2:54" s="12" customFormat="1">
      <c r="B304" s="11"/>
      <c r="C304" s="11"/>
      <c r="D304" s="8"/>
      <c r="E304" s="8"/>
      <c r="F304" s="8"/>
      <c r="G304" s="13"/>
      <c r="H304" s="11"/>
      <c r="I304" s="11"/>
      <c r="J304" s="8"/>
      <c r="K304" s="8"/>
      <c r="L304" s="8"/>
      <c r="M304" s="13"/>
      <c r="N304" s="11"/>
      <c r="O304" s="11"/>
      <c r="P304" s="8"/>
      <c r="Q304" s="8"/>
      <c r="R304" s="8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2:54" s="12" customFormat="1">
      <c r="B305" s="11"/>
      <c r="C305" s="11"/>
      <c r="D305" s="8"/>
      <c r="E305" s="8"/>
      <c r="F305" s="8"/>
      <c r="G305" s="13"/>
      <c r="H305" s="11"/>
      <c r="I305" s="11"/>
      <c r="J305" s="8"/>
      <c r="K305" s="8"/>
      <c r="L305" s="8"/>
      <c r="M305" s="13"/>
      <c r="N305" s="11"/>
      <c r="O305" s="11"/>
      <c r="P305" s="8"/>
      <c r="Q305" s="8"/>
      <c r="R305" s="8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2:54" s="12" customFormat="1">
      <c r="B306" s="11"/>
      <c r="C306" s="11"/>
      <c r="D306" s="8"/>
      <c r="E306" s="8"/>
      <c r="F306" s="8"/>
      <c r="G306" s="13"/>
      <c r="H306" s="11"/>
      <c r="I306" s="11"/>
      <c r="J306" s="8"/>
      <c r="K306" s="8"/>
      <c r="L306" s="8"/>
      <c r="M306" s="13"/>
      <c r="N306" s="11"/>
      <c r="O306" s="11"/>
      <c r="P306" s="8"/>
      <c r="Q306" s="8"/>
      <c r="R306" s="8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2:54" s="13" customFormat="1">
      <c r="B307" s="14"/>
      <c r="C307" s="14"/>
      <c r="D307" s="15"/>
      <c r="E307" s="15"/>
      <c r="F307" s="15"/>
      <c r="H307" s="14"/>
      <c r="I307" s="14"/>
      <c r="J307" s="15"/>
      <c r="K307" s="15"/>
      <c r="L307" s="15"/>
      <c r="N307" s="14"/>
      <c r="O307" s="14"/>
      <c r="P307" s="15"/>
      <c r="Q307" s="15"/>
      <c r="R307" s="15"/>
    </row>
    <row r="308" spans="2:54" s="13" customFormat="1">
      <c r="B308" s="14"/>
      <c r="C308" s="14"/>
      <c r="D308" s="15"/>
      <c r="E308" s="15"/>
      <c r="F308" s="15"/>
      <c r="H308" s="14"/>
      <c r="I308" s="14"/>
      <c r="J308" s="15"/>
      <c r="K308" s="15"/>
      <c r="L308" s="15"/>
      <c r="N308" s="14"/>
      <c r="O308" s="14"/>
      <c r="P308" s="15"/>
      <c r="Q308" s="15"/>
      <c r="R308" s="15"/>
    </row>
    <row r="309" spans="2:54" s="13" customFormat="1">
      <c r="B309" s="14"/>
      <c r="C309" s="14"/>
      <c r="D309" s="15"/>
      <c r="E309" s="15"/>
      <c r="F309" s="15"/>
      <c r="H309" s="14"/>
      <c r="I309" s="14"/>
      <c r="J309" s="15"/>
      <c r="K309" s="15"/>
      <c r="L309" s="15"/>
      <c r="N309" s="14"/>
      <c r="O309" s="14"/>
      <c r="P309" s="15"/>
      <c r="Q309" s="15"/>
      <c r="R309" s="15"/>
    </row>
    <row r="310" spans="2:54" s="13" customFormat="1">
      <c r="B310" s="14"/>
      <c r="C310" s="14"/>
      <c r="D310" s="15"/>
      <c r="E310" s="15"/>
      <c r="F310" s="15"/>
      <c r="H310" s="14"/>
      <c r="I310" s="14"/>
      <c r="J310" s="15"/>
      <c r="K310" s="15"/>
      <c r="L310" s="15"/>
      <c r="N310" s="14"/>
      <c r="O310" s="14"/>
      <c r="P310" s="15"/>
      <c r="Q310" s="15"/>
      <c r="R310" s="15"/>
    </row>
    <row r="311" spans="2:54" s="13" customFormat="1">
      <c r="B311" s="14"/>
      <c r="C311" s="14"/>
      <c r="D311" s="15"/>
      <c r="E311" s="15"/>
      <c r="F311" s="15"/>
      <c r="H311" s="14"/>
      <c r="I311" s="14"/>
      <c r="J311" s="15"/>
      <c r="K311" s="15"/>
      <c r="L311" s="15"/>
      <c r="N311" s="14"/>
      <c r="O311" s="14"/>
      <c r="P311" s="15"/>
      <c r="Q311" s="15"/>
      <c r="R311" s="15"/>
    </row>
    <row r="312" spans="2:54" s="13" customFormat="1">
      <c r="B312" s="14"/>
      <c r="C312" s="14"/>
      <c r="D312" s="15"/>
      <c r="E312" s="15"/>
      <c r="F312" s="15"/>
      <c r="H312" s="14"/>
      <c r="I312" s="14"/>
      <c r="J312" s="15"/>
      <c r="K312" s="15"/>
      <c r="L312" s="15"/>
      <c r="N312" s="14"/>
      <c r="O312" s="14"/>
      <c r="P312" s="15"/>
      <c r="Q312" s="15"/>
      <c r="R312" s="15"/>
    </row>
    <row r="313" spans="2:54" s="13" customFormat="1">
      <c r="B313" s="14"/>
      <c r="C313" s="14"/>
      <c r="D313" s="15"/>
      <c r="E313" s="15"/>
      <c r="F313" s="15"/>
      <c r="H313" s="14"/>
      <c r="I313" s="14"/>
      <c r="J313" s="15"/>
      <c r="K313" s="15"/>
      <c r="L313" s="15"/>
      <c r="N313" s="14"/>
      <c r="O313" s="14"/>
      <c r="P313" s="15"/>
      <c r="Q313" s="15"/>
      <c r="R313" s="15"/>
    </row>
    <row r="314" spans="2:54" s="13" customFormat="1">
      <c r="B314" s="14"/>
      <c r="C314" s="14"/>
      <c r="D314" s="15"/>
      <c r="E314" s="15"/>
      <c r="F314" s="15"/>
      <c r="H314" s="14"/>
      <c r="I314" s="14"/>
      <c r="J314" s="15"/>
      <c r="K314" s="15"/>
      <c r="L314" s="15"/>
      <c r="N314" s="14"/>
      <c r="O314" s="14"/>
      <c r="P314" s="15"/>
      <c r="Q314" s="15"/>
      <c r="R314" s="15"/>
    </row>
    <row r="315" spans="2:54" s="13" customFormat="1">
      <c r="B315" s="14"/>
      <c r="C315" s="14"/>
      <c r="D315" s="15"/>
      <c r="E315" s="15"/>
      <c r="F315" s="15"/>
      <c r="H315" s="14"/>
      <c r="I315" s="14"/>
      <c r="J315" s="15"/>
      <c r="K315" s="15"/>
      <c r="L315" s="15"/>
      <c r="N315" s="14"/>
      <c r="O315" s="14"/>
      <c r="P315" s="15"/>
      <c r="Q315" s="15"/>
      <c r="R315" s="15"/>
    </row>
    <row r="316" spans="2:54" s="13" customFormat="1">
      <c r="B316" s="14"/>
      <c r="C316" s="14"/>
      <c r="D316" s="15"/>
      <c r="E316" s="15"/>
      <c r="F316" s="15"/>
      <c r="H316" s="14"/>
      <c r="I316" s="14"/>
      <c r="J316" s="15"/>
      <c r="K316" s="15"/>
      <c r="L316" s="15"/>
      <c r="N316" s="14"/>
      <c r="O316" s="14"/>
      <c r="P316" s="15"/>
      <c r="Q316" s="15"/>
      <c r="R316" s="15"/>
    </row>
    <row r="317" spans="2:54" s="13" customFormat="1">
      <c r="B317" s="14"/>
      <c r="C317" s="14"/>
      <c r="D317" s="15"/>
      <c r="E317" s="15"/>
      <c r="F317" s="15"/>
      <c r="H317" s="14"/>
      <c r="I317" s="14"/>
      <c r="J317" s="15"/>
      <c r="K317" s="15"/>
      <c r="L317" s="15"/>
      <c r="N317" s="14"/>
      <c r="O317" s="14"/>
      <c r="P317" s="15"/>
      <c r="Q317" s="15"/>
      <c r="R317" s="15"/>
    </row>
    <row r="318" spans="2:54" s="13" customFormat="1">
      <c r="B318" s="14"/>
      <c r="C318" s="14"/>
      <c r="D318" s="15"/>
      <c r="E318" s="15"/>
      <c r="F318" s="15"/>
      <c r="H318" s="14"/>
      <c r="I318" s="14"/>
      <c r="J318" s="15"/>
      <c r="K318" s="15"/>
      <c r="L318" s="15"/>
      <c r="N318" s="14"/>
      <c r="O318" s="14"/>
      <c r="P318" s="15"/>
      <c r="Q318" s="15"/>
      <c r="R318" s="15"/>
    </row>
    <row r="319" spans="2:54" s="13" customFormat="1">
      <c r="B319" s="14"/>
      <c r="C319" s="14"/>
      <c r="D319" s="15"/>
      <c r="E319" s="15"/>
      <c r="F319" s="15"/>
      <c r="H319" s="14"/>
      <c r="I319" s="14"/>
      <c r="J319" s="15"/>
      <c r="K319" s="15"/>
      <c r="L319" s="15"/>
      <c r="N319" s="14"/>
      <c r="O319" s="14"/>
      <c r="P319" s="15"/>
      <c r="Q319" s="15"/>
      <c r="R319" s="15"/>
    </row>
    <row r="320" spans="2:54" s="13" customFormat="1">
      <c r="B320" s="14"/>
      <c r="C320" s="14"/>
      <c r="D320" s="15"/>
      <c r="E320" s="15"/>
      <c r="F320" s="15"/>
      <c r="H320" s="14"/>
      <c r="I320" s="14"/>
      <c r="J320" s="15"/>
      <c r="K320" s="15"/>
      <c r="L320" s="15"/>
      <c r="N320" s="14"/>
      <c r="O320" s="14"/>
      <c r="P320" s="15"/>
      <c r="Q320" s="15"/>
      <c r="R320" s="15"/>
    </row>
    <row r="321" spans="2:18" s="13" customFormat="1">
      <c r="B321" s="14"/>
      <c r="C321" s="14"/>
      <c r="D321" s="15"/>
      <c r="E321" s="15"/>
      <c r="F321" s="15"/>
      <c r="H321" s="14"/>
      <c r="I321" s="14"/>
      <c r="J321" s="15"/>
      <c r="K321" s="15"/>
      <c r="L321" s="15"/>
      <c r="N321" s="14"/>
      <c r="O321" s="14"/>
      <c r="P321" s="15"/>
      <c r="Q321" s="15"/>
      <c r="R321" s="15"/>
    </row>
    <row r="322" spans="2:18" s="13" customFormat="1">
      <c r="B322" s="14"/>
      <c r="C322" s="14"/>
      <c r="D322" s="15"/>
      <c r="E322" s="15"/>
      <c r="F322" s="15"/>
      <c r="H322" s="14"/>
      <c r="I322" s="14"/>
      <c r="J322" s="15"/>
      <c r="K322" s="15"/>
      <c r="L322" s="15"/>
      <c r="N322" s="14"/>
      <c r="O322" s="14"/>
      <c r="P322" s="15"/>
      <c r="Q322" s="15"/>
      <c r="R322" s="15"/>
    </row>
    <row r="323" spans="2:18" s="13" customFormat="1">
      <c r="B323" s="14"/>
      <c r="C323" s="14"/>
      <c r="D323" s="15"/>
      <c r="E323" s="15"/>
      <c r="F323" s="15"/>
      <c r="H323" s="14"/>
      <c r="I323" s="14"/>
      <c r="J323" s="15"/>
      <c r="K323" s="15"/>
      <c r="L323" s="15"/>
      <c r="N323" s="14"/>
      <c r="O323" s="14"/>
      <c r="P323" s="15"/>
      <c r="Q323" s="15"/>
      <c r="R323" s="15"/>
    </row>
    <row r="324" spans="2:18" s="13" customFormat="1">
      <c r="B324" s="14"/>
      <c r="C324" s="14"/>
      <c r="D324" s="15"/>
      <c r="E324" s="15"/>
      <c r="F324" s="15"/>
      <c r="H324" s="14"/>
      <c r="I324" s="14"/>
      <c r="J324" s="15"/>
      <c r="K324" s="15"/>
      <c r="L324" s="15"/>
      <c r="N324" s="14"/>
      <c r="O324" s="14"/>
      <c r="P324" s="15"/>
      <c r="Q324" s="15"/>
      <c r="R324" s="15"/>
    </row>
    <row r="325" spans="2:18" s="13" customFormat="1">
      <c r="B325" s="14"/>
      <c r="C325" s="14"/>
      <c r="D325" s="15"/>
      <c r="E325" s="15"/>
      <c r="F325" s="15"/>
      <c r="H325" s="14"/>
      <c r="I325" s="14"/>
      <c r="J325" s="15"/>
      <c r="K325" s="15"/>
      <c r="L325" s="15"/>
      <c r="N325" s="14"/>
      <c r="O325" s="14"/>
      <c r="P325" s="15"/>
      <c r="Q325" s="15"/>
      <c r="R325" s="15"/>
    </row>
    <row r="326" spans="2:18" s="13" customFormat="1">
      <c r="B326" s="14"/>
      <c r="C326" s="14"/>
      <c r="D326" s="15"/>
      <c r="E326" s="15"/>
      <c r="F326" s="15"/>
      <c r="H326" s="14"/>
      <c r="I326" s="14"/>
      <c r="J326" s="15"/>
      <c r="K326" s="15"/>
      <c r="L326" s="15"/>
      <c r="N326" s="14"/>
      <c r="O326" s="14"/>
      <c r="P326" s="15"/>
      <c r="Q326" s="15"/>
      <c r="R326" s="15"/>
    </row>
    <row r="327" spans="2:18" s="13" customFormat="1">
      <c r="B327" s="14"/>
      <c r="C327" s="14"/>
      <c r="D327" s="15"/>
      <c r="E327" s="15"/>
      <c r="F327" s="15"/>
      <c r="H327" s="14"/>
      <c r="I327" s="14"/>
      <c r="J327" s="15"/>
      <c r="K327" s="15"/>
      <c r="L327" s="15"/>
      <c r="N327" s="14"/>
      <c r="O327" s="14"/>
      <c r="P327" s="15"/>
      <c r="Q327" s="15"/>
      <c r="R327" s="15"/>
    </row>
    <row r="328" spans="2:18" s="13" customFormat="1">
      <c r="B328" s="14"/>
      <c r="C328" s="14"/>
      <c r="D328" s="15"/>
      <c r="E328" s="15"/>
      <c r="F328" s="15"/>
      <c r="H328" s="14"/>
      <c r="I328" s="14"/>
      <c r="J328" s="15"/>
      <c r="K328" s="15"/>
      <c r="L328" s="15"/>
      <c r="N328" s="14"/>
      <c r="O328" s="14"/>
      <c r="P328" s="15"/>
      <c r="Q328" s="15"/>
      <c r="R328" s="15"/>
    </row>
    <row r="329" spans="2:18" s="13" customFormat="1">
      <c r="B329" s="14"/>
      <c r="C329" s="14"/>
      <c r="D329" s="15"/>
      <c r="E329" s="15"/>
      <c r="F329" s="15"/>
      <c r="H329" s="14"/>
      <c r="I329" s="14"/>
      <c r="J329" s="15"/>
      <c r="K329" s="15"/>
      <c r="L329" s="15"/>
      <c r="N329" s="14"/>
      <c r="O329" s="14"/>
      <c r="P329" s="15"/>
      <c r="Q329" s="15"/>
      <c r="R329" s="15"/>
    </row>
    <row r="330" spans="2:18" s="13" customFormat="1">
      <c r="B330" s="14"/>
      <c r="C330" s="14"/>
      <c r="D330" s="15"/>
      <c r="E330" s="15"/>
      <c r="F330" s="15"/>
      <c r="H330" s="14"/>
      <c r="I330" s="14"/>
      <c r="J330" s="15"/>
      <c r="K330" s="15"/>
      <c r="L330" s="15"/>
      <c r="N330" s="14"/>
      <c r="O330" s="14"/>
      <c r="P330" s="15"/>
      <c r="Q330" s="15"/>
      <c r="R330" s="15"/>
    </row>
    <row r="331" spans="2:18" s="13" customFormat="1">
      <c r="B331" s="14"/>
      <c r="C331" s="14"/>
      <c r="D331" s="15"/>
      <c r="E331" s="15"/>
      <c r="F331" s="15"/>
      <c r="H331" s="14"/>
      <c r="I331" s="14"/>
      <c r="J331" s="15"/>
      <c r="K331" s="15"/>
      <c r="L331" s="15"/>
      <c r="N331" s="14"/>
      <c r="O331" s="14"/>
      <c r="P331" s="15"/>
      <c r="Q331" s="15"/>
      <c r="R331" s="15"/>
    </row>
    <row r="332" spans="2:18" s="13" customFormat="1">
      <c r="B332" s="14"/>
      <c r="C332" s="14"/>
      <c r="D332" s="15"/>
      <c r="E332" s="15"/>
      <c r="F332" s="15"/>
      <c r="H332" s="14"/>
      <c r="I332" s="14"/>
      <c r="J332" s="15"/>
      <c r="K332" s="15"/>
      <c r="L332" s="15"/>
      <c r="N332" s="14"/>
      <c r="O332" s="14"/>
      <c r="P332" s="15"/>
      <c r="Q332" s="15"/>
      <c r="R332" s="15"/>
    </row>
    <row r="333" spans="2:18" s="13" customFormat="1">
      <c r="B333" s="14"/>
      <c r="C333" s="14"/>
      <c r="D333" s="15"/>
      <c r="E333" s="15"/>
      <c r="F333" s="15"/>
      <c r="H333" s="14"/>
      <c r="I333" s="14"/>
      <c r="J333" s="15"/>
      <c r="K333" s="15"/>
      <c r="L333" s="15"/>
      <c r="N333" s="14"/>
      <c r="O333" s="14"/>
      <c r="P333" s="15"/>
      <c r="Q333" s="15"/>
      <c r="R333" s="15"/>
    </row>
    <row r="334" spans="2:18" s="13" customFormat="1">
      <c r="B334" s="14"/>
      <c r="C334" s="14"/>
      <c r="D334" s="15"/>
      <c r="E334" s="15"/>
      <c r="F334" s="15"/>
      <c r="H334" s="14"/>
      <c r="I334" s="14"/>
      <c r="J334" s="15"/>
      <c r="K334" s="15"/>
      <c r="L334" s="15"/>
      <c r="N334" s="14"/>
      <c r="O334" s="14"/>
      <c r="P334" s="15"/>
      <c r="Q334" s="15"/>
      <c r="R334" s="15"/>
    </row>
    <row r="335" spans="2:18" s="13" customFormat="1">
      <c r="B335" s="14"/>
      <c r="C335" s="14"/>
      <c r="D335" s="15"/>
      <c r="E335" s="15"/>
      <c r="F335" s="15"/>
      <c r="H335" s="14"/>
      <c r="I335" s="14"/>
      <c r="J335" s="15"/>
      <c r="K335" s="15"/>
      <c r="L335" s="15"/>
      <c r="N335" s="14"/>
      <c r="O335" s="14"/>
      <c r="P335" s="15"/>
      <c r="Q335" s="15"/>
      <c r="R335" s="15"/>
    </row>
    <row r="336" spans="2:18" s="13" customFormat="1">
      <c r="B336" s="14"/>
      <c r="C336" s="14"/>
      <c r="D336" s="15"/>
      <c r="E336" s="15"/>
      <c r="F336" s="15"/>
      <c r="H336" s="14"/>
      <c r="I336" s="14"/>
      <c r="J336" s="15"/>
      <c r="K336" s="15"/>
      <c r="L336" s="15"/>
      <c r="N336" s="14"/>
      <c r="O336" s="14"/>
      <c r="P336" s="15"/>
      <c r="Q336" s="15"/>
      <c r="R336" s="15"/>
    </row>
    <row r="337" spans="2:18" s="13" customFormat="1">
      <c r="B337" s="14"/>
      <c r="C337" s="14"/>
      <c r="D337" s="15"/>
      <c r="E337" s="15"/>
      <c r="F337" s="15"/>
      <c r="H337" s="14"/>
      <c r="I337" s="14"/>
      <c r="J337" s="15"/>
      <c r="K337" s="15"/>
      <c r="L337" s="15"/>
      <c r="N337" s="14"/>
      <c r="O337" s="14"/>
      <c r="P337" s="15"/>
      <c r="Q337" s="15"/>
      <c r="R337" s="15"/>
    </row>
    <row r="338" spans="2:18" s="13" customFormat="1">
      <c r="B338" s="14"/>
      <c r="C338" s="14"/>
      <c r="D338" s="15"/>
      <c r="E338" s="15"/>
      <c r="F338" s="15"/>
      <c r="H338" s="14"/>
      <c r="I338" s="14"/>
      <c r="J338" s="15"/>
      <c r="K338" s="15"/>
      <c r="L338" s="15"/>
      <c r="N338" s="14"/>
      <c r="O338" s="14"/>
      <c r="P338" s="15"/>
      <c r="Q338" s="15"/>
      <c r="R338" s="15"/>
    </row>
    <row r="339" spans="2:18" s="13" customFormat="1">
      <c r="B339" s="14"/>
      <c r="C339" s="14"/>
      <c r="D339" s="15"/>
      <c r="E339" s="15"/>
      <c r="F339" s="15"/>
      <c r="H339" s="14"/>
      <c r="I339" s="14"/>
      <c r="J339" s="15"/>
      <c r="K339" s="15"/>
      <c r="L339" s="15"/>
      <c r="N339" s="14"/>
      <c r="O339" s="14"/>
      <c r="P339" s="15"/>
      <c r="Q339" s="15"/>
      <c r="R339" s="15"/>
    </row>
    <row r="340" spans="2:18" s="13" customFormat="1">
      <c r="B340" s="14"/>
      <c r="C340" s="14"/>
      <c r="D340" s="15"/>
      <c r="E340" s="15"/>
      <c r="F340" s="15"/>
      <c r="H340" s="14"/>
      <c r="I340" s="14"/>
      <c r="J340" s="15"/>
      <c r="K340" s="15"/>
      <c r="L340" s="15"/>
      <c r="N340" s="14"/>
      <c r="O340" s="14"/>
      <c r="P340" s="15"/>
      <c r="Q340" s="15"/>
      <c r="R340" s="15"/>
    </row>
    <row r="341" spans="2:18" s="13" customFormat="1">
      <c r="B341" s="14"/>
      <c r="C341" s="14"/>
      <c r="D341" s="15"/>
      <c r="E341" s="15"/>
      <c r="F341" s="15"/>
      <c r="H341" s="14"/>
      <c r="I341" s="14"/>
      <c r="J341" s="15"/>
      <c r="K341" s="15"/>
      <c r="L341" s="15"/>
      <c r="N341" s="14"/>
      <c r="O341" s="14"/>
      <c r="P341" s="15"/>
      <c r="Q341" s="15"/>
      <c r="R341" s="15"/>
    </row>
    <row r="342" spans="2:18" s="13" customFormat="1">
      <c r="B342" s="14"/>
      <c r="C342" s="14"/>
      <c r="D342" s="15"/>
      <c r="E342" s="15"/>
      <c r="F342" s="15"/>
      <c r="H342" s="14"/>
      <c r="I342" s="14"/>
      <c r="J342" s="15"/>
      <c r="K342" s="15"/>
      <c r="L342" s="15"/>
      <c r="N342" s="14"/>
      <c r="O342" s="14"/>
      <c r="P342" s="15"/>
      <c r="Q342" s="15"/>
      <c r="R342" s="15"/>
    </row>
    <row r="343" spans="2:18" s="13" customFormat="1">
      <c r="B343" s="14"/>
      <c r="C343" s="14"/>
      <c r="D343" s="15"/>
      <c r="E343" s="15"/>
      <c r="F343" s="15"/>
      <c r="H343" s="14"/>
      <c r="I343" s="14"/>
      <c r="J343" s="15"/>
      <c r="K343" s="15"/>
      <c r="L343" s="15"/>
      <c r="N343" s="14"/>
      <c r="O343" s="14"/>
      <c r="P343" s="15"/>
      <c r="Q343" s="15"/>
      <c r="R343" s="15"/>
    </row>
    <row r="344" spans="2:18" s="13" customFormat="1">
      <c r="B344" s="14"/>
      <c r="C344" s="14"/>
      <c r="D344" s="15"/>
      <c r="E344" s="15"/>
      <c r="F344" s="15"/>
      <c r="H344" s="14"/>
      <c r="I344" s="14"/>
      <c r="J344" s="15"/>
      <c r="K344" s="15"/>
      <c r="L344" s="15"/>
      <c r="N344" s="14"/>
      <c r="O344" s="14"/>
      <c r="P344" s="15"/>
      <c r="Q344" s="15"/>
      <c r="R344" s="15"/>
    </row>
    <row r="345" spans="2:18" s="13" customFormat="1">
      <c r="B345" s="14"/>
      <c r="C345" s="14"/>
      <c r="D345" s="15"/>
      <c r="E345" s="15"/>
      <c r="F345" s="15"/>
      <c r="H345" s="14"/>
      <c r="I345" s="14"/>
      <c r="J345" s="15"/>
      <c r="K345" s="15"/>
      <c r="L345" s="15"/>
      <c r="N345" s="14"/>
      <c r="O345" s="14"/>
      <c r="P345" s="15"/>
      <c r="Q345" s="15"/>
      <c r="R345" s="15"/>
    </row>
    <row r="346" spans="2:18" s="13" customFormat="1">
      <c r="B346" s="14"/>
      <c r="C346" s="14"/>
      <c r="D346" s="15"/>
      <c r="E346" s="15"/>
      <c r="F346" s="15"/>
      <c r="H346" s="14"/>
      <c r="I346" s="14"/>
      <c r="J346" s="15"/>
      <c r="K346" s="15"/>
      <c r="L346" s="15"/>
      <c r="N346" s="14"/>
      <c r="O346" s="14"/>
      <c r="P346" s="15"/>
      <c r="Q346" s="15"/>
      <c r="R346" s="15"/>
    </row>
    <row r="347" spans="2:18" s="13" customFormat="1">
      <c r="B347" s="14"/>
      <c r="C347" s="14"/>
      <c r="D347" s="15"/>
      <c r="E347" s="15"/>
      <c r="F347" s="15"/>
      <c r="H347" s="14"/>
      <c r="I347" s="14"/>
      <c r="J347" s="15"/>
      <c r="K347" s="15"/>
      <c r="L347" s="15"/>
      <c r="N347" s="14"/>
      <c r="O347" s="14"/>
      <c r="P347" s="15"/>
      <c r="Q347" s="15"/>
      <c r="R347" s="15"/>
    </row>
    <row r="348" spans="2:18" s="13" customFormat="1">
      <c r="B348" s="14"/>
      <c r="C348" s="14"/>
      <c r="D348" s="15"/>
      <c r="E348" s="15"/>
      <c r="F348" s="15"/>
      <c r="H348" s="14"/>
      <c r="I348" s="14"/>
      <c r="J348" s="15"/>
      <c r="K348" s="15"/>
      <c r="L348" s="15"/>
      <c r="N348" s="14"/>
      <c r="O348" s="14"/>
      <c r="P348" s="15"/>
      <c r="Q348" s="15"/>
      <c r="R348" s="15"/>
    </row>
    <row r="349" spans="2:18" s="13" customFormat="1">
      <c r="B349" s="14"/>
      <c r="C349" s="14"/>
      <c r="D349" s="15"/>
      <c r="E349" s="15"/>
      <c r="F349" s="15"/>
      <c r="H349" s="14"/>
      <c r="I349" s="14"/>
      <c r="J349" s="15"/>
      <c r="K349" s="15"/>
      <c r="L349" s="15"/>
      <c r="N349" s="14"/>
      <c r="O349" s="14"/>
      <c r="P349" s="15"/>
      <c r="Q349" s="15"/>
      <c r="R349" s="15"/>
    </row>
    <row r="350" spans="2:18" s="13" customFormat="1">
      <c r="B350" s="14"/>
      <c r="C350" s="14"/>
      <c r="D350" s="15"/>
      <c r="E350" s="15"/>
      <c r="F350" s="15"/>
      <c r="H350" s="14"/>
      <c r="I350" s="14"/>
      <c r="J350" s="15"/>
      <c r="K350" s="15"/>
      <c r="L350" s="15"/>
      <c r="N350" s="14"/>
      <c r="O350" s="14"/>
      <c r="P350" s="15"/>
      <c r="Q350" s="15"/>
      <c r="R350" s="15"/>
    </row>
    <row r="351" spans="2:18" s="13" customFormat="1">
      <c r="B351" s="14"/>
      <c r="C351" s="14"/>
      <c r="D351" s="15"/>
      <c r="E351" s="15"/>
      <c r="F351" s="15"/>
      <c r="H351" s="14"/>
      <c r="I351" s="14"/>
      <c r="J351" s="15"/>
      <c r="K351" s="15"/>
      <c r="L351" s="15"/>
      <c r="N351" s="14"/>
      <c r="O351" s="14"/>
      <c r="P351" s="15"/>
      <c r="Q351" s="15"/>
      <c r="R351" s="15"/>
    </row>
    <row r="352" spans="2:18" s="13" customFormat="1">
      <c r="B352" s="14"/>
      <c r="C352" s="14"/>
      <c r="D352" s="15"/>
      <c r="E352" s="15"/>
      <c r="F352" s="15"/>
      <c r="H352" s="14"/>
      <c r="I352" s="14"/>
      <c r="J352" s="15"/>
      <c r="K352" s="15"/>
      <c r="L352" s="15"/>
      <c r="N352" s="14"/>
      <c r="O352" s="14"/>
      <c r="P352" s="15"/>
      <c r="Q352" s="15"/>
      <c r="R352" s="15"/>
    </row>
    <row r="353" spans="2:18" s="13" customFormat="1">
      <c r="B353" s="14"/>
      <c r="C353" s="14"/>
      <c r="D353" s="15"/>
      <c r="E353" s="15"/>
      <c r="F353" s="15"/>
      <c r="H353" s="14"/>
      <c r="I353" s="14"/>
      <c r="J353" s="15"/>
      <c r="K353" s="15"/>
      <c r="L353" s="15"/>
      <c r="N353" s="14"/>
      <c r="O353" s="14"/>
      <c r="P353" s="15"/>
      <c r="Q353" s="15"/>
      <c r="R353" s="15"/>
    </row>
    <row r="354" spans="2:18" s="13" customFormat="1">
      <c r="B354" s="14"/>
      <c r="C354" s="14"/>
      <c r="D354" s="15"/>
      <c r="E354" s="15"/>
      <c r="F354" s="15"/>
      <c r="H354" s="14"/>
      <c r="I354" s="14"/>
      <c r="J354" s="15"/>
      <c r="K354" s="15"/>
      <c r="L354" s="15"/>
      <c r="N354" s="14"/>
      <c r="O354" s="14"/>
      <c r="P354" s="15"/>
      <c r="Q354" s="15"/>
      <c r="R354" s="15"/>
    </row>
    <row r="355" spans="2:18" s="13" customFormat="1">
      <c r="B355" s="14"/>
      <c r="C355" s="14"/>
      <c r="D355" s="15"/>
      <c r="E355" s="15"/>
      <c r="F355" s="15"/>
      <c r="H355" s="14"/>
      <c r="I355" s="14"/>
      <c r="J355" s="15"/>
      <c r="K355" s="15"/>
      <c r="L355" s="15"/>
      <c r="N355" s="14"/>
      <c r="O355" s="14"/>
      <c r="P355" s="15"/>
      <c r="Q355" s="15"/>
      <c r="R355" s="15"/>
    </row>
    <row r="356" spans="2:18" s="13" customFormat="1">
      <c r="B356" s="14"/>
      <c r="C356" s="14"/>
      <c r="D356" s="15"/>
      <c r="E356" s="15"/>
      <c r="F356" s="15"/>
      <c r="H356" s="14"/>
      <c r="I356" s="14"/>
      <c r="J356" s="15"/>
      <c r="K356" s="15"/>
      <c r="L356" s="15"/>
      <c r="N356" s="14"/>
      <c r="O356" s="14"/>
      <c r="P356" s="15"/>
      <c r="Q356" s="15"/>
      <c r="R356" s="15"/>
    </row>
    <row r="357" spans="2:18" s="13" customFormat="1">
      <c r="B357" s="14"/>
      <c r="C357" s="14"/>
      <c r="D357" s="15"/>
      <c r="E357" s="15"/>
      <c r="F357" s="15"/>
      <c r="H357" s="14"/>
      <c r="I357" s="14"/>
      <c r="J357" s="15"/>
      <c r="K357" s="15"/>
      <c r="L357" s="15"/>
      <c r="N357" s="14"/>
      <c r="O357" s="14"/>
      <c r="P357" s="15"/>
      <c r="Q357" s="15"/>
      <c r="R357" s="15"/>
    </row>
    <row r="358" spans="2:18" s="13" customFormat="1">
      <c r="B358" s="14"/>
      <c r="C358" s="14"/>
      <c r="D358" s="15"/>
      <c r="E358" s="15"/>
      <c r="F358" s="15"/>
      <c r="H358" s="14"/>
      <c r="I358" s="14"/>
      <c r="J358" s="15"/>
      <c r="K358" s="15"/>
      <c r="L358" s="15"/>
      <c r="N358" s="14"/>
      <c r="O358" s="14"/>
      <c r="P358" s="15"/>
      <c r="Q358" s="15"/>
      <c r="R358" s="15"/>
    </row>
    <row r="359" spans="2:18" s="13" customFormat="1">
      <c r="B359" s="14"/>
      <c r="C359" s="14"/>
      <c r="D359" s="15"/>
      <c r="E359" s="15"/>
      <c r="F359" s="15"/>
      <c r="H359" s="14"/>
      <c r="I359" s="14"/>
      <c r="J359" s="15"/>
      <c r="K359" s="15"/>
      <c r="L359" s="15"/>
      <c r="N359" s="14"/>
      <c r="O359" s="14"/>
      <c r="P359" s="15"/>
      <c r="Q359" s="15"/>
      <c r="R359" s="15"/>
    </row>
    <row r="360" spans="2:18" s="13" customFormat="1">
      <c r="B360" s="14"/>
      <c r="C360" s="14"/>
      <c r="D360" s="15"/>
      <c r="E360" s="15"/>
      <c r="F360" s="15"/>
      <c r="H360" s="14"/>
      <c r="I360" s="14"/>
      <c r="J360" s="15"/>
      <c r="K360" s="15"/>
      <c r="L360" s="15"/>
      <c r="N360" s="14"/>
      <c r="O360" s="14"/>
      <c r="P360" s="15"/>
      <c r="Q360" s="15"/>
      <c r="R360" s="15"/>
    </row>
    <row r="361" spans="2:18" s="13" customFormat="1">
      <c r="B361" s="14"/>
      <c r="C361" s="14"/>
      <c r="D361" s="15"/>
      <c r="E361" s="15"/>
      <c r="F361" s="15"/>
      <c r="H361" s="14"/>
      <c r="I361" s="14"/>
      <c r="J361" s="15"/>
      <c r="K361" s="15"/>
      <c r="L361" s="15"/>
      <c r="N361" s="14"/>
      <c r="O361" s="14"/>
      <c r="P361" s="15"/>
      <c r="Q361" s="15"/>
      <c r="R361" s="15"/>
    </row>
    <row r="362" spans="2:18" s="13" customFormat="1">
      <c r="B362" s="14"/>
      <c r="C362" s="14"/>
      <c r="D362" s="15"/>
      <c r="E362" s="15"/>
      <c r="F362" s="15"/>
      <c r="H362" s="14"/>
      <c r="I362" s="14"/>
      <c r="J362" s="15"/>
      <c r="K362" s="15"/>
      <c r="L362" s="15"/>
      <c r="N362" s="14"/>
      <c r="O362" s="14"/>
      <c r="P362" s="15"/>
      <c r="Q362" s="15"/>
      <c r="R362" s="15"/>
    </row>
    <row r="363" spans="2:18" s="13" customFormat="1">
      <c r="B363" s="14"/>
      <c r="C363" s="14"/>
      <c r="D363" s="15"/>
      <c r="E363" s="15"/>
      <c r="F363" s="15"/>
      <c r="H363" s="14"/>
      <c r="I363" s="14"/>
      <c r="J363" s="15"/>
      <c r="K363" s="15"/>
      <c r="L363" s="15"/>
      <c r="N363" s="14"/>
      <c r="O363" s="14"/>
      <c r="P363" s="15"/>
      <c r="Q363" s="15"/>
      <c r="R363" s="15"/>
    </row>
    <row r="364" spans="2:18" s="13" customFormat="1">
      <c r="B364" s="14"/>
      <c r="C364" s="14"/>
      <c r="D364" s="15"/>
      <c r="E364" s="15"/>
      <c r="F364" s="15"/>
      <c r="H364" s="14"/>
      <c r="I364" s="14"/>
      <c r="J364" s="15"/>
      <c r="K364" s="15"/>
      <c r="L364" s="15"/>
      <c r="N364" s="14"/>
      <c r="O364" s="14"/>
      <c r="P364" s="15"/>
      <c r="Q364" s="15"/>
      <c r="R364" s="15"/>
    </row>
    <row r="365" spans="2:18" s="13" customFormat="1">
      <c r="B365" s="14"/>
      <c r="C365" s="14"/>
      <c r="D365" s="15"/>
      <c r="E365" s="15"/>
      <c r="F365" s="15"/>
      <c r="H365" s="14"/>
      <c r="I365" s="14"/>
      <c r="J365" s="15"/>
      <c r="K365" s="15"/>
      <c r="L365" s="15"/>
      <c r="N365" s="14"/>
      <c r="O365" s="14"/>
      <c r="P365" s="15"/>
      <c r="Q365" s="15"/>
      <c r="R365" s="15"/>
    </row>
    <row r="366" spans="2:18" s="13" customFormat="1">
      <c r="B366" s="14"/>
      <c r="C366" s="14"/>
      <c r="D366" s="15"/>
      <c r="E366" s="15"/>
      <c r="F366" s="15"/>
      <c r="H366" s="14"/>
      <c r="I366" s="14"/>
      <c r="J366" s="15"/>
      <c r="K366" s="15"/>
      <c r="L366" s="15"/>
      <c r="N366" s="14"/>
      <c r="O366" s="14"/>
      <c r="P366" s="15"/>
      <c r="Q366" s="15"/>
      <c r="R366" s="15"/>
    </row>
    <row r="367" spans="2:18" s="13" customFormat="1">
      <c r="B367" s="14"/>
      <c r="C367" s="14"/>
      <c r="D367" s="15"/>
      <c r="E367" s="15"/>
      <c r="F367" s="15"/>
      <c r="H367" s="14"/>
      <c r="I367" s="14"/>
      <c r="J367" s="15"/>
      <c r="K367" s="15"/>
      <c r="L367" s="15"/>
      <c r="N367" s="14"/>
      <c r="O367" s="14"/>
      <c r="P367" s="15"/>
      <c r="Q367" s="15"/>
      <c r="R367" s="15"/>
    </row>
    <row r="368" spans="2:18" s="13" customFormat="1">
      <c r="B368" s="14"/>
      <c r="C368" s="14"/>
      <c r="D368" s="15"/>
      <c r="E368" s="15"/>
      <c r="F368" s="15"/>
      <c r="H368" s="14"/>
      <c r="I368" s="14"/>
      <c r="J368" s="15"/>
      <c r="K368" s="15"/>
      <c r="L368" s="15"/>
      <c r="N368" s="14"/>
      <c r="O368" s="14"/>
      <c r="P368" s="15"/>
      <c r="Q368" s="15"/>
      <c r="R368" s="15"/>
    </row>
    <row r="369" spans="2:28" s="13" customFormat="1">
      <c r="B369" s="14"/>
      <c r="C369" s="14"/>
      <c r="D369" s="15"/>
      <c r="E369" s="15"/>
      <c r="F369" s="15"/>
      <c r="H369" s="14"/>
      <c r="I369" s="14"/>
      <c r="J369" s="15"/>
      <c r="K369" s="15"/>
      <c r="L369" s="15"/>
      <c r="N369" s="14"/>
      <c r="O369" s="14"/>
      <c r="P369" s="15"/>
      <c r="Q369" s="15"/>
      <c r="R369" s="15"/>
    </row>
    <row r="370" spans="2:28" s="13" customFormat="1">
      <c r="B370" s="14"/>
      <c r="C370" s="14"/>
      <c r="D370" s="15"/>
      <c r="E370" s="15"/>
      <c r="F370" s="15"/>
      <c r="H370" s="14"/>
      <c r="I370" s="14"/>
      <c r="J370" s="15"/>
      <c r="K370" s="15"/>
      <c r="L370" s="15"/>
      <c r="N370" s="14"/>
      <c r="O370" s="14"/>
      <c r="P370" s="15"/>
      <c r="Q370" s="15"/>
      <c r="R370" s="15"/>
    </row>
    <row r="371" spans="2:28" s="13" customFormat="1">
      <c r="B371" s="14"/>
      <c r="C371" s="14"/>
      <c r="D371" s="15"/>
      <c r="E371" s="15"/>
      <c r="F371" s="15"/>
      <c r="H371" s="14"/>
      <c r="I371" s="14"/>
      <c r="J371" s="15"/>
      <c r="K371" s="15"/>
      <c r="L371" s="15"/>
      <c r="N371" s="14"/>
      <c r="O371" s="14"/>
      <c r="P371" s="15"/>
      <c r="Q371" s="15"/>
      <c r="R371" s="15"/>
    </row>
    <row r="372" spans="2:28" s="13" customFormat="1">
      <c r="B372" s="14"/>
      <c r="C372" s="14"/>
      <c r="D372" s="15"/>
      <c r="E372" s="15"/>
      <c r="F372" s="15"/>
      <c r="H372" s="14"/>
      <c r="I372" s="14"/>
      <c r="J372" s="15"/>
      <c r="K372" s="15"/>
      <c r="L372" s="15"/>
      <c r="N372" s="14"/>
      <c r="O372" s="14"/>
      <c r="P372" s="15"/>
      <c r="Q372" s="15"/>
      <c r="R372" s="15"/>
    </row>
    <row r="373" spans="2:28" s="13" customFormat="1">
      <c r="B373" s="14"/>
      <c r="C373" s="14"/>
      <c r="D373" s="15"/>
      <c r="E373" s="15"/>
      <c r="F373" s="15"/>
      <c r="H373" s="14"/>
      <c r="I373" s="14"/>
      <c r="J373" s="15"/>
      <c r="K373" s="15"/>
      <c r="L373" s="15"/>
      <c r="N373" s="14"/>
      <c r="O373" s="14"/>
      <c r="P373" s="15"/>
      <c r="Q373" s="15"/>
      <c r="R373" s="15"/>
    </row>
    <row r="374" spans="2:28" s="13" customFormat="1">
      <c r="B374" s="14"/>
      <c r="C374" s="14"/>
      <c r="D374" s="15"/>
      <c r="E374" s="15"/>
      <c r="F374" s="15"/>
      <c r="H374" s="14"/>
      <c r="I374" s="14"/>
      <c r="J374" s="15"/>
      <c r="K374" s="15"/>
      <c r="L374" s="15"/>
      <c r="N374" s="14"/>
      <c r="O374" s="14"/>
      <c r="P374" s="15"/>
      <c r="Q374" s="15"/>
      <c r="R374" s="15"/>
    </row>
    <row r="375" spans="2:28" s="13" customFormat="1">
      <c r="B375" s="14"/>
      <c r="C375" s="14"/>
      <c r="D375" s="15"/>
      <c r="E375" s="15"/>
      <c r="F375" s="15"/>
      <c r="H375" s="14"/>
      <c r="I375" s="14"/>
      <c r="J375" s="15"/>
      <c r="K375" s="15"/>
      <c r="L375" s="15"/>
      <c r="N375" s="14"/>
      <c r="O375" s="14"/>
      <c r="P375" s="15"/>
      <c r="Q375" s="15"/>
      <c r="R375" s="15"/>
    </row>
    <row r="376" spans="2:28" s="13" customFormat="1">
      <c r="B376" s="14"/>
      <c r="C376" s="14"/>
      <c r="D376" s="15"/>
      <c r="E376" s="15"/>
      <c r="F376" s="15"/>
      <c r="H376" s="14"/>
      <c r="I376" s="14"/>
      <c r="J376" s="15"/>
      <c r="K376" s="15"/>
      <c r="L376" s="15"/>
      <c r="N376" s="14"/>
      <c r="O376" s="14"/>
      <c r="P376" s="15"/>
      <c r="Q376" s="15"/>
      <c r="R376" s="15"/>
    </row>
    <row r="377" spans="2:28" s="13" customFormat="1">
      <c r="B377" s="14"/>
      <c r="C377" s="14"/>
      <c r="D377" s="15"/>
      <c r="E377" s="15"/>
      <c r="F377" s="15"/>
      <c r="H377" s="14"/>
      <c r="I377" s="14"/>
      <c r="J377" s="15"/>
      <c r="K377" s="15"/>
      <c r="L377" s="15"/>
      <c r="N377" s="14"/>
      <c r="O377" s="14"/>
      <c r="P377" s="15"/>
      <c r="Q377" s="15"/>
      <c r="R377" s="15"/>
    </row>
    <row r="378" spans="2:28" s="13" customFormat="1">
      <c r="B378" s="14"/>
      <c r="C378" s="14"/>
      <c r="D378" s="15"/>
      <c r="E378" s="15"/>
      <c r="F378" s="15"/>
      <c r="H378" s="14"/>
      <c r="I378" s="14"/>
      <c r="J378" s="15"/>
      <c r="K378" s="15"/>
      <c r="L378" s="15"/>
      <c r="N378" s="14"/>
      <c r="O378" s="14"/>
      <c r="P378" s="15"/>
      <c r="Q378" s="15"/>
      <c r="R378" s="15"/>
    </row>
    <row r="379" spans="2:28" s="13" customFormat="1">
      <c r="B379" s="14"/>
      <c r="C379" s="14"/>
      <c r="D379" s="15"/>
      <c r="E379" s="15"/>
      <c r="F379" s="15"/>
      <c r="H379" s="14"/>
      <c r="I379" s="14"/>
      <c r="J379" s="15"/>
      <c r="K379" s="15"/>
      <c r="L379" s="15"/>
      <c r="N379" s="14"/>
      <c r="O379" s="14"/>
      <c r="P379" s="15"/>
      <c r="Q379" s="15"/>
      <c r="R379" s="15"/>
    </row>
    <row r="380" spans="2:28" s="13" customFormat="1">
      <c r="B380" s="14"/>
      <c r="C380" s="14"/>
      <c r="D380" s="15"/>
      <c r="E380" s="15"/>
      <c r="F380" s="15"/>
      <c r="H380" s="14"/>
      <c r="I380" s="14"/>
      <c r="J380" s="15"/>
      <c r="K380" s="15"/>
      <c r="L380" s="15"/>
      <c r="N380" s="14"/>
      <c r="O380" s="14"/>
      <c r="P380" s="15"/>
      <c r="Q380" s="15"/>
      <c r="R380" s="15"/>
    </row>
    <row r="381" spans="2:28" s="13" customFormat="1">
      <c r="B381" s="14"/>
      <c r="C381" s="14"/>
      <c r="D381" s="15"/>
      <c r="E381" s="15"/>
      <c r="F381" s="15"/>
      <c r="H381" s="14"/>
      <c r="I381" s="14"/>
      <c r="J381" s="15"/>
      <c r="K381" s="15"/>
      <c r="L381" s="15"/>
      <c r="N381" s="14"/>
      <c r="O381" s="14"/>
      <c r="P381" s="15"/>
      <c r="Q381" s="15"/>
      <c r="R381" s="15"/>
    </row>
    <row r="382" spans="2:28" s="13" customFormat="1">
      <c r="B382" s="14"/>
      <c r="C382" s="14"/>
      <c r="D382" s="15"/>
      <c r="E382" s="15"/>
      <c r="F382" s="15"/>
      <c r="H382" s="14"/>
      <c r="I382" s="14"/>
      <c r="J382" s="15"/>
      <c r="K382" s="15"/>
      <c r="L382" s="15"/>
      <c r="N382" s="14"/>
      <c r="O382" s="14"/>
      <c r="P382" s="15"/>
      <c r="Q382" s="15"/>
      <c r="R382" s="15"/>
      <c r="Z382"/>
      <c r="AA382"/>
      <c r="AB382"/>
    </row>
    <row r="383" spans="2:28" s="13" customFormat="1">
      <c r="B383" s="14"/>
      <c r="C383" s="14"/>
      <c r="D383" s="15"/>
      <c r="E383" s="15"/>
      <c r="F383" s="15"/>
      <c r="H383" s="14"/>
      <c r="I383" s="14"/>
      <c r="J383" s="15"/>
      <c r="K383" s="15"/>
      <c r="L383" s="15"/>
      <c r="N383" s="14"/>
      <c r="O383" s="14"/>
      <c r="P383" s="15"/>
      <c r="Q383" s="15"/>
      <c r="R383" s="15"/>
      <c r="Z383"/>
      <c r="AA383"/>
      <c r="AB383"/>
    </row>
    <row r="384" spans="2:28" s="13" customFormat="1">
      <c r="B384" s="14"/>
      <c r="C384" s="14"/>
      <c r="D384" s="15"/>
      <c r="E384" s="15"/>
      <c r="F384" s="15"/>
      <c r="H384" s="14"/>
      <c r="I384" s="14"/>
      <c r="J384" s="15"/>
      <c r="K384" s="15"/>
      <c r="L384" s="15"/>
      <c r="N384" s="14"/>
      <c r="O384" s="14"/>
      <c r="P384" s="15"/>
      <c r="Q384" s="15"/>
      <c r="R384" s="15"/>
      <c r="T384"/>
      <c r="U384"/>
      <c r="V384"/>
      <c r="W384"/>
      <c r="X384"/>
      <c r="Y384"/>
      <c r="Z384"/>
      <c r="AA384"/>
      <c r="AB384"/>
    </row>
    <row r="385" spans="2:28" s="13" customFormat="1">
      <c r="B385" s="14"/>
      <c r="C385" s="14"/>
      <c r="D385" s="15"/>
      <c r="E385" s="15"/>
      <c r="F385" s="15"/>
      <c r="H385" s="14"/>
      <c r="I385" s="14"/>
      <c r="J385" s="15"/>
      <c r="K385" s="15"/>
      <c r="L385" s="15"/>
      <c r="N385" s="14"/>
      <c r="O385" s="14"/>
      <c r="P385" s="15"/>
      <c r="Q385" s="15"/>
      <c r="R385" s="15"/>
      <c r="T385"/>
      <c r="U385"/>
      <c r="V385"/>
      <c r="W385"/>
      <c r="X385"/>
      <c r="Y385"/>
      <c r="Z385"/>
      <c r="AA385"/>
      <c r="AB385"/>
    </row>
    <row r="386" spans="2:28" s="13" customFormat="1">
      <c r="B386" s="14"/>
      <c r="C386" s="14"/>
      <c r="D386" s="15"/>
      <c r="E386" s="15"/>
      <c r="F386" s="15"/>
      <c r="H386" s="14"/>
      <c r="I386" s="14"/>
      <c r="J386" s="15"/>
      <c r="K386" s="15"/>
      <c r="L386" s="15"/>
      <c r="N386" s="14"/>
      <c r="O386" s="14"/>
      <c r="P386" s="15"/>
      <c r="Q386" s="15"/>
      <c r="R386" s="15"/>
      <c r="T386"/>
      <c r="U386"/>
      <c r="V386"/>
      <c r="W386"/>
      <c r="X386"/>
      <c r="Y386"/>
      <c r="Z386"/>
      <c r="AA386"/>
      <c r="AB386"/>
    </row>
    <row r="387" spans="2:28" s="13" customFormat="1">
      <c r="B387" s="14"/>
      <c r="C387" s="14"/>
      <c r="D387" s="15"/>
      <c r="E387" s="15"/>
      <c r="F387" s="15"/>
      <c r="H387" s="14"/>
      <c r="I387" s="14"/>
      <c r="J387" s="15"/>
      <c r="K387" s="15"/>
      <c r="L387" s="15"/>
      <c r="N387" s="14"/>
      <c r="O387" s="14"/>
      <c r="P387" s="15"/>
      <c r="Q387" s="15"/>
      <c r="R387" s="15"/>
      <c r="T387"/>
      <c r="U387"/>
      <c r="V387"/>
      <c r="W387"/>
      <c r="X387"/>
      <c r="Y387"/>
      <c r="Z387"/>
      <c r="AA387"/>
      <c r="AB387"/>
    </row>
    <row r="388" spans="2:28" s="13" customFormat="1">
      <c r="B388" s="14"/>
      <c r="D388" s="16"/>
      <c r="E388" s="16"/>
      <c r="F388" s="16"/>
      <c r="H388" s="14"/>
      <c r="J388" s="16"/>
      <c r="K388" s="16"/>
      <c r="L388" s="16"/>
      <c r="N388" s="14"/>
      <c r="P388" s="16"/>
      <c r="Q388" s="16"/>
      <c r="R388" s="16"/>
      <c r="T388"/>
      <c r="U388"/>
      <c r="V388"/>
      <c r="W388"/>
      <c r="X388"/>
      <c r="Y388"/>
      <c r="Z388"/>
      <c r="AA388"/>
      <c r="AB388"/>
    </row>
  </sheetData>
  <mergeCells count="5">
    <mergeCell ref="T1:X1"/>
    <mergeCell ref="T2:U2"/>
    <mergeCell ref="T32:U32"/>
    <mergeCell ref="T16:Y16"/>
    <mergeCell ref="T31:Y31"/>
  </mergeCells>
  <phoneticPr fontId="0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BC397"/>
  <sheetViews>
    <sheetView topLeftCell="B1" zoomScale="30" zoomScaleNormal="30" workbookViewId="0">
      <selection activeCell="AN18" sqref="A1:IV65536"/>
    </sheetView>
  </sheetViews>
  <sheetFormatPr defaultRowHeight="15"/>
  <cols>
    <col min="2" max="2" width="22.5703125" customWidth="1"/>
    <col min="3" max="3" width="10.7109375" customWidth="1"/>
    <col min="4" max="4" width="35.5703125" style="5" customWidth="1"/>
    <col min="5" max="5" width="12" style="5" customWidth="1"/>
    <col min="6" max="6" width="14.28515625" style="5" customWidth="1"/>
    <col min="8" max="8" width="22.5703125" customWidth="1"/>
    <col min="9" max="9" width="13.140625" customWidth="1"/>
    <col min="10" max="10" width="35.5703125" style="5" customWidth="1"/>
    <col min="11" max="11" width="12" style="5" customWidth="1"/>
    <col min="12" max="12" width="14.28515625" style="5" customWidth="1"/>
    <col min="14" max="14" width="22.5703125" customWidth="1"/>
    <col min="15" max="15" width="10.7109375" customWidth="1"/>
    <col min="16" max="16" width="35.5703125" style="5" customWidth="1"/>
    <col min="17" max="17" width="12" style="5" customWidth="1"/>
    <col min="18" max="18" width="14.28515625" style="5" customWidth="1"/>
    <col min="20" max="20" width="22.140625" customWidth="1"/>
  </cols>
  <sheetData>
    <row r="1" spans="1:55">
      <c r="A1" t="s">
        <v>176</v>
      </c>
      <c r="B1" s="4" t="s">
        <v>181</v>
      </c>
      <c r="C1" s="18" t="s">
        <v>175</v>
      </c>
      <c r="D1" s="19" t="s">
        <v>172</v>
      </c>
      <c r="E1" s="6" t="s">
        <v>173</v>
      </c>
      <c r="F1" s="7" t="s">
        <v>174</v>
      </c>
      <c r="G1" s="13"/>
      <c r="H1" s="4" t="s">
        <v>182</v>
      </c>
      <c r="I1" s="18" t="s">
        <v>175</v>
      </c>
      <c r="J1" s="19" t="s">
        <v>172</v>
      </c>
      <c r="K1" s="6" t="s">
        <v>173</v>
      </c>
      <c r="L1" s="7" t="s">
        <v>174</v>
      </c>
      <c r="M1" s="13"/>
      <c r="N1" s="4" t="s">
        <v>183</v>
      </c>
      <c r="O1" s="18" t="s">
        <v>175</v>
      </c>
      <c r="P1" s="19" t="s">
        <v>172</v>
      </c>
      <c r="Q1" s="6" t="s">
        <v>173</v>
      </c>
      <c r="R1" s="7" t="s">
        <v>174</v>
      </c>
      <c r="S1" s="13"/>
      <c r="T1" s="106" t="s">
        <v>416</v>
      </c>
      <c r="U1" s="106"/>
      <c r="V1" s="106"/>
      <c r="W1" s="106"/>
      <c r="X1" s="106"/>
      <c r="Y1" s="38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</row>
    <row r="2" spans="1:55" s="12" customFormat="1">
      <c r="A2" s="12">
        <v>1</v>
      </c>
      <c r="B2" s="28" t="s">
        <v>109</v>
      </c>
      <c r="C2" s="28">
        <v>12.670153061224491</v>
      </c>
      <c r="D2" s="17">
        <v>-1.827</v>
      </c>
      <c r="E2" s="8">
        <f t="shared" ref="E2:E33" si="0">$D$2+$D$3*COS(A2*$D$19)+$D$4*SIN(A2*$D$19)+$D$5*COS(2*A2*$D$19)+$D$6*SIN(2*A2*$D$19)+$D$7*COS(3*A2*$D$19)+$D$8*SIN(3*A2*$D$19)+$D$9*COS(4*A2*$D$19)+$D$10*SIN(4*A2*$D$19)+$D$11*COS(5*A2*$D$19)+$D$12*SIN(5*A2*$D$19)+$D$13*COS(6*A2*$D$19)+$D$14*SIN(6*A2*$D$19)+$D$15*COS(7*A2*$D$19)+$D$16*SIN(7*A2*$D$19)+$D$17*COS(8*A2*$D$19)+$D$18*SIN(8*A2*$D$19)</f>
        <v>12.903516179810469</v>
      </c>
      <c r="F2" s="8">
        <f t="shared" ref="F2:F33" si="1">ABS(C2-E2)</f>
        <v>0.23336311858597725</v>
      </c>
      <c r="G2" s="13"/>
      <c r="H2" s="28" t="s">
        <v>57</v>
      </c>
      <c r="I2" s="28">
        <v>10.97448979591837</v>
      </c>
      <c r="J2" s="17">
        <v>-2.9630000000000001</v>
      </c>
      <c r="K2" s="8">
        <f>$J$2+$J$3*COS(A2*$J$19)+$J$4*SIN(A2*$J$19)+$J$5*COS(2*A2*$J$19)+$J$6*SIN(2*A2*$J$19)+$J$7*COS(3*A2*$J$19)+$J$8*SIN(3*A2*$J$19)+$J$9*COS(4*A2*$J$19)+$J$10*SIN(4*A2*$J$19)+$J$11*COS(5*A2*$J$19)+$J$12*SIN(5*A2*$J$19)+$J$13*COS(6*A2*$J$19)+$J$14*SIN(6*A2*$J$19)+$J$15*COS(7*A2*$J$19)+$J$16*SIN(7*A2*$J$19)+$J$17*COS(8*A2*$J$19)+$J$18*SIN(8*A2*$J$19)</f>
        <v>10.60667410695396</v>
      </c>
      <c r="L2" s="8">
        <f>ABS(I2-K2)</f>
        <v>0.3678156889644093</v>
      </c>
      <c r="M2" s="13"/>
      <c r="N2" s="28" t="s">
        <v>5</v>
      </c>
      <c r="O2" s="28">
        <v>9.8630102040816325</v>
      </c>
      <c r="P2" s="17">
        <v>-3.0009999999999999</v>
      </c>
      <c r="Q2" s="8">
        <f>$P$2+$P$3*COS(A2*$P$19)+$P$4*SIN(A2*$P$19)+$P$5*COS(2*A2*$P$19)+$P$6*SIN(2*A2*$P$19)+$P$7*COS(3*A2*$P$19)+$P$8*SIN(3*A2*$P$19)+$P$9*COS(4*A2*$P$19)+$P$10*SIN(4*A2*$P$19)+$P$11*COS(5*A2*$P$19)+$P$12*SIN(5*A2*$P$19)+$P$13*COS(6*A2*$P$19)+$P$14*SIN(6*A2*$P$19)+$P$15*COS(7*A2*$P$19)+$P$16*SIN(7*A2*$P$19)+$P$17*COS(8*A2*$P$19)+$P$18*SIN(8*A2*$P$19)</f>
        <v>12.770779261475253</v>
      </c>
      <c r="R2" s="8">
        <f>ABS(O2-Q2)</f>
        <v>2.9077690573936206</v>
      </c>
      <c r="S2" s="13"/>
      <c r="T2" s="107" t="s">
        <v>184</v>
      </c>
      <c r="U2" s="108"/>
      <c r="V2" s="11" t="s">
        <v>417</v>
      </c>
      <c r="W2" s="40" t="s">
        <v>182</v>
      </c>
      <c r="X2" s="3" t="s">
        <v>183</v>
      </c>
      <c r="Y2" s="44"/>
      <c r="Z2" s="42"/>
      <c r="AA2" s="113" t="s">
        <v>418</v>
      </c>
      <c r="AB2" s="113"/>
      <c r="AC2" s="1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</row>
    <row r="3" spans="1:55" s="12" customFormat="1">
      <c r="A3" s="12">
        <v>2</v>
      </c>
      <c r="B3" s="28" t="s">
        <v>110</v>
      </c>
      <c r="C3" s="28">
        <v>16.765357142857138</v>
      </c>
      <c r="D3" s="17">
        <v>15.69</v>
      </c>
      <c r="E3" s="8">
        <f t="shared" si="0"/>
        <v>13.952114640266249</v>
      </c>
      <c r="F3" s="8">
        <f t="shared" si="1"/>
        <v>2.8132425025908887</v>
      </c>
      <c r="G3" s="13"/>
      <c r="H3" s="28" t="s">
        <v>58</v>
      </c>
      <c r="I3" s="28">
        <v>16.696428571428573</v>
      </c>
      <c r="J3" s="17">
        <v>0.17649999999999999</v>
      </c>
      <c r="K3" s="8">
        <f t="shared" ref="K3:K66" si="2">$J$2+$J$3*COS(A3*$J$19)+$J$4*SIN(A3*$J$19)+$J$5*COS(2*A3*$J$19)+$J$6*SIN(2*A3*$J$19)+$J$7*COS(3*A3*$J$19)+$J$8*SIN(3*A3*$J$19)+$J$9*COS(4*A3*$J$19)+$J$10*SIN(4*A3*$J$19)+$J$11*COS(5*A3*$J$19)+$J$12*SIN(5*A3*$J$19)+$J$13*COS(6*A3*$J$19)+$J$14*SIN(6*A3*$J$19)+$J$15*COS(7*A3*$J$19)+$J$16*SIN(7*A3*$J$19)+$J$17*COS(8*A3*$J$19)+$J$18*SIN(8*A3*$J$19)</f>
        <v>12.499694206839679</v>
      </c>
      <c r="L3" s="8">
        <f t="shared" ref="L3:L66" si="3">ABS(I3-K3)</f>
        <v>4.1967343645888935</v>
      </c>
      <c r="M3" s="13"/>
      <c r="N3" s="28" t="s">
        <v>6</v>
      </c>
      <c r="O3" s="28">
        <v>15.002210884353742</v>
      </c>
      <c r="P3" s="17">
        <v>1.0029999999999999</v>
      </c>
      <c r="Q3" s="8">
        <f t="shared" ref="Q3:Q66" si="4">$P$2+$P$3*COS(A3*$P$19)+$P$4*SIN(A3*$P$19)+$P$5*COS(2*A3*$P$19)+$P$6*SIN(2*A3*$P$19)+$P$7*COS(3*A3*$P$19)+$P$8*SIN(3*A3*$P$19)+$P$9*COS(4*A3*$P$19)+$P$10*SIN(4*A3*$P$19)+$P$11*COS(5*A3*$P$19)+$P$12*SIN(5*A3*$P$19)+$P$13*COS(6*A3*$P$19)+$P$14*SIN(6*A3*$P$19)+$P$15*COS(7*A3*$P$19)+$P$16*SIN(7*A3*$P$19)+$P$17*COS(8*A3*$P$19)+$P$18*SIN(8*A3*$P$19)</f>
        <v>13.994570974488386</v>
      </c>
      <c r="R3" s="8">
        <f t="shared" ref="R3:R66" si="5">ABS(O3-Q3)</f>
        <v>1.0076399098653557</v>
      </c>
      <c r="S3" s="13"/>
      <c r="T3" s="41" t="s">
        <v>163</v>
      </c>
      <c r="U3" s="41">
        <v>15.747959183673467</v>
      </c>
      <c r="V3" s="11">
        <v>13.087028054753699</v>
      </c>
      <c r="W3" s="40">
        <v>14.299659413262647</v>
      </c>
      <c r="X3" s="3">
        <v>12.984090662520982</v>
      </c>
      <c r="Y3" s="44"/>
      <c r="Z3" s="42"/>
      <c r="AA3" s="42">
        <f>(U3-V3)^2</f>
        <v>7.0805544728542351</v>
      </c>
      <c r="AB3" s="42">
        <f>(U3-W3)^2</f>
        <v>2.0975722249720339</v>
      </c>
      <c r="AC3" s="42">
        <f t="shared" ref="AC3:AC10" si="6">(U3-X3)^2</f>
        <v>7.6389692022176252</v>
      </c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</row>
    <row r="4" spans="1:55" s="12" customFormat="1">
      <c r="A4" s="12">
        <v>3</v>
      </c>
      <c r="B4" s="28" t="s">
        <v>111</v>
      </c>
      <c r="C4" s="28">
        <v>14.502380952380951</v>
      </c>
      <c r="D4" s="17">
        <v>17.13</v>
      </c>
      <c r="E4" s="8">
        <f t="shared" si="0"/>
        <v>15.356784085302658</v>
      </c>
      <c r="F4" s="8">
        <f t="shared" si="1"/>
        <v>0.854403132921707</v>
      </c>
      <c r="G4" s="13"/>
      <c r="H4" s="28" t="s">
        <v>59</v>
      </c>
      <c r="I4" s="28">
        <v>14.311479591836733</v>
      </c>
      <c r="J4" s="17">
        <v>-1.008</v>
      </c>
      <c r="K4" s="8">
        <f>$J$2+$J$3*COS(A4*$J$19)+$J$4*SIN(A4*$J$19)+$J$5*COS(2*A4*$J$19)+$J$6*SIN(2*A4*$J$19)+$J$7*COS(3*A4*$J$19)+$J$8*SIN(3*A4*$J$19)+$J$9*COS(4*A4*$J$19)+$J$10*SIN(4*A4*$J$19)+$J$11*COS(5*A4*$J$19)+$J$12*SIN(5*A4*$J$19)+$J$13*COS(6*A4*$J$19)+$J$14*SIN(6*A4*$J$19)+$J$15*COS(7*A4*$J$19)+$J$16*SIN(7*A4*$J$19)+$J$17*COS(8*A4*$J$19)+$J$18*SIN(8*A4*$J$19)</f>
        <v>14.414170367503345</v>
      </c>
      <c r="L4" s="8">
        <f t="shared" si="3"/>
        <v>0.10269077566661267</v>
      </c>
      <c r="M4" s="13"/>
      <c r="N4" s="28" t="s">
        <v>7</v>
      </c>
      <c r="O4" s="28">
        <v>14.285714285714286</v>
      </c>
      <c r="P4" s="17">
        <v>-0.58099999999999996</v>
      </c>
      <c r="Q4" s="8">
        <f t="shared" si="4"/>
        <v>15.147289159160119</v>
      </c>
      <c r="R4" s="8">
        <f t="shared" si="5"/>
        <v>0.86157487344583217</v>
      </c>
      <c r="S4" s="13"/>
      <c r="T4" s="41" t="s">
        <v>164</v>
      </c>
      <c r="U4" s="41">
        <v>18.907568027210885</v>
      </c>
      <c r="V4" s="11">
        <v>14.217856871170717</v>
      </c>
      <c r="W4" s="40">
        <v>16.113400231407521</v>
      </c>
      <c r="X4" s="3">
        <v>14.196782172634062</v>
      </c>
      <c r="Y4" s="44"/>
      <c r="Z4" s="42"/>
      <c r="AA4" s="42">
        <f t="shared" ref="AA4:AA21" si="7">(U4-V4)^2</f>
        <v>21.993390727087611</v>
      </c>
      <c r="AB4" s="42">
        <f t="shared" ref="AB4:AB10" si="8">(U4-W4)^2</f>
        <v>7.8073736711046315</v>
      </c>
      <c r="AC4" s="42">
        <f t="shared" si="6"/>
        <v>22.19150336768109</v>
      </c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</row>
    <row r="5" spans="1:55" s="12" customFormat="1">
      <c r="A5" s="12">
        <v>4</v>
      </c>
      <c r="B5" s="28" t="s">
        <v>112</v>
      </c>
      <c r="C5" s="28">
        <v>15.700765306122451</v>
      </c>
      <c r="D5" s="17">
        <v>-1.9119999999999999</v>
      </c>
      <c r="E5" s="8">
        <f t="shared" si="0"/>
        <v>16.775764824002355</v>
      </c>
      <c r="F5" s="8">
        <f t="shared" si="1"/>
        <v>1.0749995178799043</v>
      </c>
      <c r="G5" s="13"/>
      <c r="H5" s="28" t="s">
        <v>60</v>
      </c>
      <c r="I5" s="28">
        <v>14.580357142857141</v>
      </c>
      <c r="J5" s="17">
        <v>13.93</v>
      </c>
      <c r="K5" s="8">
        <f t="shared" si="2"/>
        <v>16.216878118866674</v>
      </c>
      <c r="L5" s="8">
        <f t="shared" si="3"/>
        <v>1.6365209760095336</v>
      </c>
      <c r="M5" s="13"/>
      <c r="N5" s="28" t="s">
        <v>8</v>
      </c>
      <c r="O5" s="28">
        <v>16.669404761904762</v>
      </c>
      <c r="P5" s="17">
        <v>0.67620000000000002</v>
      </c>
      <c r="Q5" s="8">
        <f t="shared" si="4"/>
        <v>16.209607574639502</v>
      </c>
      <c r="R5" s="8">
        <f t="shared" si="5"/>
        <v>0.45979718726525931</v>
      </c>
      <c r="S5" s="13"/>
      <c r="T5" s="41" t="s">
        <v>165</v>
      </c>
      <c r="U5" s="41">
        <v>20.169336734693875</v>
      </c>
      <c r="V5" s="11">
        <v>15.663739238368324</v>
      </c>
      <c r="W5" s="40">
        <v>17.674066222437848</v>
      </c>
      <c r="X5" s="3">
        <v>15.335644948701376</v>
      </c>
      <c r="Y5" s="44"/>
      <c r="Z5" s="42"/>
      <c r="AA5" s="42">
        <f t="shared" si="7"/>
        <v>20.300408798895074</v>
      </c>
      <c r="AB5" s="42">
        <f t="shared" si="8"/>
        <v>6.2263749293344581</v>
      </c>
      <c r="AC5" s="42">
        <f t="shared" si="6"/>
        <v>23.36457628197136</v>
      </c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</row>
    <row r="6" spans="1:55" s="12" customFormat="1">
      <c r="A6" s="12">
        <v>5</v>
      </c>
      <c r="B6" s="28" t="s">
        <v>113</v>
      </c>
      <c r="C6" s="28">
        <v>16.586904761904762</v>
      </c>
      <c r="D6" s="17">
        <v>-3.633</v>
      </c>
      <c r="E6" s="8">
        <f t="shared" si="0"/>
        <v>17.728798399986925</v>
      </c>
      <c r="F6" s="8">
        <f t="shared" si="1"/>
        <v>1.1418936380821627</v>
      </c>
      <c r="G6" s="13"/>
      <c r="H6" s="28" t="s">
        <v>61</v>
      </c>
      <c r="I6" s="28">
        <v>17.853571428571428</v>
      </c>
      <c r="J6" s="17">
        <v>19.190000000000001</v>
      </c>
      <c r="K6" s="8">
        <f t="shared" si="2"/>
        <v>17.757400377002046</v>
      </c>
      <c r="L6" s="8">
        <f t="shared" si="3"/>
        <v>9.617105156938166E-2</v>
      </c>
      <c r="M6" s="13"/>
      <c r="N6" s="28" t="s">
        <v>9</v>
      </c>
      <c r="O6" s="28">
        <v>16.99362244897959</v>
      </c>
      <c r="P6" s="17">
        <v>0.17899999999999999</v>
      </c>
      <c r="Q6" s="8">
        <f t="shared" si="4"/>
        <v>17.155539606577136</v>
      </c>
      <c r="R6" s="8">
        <f t="shared" si="5"/>
        <v>0.16191715759754643</v>
      </c>
      <c r="S6" s="13"/>
      <c r="T6" s="41" t="s">
        <v>166</v>
      </c>
      <c r="U6" s="41">
        <v>21.268282312925173</v>
      </c>
      <c r="V6" s="11">
        <v>17.02321494429378</v>
      </c>
      <c r="W6" s="40">
        <v>18.840616267575978</v>
      </c>
      <c r="X6" s="3">
        <v>16.380094075423681</v>
      </c>
      <c r="Y6" s="44"/>
      <c r="Z6" s="42"/>
      <c r="AA6" s="42">
        <f t="shared" si="7"/>
        <v>18.020596964219056</v>
      </c>
      <c r="AB6" s="42">
        <f t="shared" si="8"/>
        <v>5.8935624277413998</v>
      </c>
      <c r="AC6" s="42">
        <f t="shared" si="6"/>
        <v>23.894384245247942</v>
      </c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</row>
    <row r="7" spans="1:55" s="12" customFormat="1">
      <c r="A7" s="12">
        <v>6</v>
      </c>
      <c r="B7" s="28" t="s">
        <v>114</v>
      </c>
      <c r="C7" s="28">
        <v>18.163775510204079</v>
      </c>
      <c r="D7" s="17">
        <v>-0.63629999999999998</v>
      </c>
      <c r="E7" s="8">
        <f t="shared" si="0"/>
        <v>17.984831815370161</v>
      </c>
      <c r="F7" s="8">
        <f t="shared" si="1"/>
        <v>0.1789436948339187</v>
      </c>
      <c r="G7" s="13"/>
      <c r="H7" s="28" t="s">
        <v>62</v>
      </c>
      <c r="I7" s="28">
        <v>19.378061224489795</v>
      </c>
      <c r="J7" s="17">
        <v>0.2828</v>
      </c>
      <c r="K7" s="8">
        <f t="shared" si="2"/>
        <v>18.896160666081951</v>
      </c>
      <c r="L7" s="8">
        <f t="shared" si="3"/>
        <v>0.48190055840784396</v>
      </c>
      <c r="M7" s="13"/>
      <c r="N7" s="28" t="s">
        <v>10</v>
      </c>
      <c r="O7" s="28">
        <v>21.155272108843537</v>
      </c>
      <c r="P7" s="17">
        <v>15.96</v>
      </c>
      <c r="Q7" s="8">
        <f t="shared" si="4"/>
        <v>17.954444013539995</v>
      </c>
      <c r="R7" s="8">
        <f t="shared" si="5"/>
        <v>3.2008280953035424</v>
      </c>
      <c r="S7" s="13"/>
      <c r="T7" s="41" t="s">
        <v>167</v>
      </c>
      <c r="U7" s="41">
        <v>20.391071428571426</v>
      </c>
      <c r="V7" s="11">
        <v>17.838043184461828</v>
      </c>
      <c r="W7" s="40">
        <v>19.508222992394018</v>
      </c>
      <c r="X7" s="3">
        <v>17.303195237001823</v>
      </c>
      <c r="Y7" s="44"/>
      <c r="Z7" s="42"/>
      <c r="AA7" s="42">
        <f t="shared" si="7"/>
        <v>6.5179532152213353</v>
      </c>
      <c r="AB7" s="42">
        <f t="shared" si="8"/>
        <v>0.7794213612608949</v>
      </c>
      <c r="AC7" s="42">
        <f t="shared" si="6"/>
        <v>9.5349793744623916</v>
      </c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</row>
    <row r="8" spans="1:55" s="12" customFormat="1">
      <c r="A8" s="12">
        <v>7</v>
      </c>
      <c r="B8" s="28" t="s">
        <v>115</v>
      </c>
      <c r="C8" s="28">
        <v>20.226530612244897</v>
      </c>
      <c r="D8" s="17">
        <v>0.29470000000000002</v>
      </c>
      <c r="E8" s="8">
        <f t="shared" si="0"/>
        <v>17.753875771864124</v>
      </c>
      <c r="F8" s="8">
        <f t="shared" si="1"/>
        <v>2.4726548403807733</v>
      </c>
      <c r="G8" s="13"/>
      <c r="H8" s="28" t="s">
        <v>63</v>
      </c>
      <c r="I8" s="28">
        <v>17.605612244897959</v>
      </c>
      <c r="J8" s="17">
        <v>-0.3921</v>
      </c>
      <c r="K8" s="8">
        <f t="shared" si="2"/>
        <v>19.531285402481306</v>
      </c>
      <c r="L8" s="8">
        <f t="shared" si="3"/>
        <v>1.925673157583347</v>
      </c>
      <c r="M8" s="13"/>
      <c r="N8" s="28" t="s">
        <v>11</v>
      </c>
      <c r="O8" s="28">
        <v>19.28622448979592</v>
      </c>
      <c r="P8" s="17">
        <v>17.899999999999999</v>
      </c>
      <c r="Q8" s="8">
        <f t="shared" si="4"/>
        <v>18.573334900530575</v>
      </c>
      <c r="R8" s="8">
        <f t="shared" si="5"/>
        <v>0.71288958926534463</v>
      </c>
      <c r="S8" s="13"/>
      <c r="T8" s="41" t="s">
        <v>168</v>
      </c>
      <c r="U8" s="41">
        <v>19.010714285714283</v>
      </c>
      <c r="V8" s="11">
        <v>17.962834666916446</v>
      </c>
      <c r="W8" s="40">
        <v>19.628849495011178</v>
      </c>
      <c r="X8" s="3">
        <v>18.073738586845131</v>
      </c>
      <c r="Y8" s="44"/>
      <c r="Z8" s="42"/>
      <c r="AA8" s="42">
        <f t="shared" si="7"/>
        <v>1.0980516954918982</v>
      </c>
      <c r="AB8" s="42">
        <f t="shared" si="8"/>
        <v>0.38209113697251623</v>
      </c>
      <c r="AC8" s="42">
        <f t="shared" si="6"/>
        <v>0.8779234602713345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s="12" customFormat="1">
      <c r="A9" s="12">
        <v>8</v>
      </c>
      <c r="B9" s="28" t="s">
        <v>116</v>
      </c>
      <c r="C9" s="28">
        <v>19.022619047619049</v>
      </c>
      <c r="D9" s="17">
        <v>0.39600000000000002</v>
      </c>
      <c r="E9" s="8">
        <f t="shared" si="0"/>
        <v>17.539385845868619</v>
      </c>
      <c r="F9" s="8">
        <f t="shared" si="1"/>
        <v>1.4832332017504299</v>
      </c>
      <c r="G9" s="13"/>
      <c r="H9" s="28" t="s">
        <v>64</v>
      </c>
      <c r="I9" s="28">
        <v>17.789166666666667</v>
      </c>
      <c r="J9" s="17">
        <v>-0.57179999999999997</v>
      </c>
      <c r="K9" s="8">
        <f t="shared" si="2"/>
        <v>19.618619796598807</v>
      </c>
      <c r="L9" s="8">
        <f t="shared" si="3"/>
        <v>1.8294531299321406</v>
      </c>
      <c r="M9" s="13"/>
      <c r="N9" s="28" t="s">
        <v>12</v>
      </c>
      <c r="O9" s="28">
        <v>20.218248299319729</v>
      </c>
      <c r="P9" s="17">
        <v>-0.82820000000000005</v>
      </c>
      <c r="Q9" s="8">
        <f t="shared" si="4"/>
        <v>18.979266791337455</v>
      </c>
      <c r="R9" s="8">
        <f t="shared" si="5"/>
        <v>1.2389815079822739</v>
      </c>
      <c r="S9" s="13"/>
      <c r="T9" s="41" t="s">
        <v>169</v>
      </c>
      <c r="U9" s="41">
        <v>20.379030612244897</v>
      </c>
      <c r="V9" s="11">
        <v>17.690696812133403</v>
      </c>
      <c r="W9" s="40">
        <v>19.220726009181579</v>
      </c>
      <c r="X9" s="3">
        <v>18.658577601969558</v>
      </c>
      <c r="Y9" s="44"/>
      <c r="Z9" s="42"/>
      <c r="AA9" s="42">
        <f t="shared" si="7"/>
        <v>7.2271386208219042</v>
      </c>
      <c r="AB9" s="42">
        <f t="shared" si="8"/>
        <v>1.3416695534776701</v>
      </c>
      <c r="AC9" s="42">
        <f t="shared" si="6"/>
        <v>2.9599585605654752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s="12" customFormat="1">
      <c r="A10" s="12">
        <v>9</v>
      </c>
      <c r="B10" s="28" t="s">
        <v>117</v>
      </c>
      <c r="C10" s="28">
        <v>13.65714285714286</v>
      </c>
      <c r="D10" s="17">
        <v>0.71609999999999996</v>
      </c>
      <c r="E10" s="8">
        <f t="shared" si="0"/>
        <v>17.763972557054888</v>
      </c>
      <c r="F10" s="8">
        <f t="shared" si="1"/>
        <v>4.1068296999120282</v>
      </c>
      <c r="G10" s="13"/>
      <c r="H10" s="28" t="s">
        <v>65</v>
      </c>
      <c r="I10" s="28">
        <v>16.704081632653061</v>
      </c>
      <c r="J10" s="17">
        <v>-2.4020000000000001</v>
      </c>
      <c r="K10" s="8">
        <f t="shared" si="2"/>
        <v>19.180427146641481</v>
      </c>
      <c r="L10" s="8">
        <f t="shared" si="3"/>
        <v>2.4763455139884201</v>
      </c>
      <c r="M10" s="13"/>
      <c r="N10" s="28" t="s">
        <v>13</v>
      </c>
      <c r="O10" s="28">
        <v>17.088520408163266</v>
      </c>
      <c r="P10" s="17">
        <v>-0.70289999999999997</v>
      </c>
      <c r="Q10" s="8">
        <f t="shared" si="4"/>
        <v>19.141581460123803</v>
      </c>
      <c r="R10" s="8">
        <f t="shared" si="5"/>
        <v>2.0530610519605368</v>
      </c>
      <c r="S10" s="13"/>
      <c r="T10" s="41" t="s">
        <v>170</v>
      </c>
      <c r="U10" s="41">
        <v>22.530833333333337</v>
      </c>
      <c r="V10" s="11">
        <v>17.541831376496209</v>
      </c>
      <c r="W10" s="40">
        <v>18.364321649337825</v>
      </c>
      <c r="X10" s="3">
        <v>19.025004897400407</v>
      </c>
      <c r="Y10" s="44"/>
      <c r="Z10" s="42"/>
      <c r="AA10" s="42">
        <f t="shared" si="7"/>
        <v>24.8901405253247</v>
      </c>
      <c r="AB10" s="42">
        <f t="shared" si="8"/>
        <v>17.359819612871121</v>
      </c>
      <c r="AC10" s="42">
        <f t="shared" si="6"/>
        <v>12.290833022195933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</row>
    <row r="11" spans="1:55" s="12" customFormat="1">
      <c r="A11" s="12">
        <v>10</v>
      </c>
      <c r="B11" s="28" t="s">
        <v>118</v>
      </c>
      <c r="C11" s="28">
        <v>18.654421768707483</v>
      </c>
      <c r="D11" s="17">
        <v>0.42180000000000001</v>
      </c>
      <c r="E11" s="8">
        <f t="shared" si="0"/>
        <v>18.44708578124704</v>
      </c>
      <c r="F11" s="8">
        <f t="shared" si="1"/>
        <v>0.20733598746044279</v>
      </c>
      <c r="G11" s="13"/>
      <c r="H11" s="28" t="s">
        <v>66</v>
      </c>
      <c r="I11" s="28">
        <v>18.828571428571426</v>
      </c>
      <c r="J11" s="17">
        <v>-0.80059999999999998</v>
      </c>
      <c r="K11" s="8">
        <f t="shared" si="2"/>
        <v>18.300523507773892</v>
      </c>
      <c r="L11" s="8">
        <f t="shared" si="3"/>
        <v>0.52804792079753327</v>
      </c>
      <c r="M11" s="13"/>
      <c r="N11" s="28" t="s">
        <v>14</v>
      </c>
      <c r="O11" s="28">
        <v>20.017346938775511</v>
      </c>
      <c r="P11" s="17">
        <v>-0.54700000000000004</v>
      </c>
      <c r="Q11" s="8">
        <f t="shared" si="4"/>
        <v>19.03383918309801</v>
      </c>
      <c r="R11" s="8">
        <f t="shared" si="5"/>
        <v>0.98350775567750048</v>
      </c>
      <c r="S11" s="13"/>
      <c r="T11" s="48" t="s">
        <v>420</v>
      </c>
      <c r="U11" s="46"/>
      <c r="V11" s="44"/>
      <c r="W11" s="44"/>
      <c r="X11" s="44"/>
      <c r="Y11" s="13"/>
      <c r="Z11" s="43" t="s">
        <v>419</v>
      </c>
      <c r="AA11" s="42">
        <f>SUM(AA3:AA10)</f>
        <v>107.12823501991582</v>
      </c>
      <c r="AB11" s="42">
        <f>SUM(AB3:AB10)</f>
        <v>41.887884917734723</v>
      </c>
      <c r="AC11" s="42">
        <f>SUM(AC3:AC10)</f>
        <v>102.75312751461314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</row>
    <row r="12" spans="1:55" s="12" customFormat="1">
      <c r="A12" s="12">
        <v>11</v>
      </c>
      <c r="B12" s="28" t="s">
        <v>119</v>
      </c>
      <c r="C12" s="28">
        <v>19.329591836734696</v>
      </c>
      <c r="D12" s="17">
        <v>0.24579999999999999</v>
      </c>
      <c r="E12" s="8">
        <f t="shared" si="0"/>
        <v>19.168991516140682</v>
      </c>
      <c r="F12" s="8">
        <f t="shared" si="1"/>
        <v>0.16060032059401408</v>
      </c>
      <c r="G12" s="13"/>
      <c r="H12" s="28" t="s">
        <v>67</v>
      </c>
      <c r="I12" s="28">
        <v>20.906122448979591</v>
      </c>
      <c r="J12" s="17">
        <v>-0.49480000000000002</v>
      </c>
      <c r="K12" s="8">
        <f t="shared" si="2"/>
        <v>17.106405429224424</v>
      </c>
      <c r="L12" s="8">
        <f t="shared" si="3"/>
        <v>3.7997170197551675</v>
      </c>
      <c r="M12" s="13"/>
      <c r="N12" s="28" t="s">
        <v>15</v>
      </c>
      <c r="O12" s="28">
        <v>17.813435374149659</v>
      </c>
      <c r="P12" s="17">
        <v>-1.1639999999999999</v>
      </c>
      <c r="Q12" s="8">
        <f t="shared" si="4"/>
        <v>18.635308253982618</v>
      </c>
      <c r="R12" s="8">
        <f t="shared" si="5"/>
        <v>0.82187287983295931</v>
      </c>
      <c r="S12" s="13"/>
      <c r="T12" s="28" t="s">
        <v>171</v>
      </c>
      <c r="U12" s="28">
        <v>19.306649659863947</v>
      </c>
      <c r="V12" s="11">
        <v>17.875278670466557</v>
      </c>
      <c r="W12" s="47">
        <v>17.185192280711103</v>
      </c>
      <c r="X12" s="3">
        <v>19.142956491995903</v>
      </c>
      <c r="Y12" s="13"/>
      <c r="Z12" s="20"/>
      <c r="AA12" s="20">
        <f t="shared" si="7"/>
        <v>2.0488229092884631</v>
      </c>
      <c r="AB12" s="20">
        <f t="shared" ref="AB12:AB21" si="9">(U12-W12)^2</f>
        <v>4.5005814115620524</v>
      </c>
      <c r="AC12" s="20">
        <f t="shared" ref="AC12:AC21" si="10">(U12-X12)^2</f>
        <v>2.6795453206675413E-2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</row>
    <row r="13" spans="1:55" s="12" customFormat="1">
      <c r="A13" s="12">
        <v>12</v>
      </c>
      <c r="B13" s="28" t="s">
        <v>120</v>
      </c>
      <c r="C13" s="28">
        <v>20.490306122448978</v>
      </c>
      <c r="D13" s="17">
        <v>0.29849999999999999</v>
      </c>
      <c r="E13" s="8">
        <f t="shared" si="0"/>
        <v>19.341176329828475</v>
      </c>
      <c r="F13" s="8">
        <f t="shared" si="1"/>
        <v>1.1491297926205029</v>
      </c>
      <c r="G13" s="13"/>
      <c r="H13" s="28" t="s">
        <v>68</v>
      </c>
      <c r="I13" s="28">
        <v>18.432823129251698</v>
      </c>
      <c r="J13" s="17">
        <v>0.44030000000000002</v>
      </c>
      <c r="K13" s="8">
        <f t="shared" si="2"/>
        <v>15.741737293968054</v>
      </c>
      <c r="L13" s="8">
        <f t="shared" si="3"/>
        <v>2.6910858352836442</v>
      </c>
      <c r="M13" s="13"/>
      <c r="N13" s="28" t="s">
        <v>16</v>
      </c>
      <c r="O13" s="28">
        <v>20.835714285714285</v>
      </c>
      <c r="P13" s="17">
        <v>-0.92900000000000005</v>
      </c>
      <c r="Q13" s="8">
        <f t="shared" si="4"/>
        <v>17.931946573983485</v>
      </c>
      <c r="R13" s="8">
        <f t="shared" si="5"/>
        <v>2.9037677117308007</v>
      </c>
      <c r="S13" s="13"/>
      <c r="T13" s="28" t="s">
        <v>199</v>
      </c>
      <c r="U13" s="28">
        <v>17.003231292517004</v>
      </c>
      <c r="V13" s="11">
        <v>18.611689952868559</v>
      </c>
      <c r="W13" s="47">
        <v>15.82691187972479</v>
      </c>
      <c r="X13" s="3">
        <v>18.986875010902082</v>
      </c>
      <c r="Y13" s="13"/>
      <c r="Z13" s="20"/>
      <c r="AA13" s="20">
        <f t="shared" si="7"/>
        <v>2.5871392620599201</v>
      </c>
      <c r="AB13" s="20">
        <f t="shared" si="9"/>
        <v>1.3837273609118192</v>
      </c>
      <c r="AC13" s="20">
        <f t="shared" si="10"/>
        <v>3.9348424014885799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</row>
    <row r="14" spans="1:55" s="12" customFormat="1">
      <c r="A14" s="12">
        <v>13</v>
      </c>
      <c r="B14" s="28" t="s">
        <v>121</v>
      </c>
      <c r="C14" s="28">
        <v>20.589540816326529</v>
      </c>
      <c r="D14" s="17">
        <v>-1.9729999999999999E-3</v>
      </c>
      <c r="E14" s="8">
        <f t="shared" si="0"/>
        <v>18.583182072321957</v>
      </c>
      <c r="F14" s="8">
        <f t="shared" si="1"/>
        <v>2.0063587440045723</v>
      </c>
      <c r="G14" s="13"/>
      <c r="H14" s="28" t="s">
        <v>69</v>
      </c>
      <c r="I14" s="28">
        <v>14.898214285714287</v>
      </c>
      <c r="J14" s="17">
        <v>0.25259999999999999</v>
      </c>
      <c r="K14" s="8">
        <f t="shared" si="2"/>
        <v>14.334770684999071</v>
      </c>
      <c r="L14" s="8">
        <f t="shared" si="3"/>
        <v>0.56344360071521571</v>
      </c>
      <c r="M14" s="13"/>
      <c r="N14" s="28" t="s">
        <v>17</v>
      </c>
      <c r="O14" s="28">
        <v>13.091071428571428</v>
      </c>
      <c r="P14" s="17">
        <v>-2.484</v>
      </c>
      <c r="Q14" s="8">
        <f t="shared" si="4"/>
        <v>16.91687082551757</v>
      </c>
      <c r="R14" s="8">
        <f t="shared" si="5"/>
        <v>3.8257993969461417</v>
      </c>
      <c r="S14" s="13"/>
      <c r="T14" s="28" t="s">
        <v>200</v>
      </c>
      <c r="U14" s="28">
        <v>16.665561224489796</v>
      </c>
      <c r="V14" s="11">
        <v>19.267057301275635</v>
      </c>
      <c r="W14" s="47">
        <v>14.419553187905349</v>
      </c>
      <c r="X14" s="3">
        <v>18.537115472395513</v>
      </c>
      <c r="Y14" s="13"/>
      <c r="Z14" s="20"/>
      <c r="AA14" s="20">
        <f t="shared" si="7"/>
        <v>6.7677818375321124</v>
      </c>
      <c r="AB14" s="20">
        <f t="shared" si="9"/>
        <v>5.0445521004019236</v>
      </c>
      <c r="AC14" s="20">
        <f t="shared" si="10"/>
        <v>3.5027153028539342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</row>
    <row r="15" spans="1:55" s="12" customFormat="1">
      <c r="A15" s="12">
        <v>14</v>
      </c>
      <c r="B15" s="28" t="s">
        <v>122</v>
      </c>
      <c r="C15" s="28">
        <v>15.902210884353741</v>
      </c>
      <c r="D15" s="17">
        <v>-0.21249999999999999</v>
      </c>
      <c r="E15" s="8">
        <f t="shared" si="0"/>
        <v>16.940375521586432</v>
      </c>
      <c r="F15" s="8">
        <f t="shared" si="1"/>
        <v>1.0381646372326916</v>
      </c>
      <c r="G15" s="13"/>
      <c r="H15" s="28" t="s">
        <v>70</v>
      </c>
      <c r="I15" s="28">
        <v>12.342602040816328</v>
      </c>
      <c r="J15" s="17">
        <v>-1.2470000000000001</v>
      </c>
      <c r="K15" s="8">
        <f t="shared" si="2"/>
        <v>12.969370868690845</v>
      </c>
      <c r="L15" s="8">
        <f t="shared" si="3"/>
        <v>0.6267688278745176</v>
      </c>
      <c r="M15" s="13"/>
      <c r="N15" s="28" t="s">
        <v>18</v>
      </c>
      <c r="O15" s="28">
        <v>18.260204081632654</v>
      </c>
      <c r="P15" s="17">
        <v>-0.20680000000000001</v>
      </c>
      <c r="Q15" s="8">
        <f t="shared" si="4"/>
        <v>15.590365229021929</v>
      </c>
      <c r="R15" s="8">
        <f t="shared" si="5"/>
        <v>2.6698388526107255</v>
      </c>
      <c r="S15" s="13"/>
      <c r="T15" s="28" t="s">
        <v>201</v>
      </c>
      <c r="U15" s="28">
        <v>17.524319727891157</v>
      </c>
      <c r="V15" s="11">
        <v>19.266491419519941</v>
      </c>
      <c r="W15" s="47">
        <v>13.050363774218642</v>
      </c>
      <c r="X15" s="3">
        <v>17.780838075159735</v>
      </c>
      <c r="Y15" s="13"/>
      <c r="Z15" s="20"/>
      <c r="AA15" s="20">
        <f t="shared" si="7"/>
        <v>3.035162203112697</v>
      </c>
      <c r="AB15" s="20">
        <f t="shared" si="9"/>
        <v>20.016281875401745</v>
      </c>
      <c r="AC15" s="20">
        <f t="shared" si="10"/>
        <v>6.5801662485402854E-2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</row>
    <row r="16" spans="1:55" s="12" customFormat="1">
      <c r="A16" s="12">
        <v>15</v>
      </c>
      <c r="B16" s="28" t="s">
        <v>123</v>
      </c>
      <c r="C16" s="28">
        <v>10.935459183673471</v>
      </c>
      <c r="D16" s="17">
        <v>-0.76419999999999999</v>
      </c>
      <c r="E16" s="8">
        <f t="shared" si="0"/>
        <v>14.80508551392551</v>
      </c>
      <c r="F16" s="8">
        <f t="shared" si="1"/>
        <v>3.8696263302520393</v>
      </c>
      <c r="G16" s="13"/>
      <c r="H16" s="28" t="s">
        <v>71</v>
      </c>
      <c r="I16" s="28">
        <v>10.23188775510204</v>
      </c>
      <c r="J16" s="17">
        <v>1.091</v>
      </c>
      <c r="K16" s="8">
        <f t="shared" si="2"/>
        <v>11.665043613018472</v>
      </c>
      <c r="L16" s="8">
        <f t="shared" si="3"/>
        <v>1.4331558579164323</v>
      </c>
      <c r="M16" s="13"/>
      <c r="N16" s="28" t="s">
        <v>19</v>
      </c>
      <c r="O16" s="28">
        <v>9.1747448979591848</v>
      </c>
      <c r="P16" s="17">
        <v>-0.1323</v>
      </c>
      <c r="Q16" s="8">
        <f t="shared" si="4"/>
        <v>13.959527074513334</v>
      </c>
      <c r="R16" s="8">
        <f t="shared" si="5"/>
        <v>4.7847821765541489</v>
      </c>
      <c r="S16" s="13"/>
      <c r="T16" s="28" t="s">
        <v>202</v>
      </c>
      <c r="U16" s="28">
        <v>14.226785714285715</v>
      </c>
      <c r="V16" s="11">
        <v>18.308376390839872</v>
      </c>
      <c r="W16" s="47">
        <v>11.743088679228624</v>
      </c>
      <c r="X16" s="3">
        <v>16.712393688236986</v>
      </c>
      <c r="Y16" s="13"/>
      <c r="Z16" s="20"/>
      <c r="AA16" s="20">
        <f t="shared" si="7"/>
        <v>16.659382450933819</v>
      </c>
      <c r="AB16" s="20">
        <f t="shared" si="9"/>
        <v>6.1687509619513836</v>
      </c>
      <c r="AC16" s="20">
        <f t="shared" si="10"/>
        <v>6.1782470001701446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</row>
    <row r="17" spans="1:55" s="12" customFormat="1">
      <c r="A17" s="12">
        <v>16</v>
      </c>
      <c r="B17" s="28" t="s">
        <v>124</v>
      </c>
      <c r="C17" s="28">
        <v>15.14030612244898</v>
      </c>
      <c r="D17" s="17">
        <v>-9.0310000000000001E-2</v>
      </c>
      <c r="E17" s="8">
        <f t="shared" si="0"/>
        <v>12.620215647720512</v>
      </c>
      <c r="F17" s="8">
        <f t="shared" si="1"/>
        <v>2.5200904747284678</v>
      </c>
      <c r="G17" s="13"/>
      <c r="H17" s="28" t="s">
        <v>72</v>
      </c>
      <c r="I17" s="28">
        <v>7.6614795918367333</v>
      </c>
      <c r="J17" s="17">
        <v>-0.41959999999999997</v>
      </c>
      <c r="K17" s="8">
        <f t="shared" si="2"/>
        <v>10.370695937270499</v>
      </c>
      <c r="L17" s="8">
        <f t="shared" si="3"/>
        <v>2.7092163454337657</v>
      </c>
      <c r="M17" s="13"/>
      <c r="N17" s="28" t="s">
        <v>20</v>
      </c>
      <c r="O17" s="28">
        <v>10.779251700680273</v>
      </c>
      <c r="P17" s="17">
        <v>-0.6401</v>
      </c>
      <c r="Q17" s="8">
        <f t="shared" si="4"/>
        <v>12.037675509477419</v>
      </c>
      <c r="R17" s="8">
        <f t="shared" si="5"/>
        <v>1.2584238087971453</v>
      </c>
      <c r="S17" s="13"/>
      <c r="T17" s="28" t="s">
        <v>203</v>
      </c>
      <c r="U17" s="28">
        <v>10.25357142857143</v>
      </c>
      <c r="V17" s="11">
        <v>16.525524119221938</v>
      </c>
      <c r="W17" s="47">
        <v>10.450809020080136</v>
      </c>
      <c r="X17" s="3">
        <v>15.333262704869348</v>
      </c>
      <c r="Y17" s="13"/>
      <c r="Z17" s="20"/>
      <c r="AA17" s="20">
        <f t="shared" si="7"/>
        <v>39.337390553758148</v>
      </c>
      <c r="AB17" s="20">
        <f t="shared" si="9"/>
        <v>3.890266750415531E-2</v>
      </c>
      <c r="AC17" s="20">
        <f t="shared" si="10"/>
        <v>25.803263462497174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</row>
    <row r="18" spans="1:55" s="12" customFormat="1">
      <c r="A18" s="12">
        <v>17</v>
      </c>
      <c r="B18" s="28" t="s">
        <v>125</v>
      </c>
      <c r="C18" s="28">
        <v>11.755952380952381</v>
      </c>
      <c r="D18" s="17">
        <v>-0.35460000000000003</v>
      </c>
      <c r="E18" s="8">
        <f t="shared" si="0"/>
        <v>10.587869957525767</v>
      </c>
      <c r="F18" s="8">
        <f t="shared" si="1"/>
        <v>1.1680824234266147</v>
      </c>
      <c r="G18" s="13"/>
      <c r="H18" s="28" t="s">
        <v>73</v>
      </c>
      <c r="I18" s="28">
        <v>9.8903061224489797</v>
      </c>
      <c r="J18" s="17">
        <v>-0.62909999999999999</v>
      </c>
      <c r="K18" s="8">
        <f t="shared" si="2"/>
        <v>8.9741304684876049</v>
      </c>
      <c r="L18" s="8">
        <f t="shared" si="3"/>
        <v>0.91617565396137479</v>
      </c>
      <c r="M18" s="13"/>
      <c r="N18" s="28" t="s">
        <v>21</v>
      </c>
      <c r="O18" s="28">
        <v>9.46142857142857</v>
      </c>
      <c r="P18" s="17">
        <v>0.49299999999999999</v>
      </c>
      <c r="Q18" s="8">
        <f t="shared" si="4"/>
        <v>9.8436607961885016</v>
      </c>
      <c r="R18" s="8">
        <f t="shared" si="5"/>
        <v>0.38223222475993168</v>
      </c>
      <c r="S18" s="13"/>
      <c r="T18" s="28" t="s">
        <v>204</v>
      </c>
      <c r="U18" s="28">
        <v>9.8575680272108848</v>
      </c>
      <c r="V18" s="11">
        <v>14.348363452441562</v>
      </c>
      <c r="W18" s="47">
        <v>9.0644836922498939</v>
      </c>
      <c r="X18" s="3">
        <v>13.651650676441855</v>
      </c>
      <c r="Y18" s="13"/>
      <c r="Z18" s="20"/>
      <c r="AA18" s="20">
        <f t="shared" si="7"/>
        <v>20.167243551272783</v>
      </c>
      <c r="AB18" s="20">
        <f t="shared" si="9"/>
        <v>0.62898276236051709</v>
      </c>
      <c r="AC18" s="20">
        <f t="shared" si="10"/>
        <v>14.395063149195501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</row>
    <row r="19" spans="1:55" s="12" customFormat="1">
      <c r="A19" s="12">
        <v>18</v>
      </c>
      <c r="B19" s="28" t="s">
        <v>126</v>
      </c>
      <c r="C19" s="28">
        <v>7.7726190476190462</v>
      </c>
      <c r="D19" s="17">
        <v>0.1168</v>
      </c>
      <c r="E19" s="8">
        <f t="shared" si="0"/>
        <v>8.5794488411600529</v>
      </c>
      <c r="F19" s="8">
        <f t="shared" si="1"/>
        <v>0.8068297935410067</v>
      </c>
      <c r="G19" s="13"/>
      <c r="H19" s="28" t="s">
        <v>74</v>
      </c>
      <c r="I19" s="28">
        <v>7.8142857142857149</v>
      </c>
      <c r="J19" s="17">
        <v>6.0380000000000003E-2</v>
      </c>
      <c r="K19" s="8">
        <f t="shared" si="2"/>
        <v>7.3260092030827018</v>
      </c>
      <c r="L19" s="8">
        <f t="shared" si="3"/>
        <v>0.48827651120301319</v>
      </c>
      <c r="M19" s="13"/>
      <c r="N19" s="28" t="s">
        <v>22</v>
      </c>
      <c r="O19" s="28">
        <v>7.3755102040816336</v>
      </c>
      <c r="P19" s="17">
        <v>3.9809999999999998E-2</v>
      </c>
      <c r="Q19" s="8">
        <f t="shared" si="4"/>
        <v>7.4012029659343712</v>
      </c>
      <c r="R19" s="8">
        <f t="shared" si="5"/>
        <v>2.5692761852737611E-2</v>
      </c>
      <c r="S19" s="13"/>
      <c r="T19" s="28" t="s">
        <v>205</v>
      </c>
      <c r="U19" s="28">
        <v>5.9795238095238101</v>
      </c>
      <c r="V19" s="11">
        <v>12.189583363444116</v>
      </c>
      <c r="W19" s="47">
        <v>7.436131006874672</v>
      </c>
      <c r="X19" s="3">
        <v>11.681870394285326</v>
      </c>
      <c r="Y19" s="13"/>
      <c r="Z19" s="20"/>
      <c r="AA19" s="20">
        <f t="shared" si="7"/>
        <v>38.564839663236874</v>
      </c>
      <c r="AB19" s="20">
        <f t="shared" si="9"/>
        <v>2.1217045273743325</v>
      </c>
      <c r="AC19" s="20">
        <f t="shared" si="10"/>
        <v>32.516756572741329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</row>
    <row r="20" spans="1:55" s="12" customFormat="1">
      <c r="A20" s="12">
        <v>19</v>
      </c>
      <c r="B20" s="28" t="s">
        <v>127</v>
      </c>
      <c r="C20" s="28">
        <v>6.0857142857142845</v>
      </c>
      <c r="D20" s="8"/>
      <c r="E20" s="8">
        <f t="shared" si="0"/>
        <v>6.2828976932029414</v>
      </c>
      <c r="F20" s="8">
        <f t="shared" si="1"/>
        <v>0.19718340748865693</v>
      </c>
      <c r="G20" s="13"/>
      <c r="H20" s="28" t="s">
        <v>75</v>
      </c>
      <c r="I20" s="28">
        <v>7.1288265306122449</v>
      </c>
      <c r="J20" s="8"/>
      <c r="K20" s="8">
        <f t="shared" si="2"/>
        <v>5.2739041614566808</v>
      </c>
      <c r="L20" s="8">
        <f t="shared" si="3"/>
        <v>1.8549223691555641</v>
      </c>
      <c r="M20" s="13"/>
      <c r="N20" s="28" t="s">
        <v>23</v>
      </c>
      <c r="O20" s="28">
        <v>6.8982142857142845</v>
      </c>
      <c r="P20" s="8"/>
      <c r="Q20" s="8">
        <f t="shared" si="4"/>
        <v>4.7383632421927482</v>
      </c>
      <c r="R20" s="8">
        <f t="shared" si="5"/>
        <v>2.1598510435215363</v>
      </c>
      <c r="S20" s="13"/>
      <c r="T20" s="28" t="s">
        <v>206</v>
      </c>
      <c r="U20" s="28">
        <v>4.0227040816326527</v>
      </c>
      <c r="V20" s="11">
        <v>10.182106455530375</v>
      </c>
      <c r="W20" s="47">
        <v>5.4124401553399908</v>
      </c>
      <c r="X20" s="3">
        <v>9.4436475431248752</v>
      </c>
      <c r="Y20" s="13"/>
      <c r="Z20" s="20"/>
      <c r="AA20" s="20">
        <f t="shared" si="7"/>
        <v>37.938237603576901</v>
      </c>
      <c r="AB20" s="20">
        <f t="shared" si="9"/>
        <v>1.9313663545634878</v>
      </c>
      <c r="AC20" s="20">
        <f t="shared" si="10"/>
        <v>29.386628012695279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55" s="12" customFormat="1">
      <c r="A21" s="12">
        <v>20</v>
      </c>
      <c r="B21" s="28" t="s">
        <v>128</v>
      </c>
      <c r="C21" s="28">
        <v>4.0836734693877554</v>
      </c>
      <c r="D21" s="8"/>
      <c r="E21" s="8">
        <f t="shared" si="0"/>
        <v>3.4560405973206456</v>
      </c>
      <c r="F21" s="8">
        <f t="shared" si="1"/>
        <v>0.62763287206710983</v>
      </c>
      <c r="G21" s="13"/>
      <c r="H21" s="28" t="s">
        <v>76</v>
      </c>
      <c r="I21" s="28">
        <v>3.063520408163265</v>
      </c>
      <c r="J21" s="8"/>
      <c r="K21" s="8">
        <f t="shared" si="2"/>
        <v>2.6997451625512179</v>
      </c>
      <c r="L21" s="8">
        <f t="shared" si="3"/>
        <v>0.3637752456120471</v>
      </c>
      <c r="M21" s="13"/>
      <c r="N21" s="28" t="s">
        <v>24</v>
      </c>
      <c r="O21" s="28">
        <v>0.14821428571428558</v>
      </c>
      <c r="P21" s="8"/>
      <c r="Q21" s="8">
        <f t="shared" si="4"/>
        <v>1.8872125040101779</v>
      </c>
      <c r="R21" s="8">
        <f t="shared" si="5"/>
        <v>1.7389982182958923</v>
      </c>
      <c r="S21" s="13"/>
      <c r="T21" s="28" t="s">
        <v>207</v>
      </c>
      <c r="U21" s="28">
        <v>3.9428571428571431</v>
      </c>
      <c r="V21" s="11">
        <v>8.1413757665611985</v>
      </c>
      <c r="W21" s="47">
        <v>2.8722290998820266</v>
      </c>
      <c r="X21" s="3">
        <v>6.9614756343404451</v>
      </c>
      <c r="Y21" s="13"/>
      <c r="Z21" s="20"/>
      <c r="AA21" s="20">
        <f t="shared" si="7"/>
        <v>17.627558633589796</v>
      </c>
      <c r="AB21" s="20">
        <f t="shared" si="9"/>
        <v>1.1462444064047279</v>
      </c>
      <c r="AC21" s="20">
        <f t="shared" si="10"/>
        <v>9.1120575971249256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</row>
    <row r="22" spans="1:55" s="12" customFormat="1">
      <c r="A22" s="12">
        <v>21</v>
      </c>
      <c r="B22" s="28" t="s">
        <v>129</v>
      </c>
      <c r="C22" s="28">
        <v>-0.17074829931972785</v>
      </c>
      <c r="D22" s="8"/>
      <c r="E22" s="8">
        <f t="shared" si="0"/>
        <v>0.10117234613730267</v>
      </c>
      <c r="F22" s="8">
        <f t="shared" si="1"/>
        <v>0.27192064545703054</v>
      </c>
      <c r="G22" s="13"/>
      <c r="H22" s="28" t="s">
        <v>77</v>
      </c>
      <c r="I22" s="28">
        <v>-3.5640306122448981</v>
      </c>
      <c r="J22" s="8"/>
      <c r="K22" s="8">
        <f t="shared" si="2"/>
        <v>-0.4470086268047781</v>
      </c>
      <c r="L22" s="8">
        <f t="shared" si="3"/>
        <v>3.11702198544012</v>
      </c>
      <c r="M22" s="13"/>
      <c r="N22" s="28" t="s">
        <v>25</v>
      </c>
      <c r="O22" s="28">
        <v>1.9017857142857142</v>
      </c>
      <c r="P22" s="8"/>
      <c r="Q22" s="8">
        <f t="shared" si="4"/>
        <v>-1.1162863244811976</v>
      </c>
      <c r="R22" s="8">
        <f t="shared" si="5"/>
        <v>3.0180720387669115</v>
      </c>
      <c r="S22" s="13"/>
      <c r="T22" s="13"/>
      <c r="U22" s="13"/>
      <c r="V22" s="13"/>
      <c r="W22" s="13"/>
      <c r="X22" s="13"/>
      <c r="Y22" s="13"/>
      <c r="Z22" s="20" t="s">
        <v>419</v>
      </c>
      <c r="AA22" s="20">
        <f>SUM(AA12:AA21)</f>
        <v>184.73355866836152</v>
      </c>
      <c r="AB22" s="20">
        <f>SUM(AB12:AB21)</f>
        <v>42.981094428436137</v>
      </c>
      <c r="AC22" s="20">
        <f>SUM(AC12:AC21)</f>
        <v>124.92217061445895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</row>
    <row r="23" spans="1:55" s="12" customFormat="1">
      <c r="A23" s="12">
        <v>22</v>
      </c>
      <c r="B23" s="28" t="s">
        <v>130</v>
      </c>
      <c r="C23" s="28">
        <v>-3.5778061224489792</v>
      </c>
      <c r="D23" s="8"/>
      <c r="E23" s="8">
        <f t="shared" si="0"/>
        <v>-3.5418076083938441</v>
      </c>
      <c r="F23" s="8">
        <f t="shared" si="1"/>
        <v>3.59985140551351E-2</v>
      </c>
      <c r="G23" s="13"/>
      <c r="H23" s="28" t="s">
        <v>78</v>
      </c>
      <c r="I23" s="28">
        <v>-7.2517857142857141</v>
      </c>
      <c r="J23" s="8"/>
      <c r="K23" s="8">
        <f t="shared" si="2"/>
        <v>-4.1275602737677541</v>
      </c>
      <c r="L23" s="8">
        <f t="shared" si="3"/>
        <v>3.1242254405179599</v>
      </c>
      <c r="M23" s="13"/>
      <c r="N23" s="28" t="s">
        <v>26</v>
      </c>
      <c r="O23" s="28">
        <v>-4.3267857142857142</v>
      </c>
      <c r="P23" s="8"/>
      <c r="Q23" s="8">
        <f t="shared" si="4"/>
        <v>-4.232214549051772</v>
      </c>
      <c r="R23" s="8">
        <f t="shared" si="5"/>
        <v>9.4571165233942267E-2</v>
      </c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</row>
    <row r="24" spans="1:55" s="12" customFormat="1">
      <c r="A24" s="12">
        <v>23</v>
      </c>
      <c r="B24" s="28" t="s">
        <v>131</v>
      </c>
      <c r="C24" s="28">
        <v>-8.8558673469387763</v>
      </c>
      <c r="D24" s="8"/>
      <c r="E24" s="8">
        <f t="shared" si="0"/>
        <v>-7.1470074427300911</v>
      </c>
      <c r="F24" s="8">
        <f t="shared" si="1"/>
        <v>1.7088599042086852</v>
      </c>
      <c r="G24" s="13"/>
      <c r="H24" s="28" t="s">
        <v>79</v>
      </c>
      <c r="I24" s="28">
        <v>-8.1727040816326539</v>
      </c>
      <c r="J24" s="8"/>
      <c r="K24" s="8">
        <f t="shared" si="2"/>
        <v>-8.2083391898372646</v>
      </c>
      <c r="L24" s="8">
        <f t="shared" si="3"/>
        <v>3.5635108204610688E-2</v>
      </c>
      <c r="M24" s="13"/>
      <c r="N24" s="28" t="s">
        <v>27</v>
      </c>
      <c r="O24" s="28">
        <v>-5.9183673469387745</v>
      </c>
      <c r="P24" s="8"/>
      <c r="Q24" s="8">
        <f t="shared" si="4"/>
        <v>-7.4165303798977398</v>
      </c>
      <c r="R24" s="8">
        <f t="shared" si="5"/>
        <v>1.4981630329589652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</row>
    <row r="25" spans="1:55" s="12" customFormat="1">
      <c r="A25" s="12">
        <v>24</v>
      </c>
      <c r="B25" s="28" t="s">
        <v>132</v>
      </c>
      <c r="C25" s="28">
        <v>-9.9423639455782329</v>
      </c>
      <c r="D25" s="8"/>
      <c r="E25" s="8">
        <f t="shared" si="0"/>
        <v>-10.473888563295967</v>
      </c>
      <c r="F25" s="8">
        <f t="shared" si="1"/>
        <v>0.53152461771773396</v>
      </c>
      <c r="G25" s="13"/>
      <c r="H25" s="28" t="s">
        <v>80</v>
      </c>
      <c r="I25" s="28">
        <v>-8.068112244897959</v>
      </c>
      <c r="J25" s="8"/>
      <c r="K25" s="8">
        <f t="shared" si="2"/>
        <v>-12.473773381675761</v>
      </c>
      <c r="L25" s="8">
        <f t="shared" si="3"/>
        <v>4.4056611367778018</v>
      </c>
      <c r="M25" s="13"/>
      <c r="N25" s="28" t="s">
        <v>28</v>
      </c>
      <c r="O25" s="28">
        <v>-6.2946428571428568</v>
      </c>
      <c r="P25" s="8"/>
      <c r="Q25" s="8">
        <f t="shared" si="4"/>
        <v>-10.620910624503983</v>
      </c>
      <c r="R25" s="8">
        <f t="shared" si="5"/>
        <v>4.3262677673611263</v>
      </c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</row>
    <row r="26" spans="1:55" s="12" customFormat="1">
      <c r="A26" s="12">
        <v>25</v>
      </c>
      <c r="B26" s="28" t="s">
        <v>133</v>
      </c>
      <c r="C26" s="28">
        <v>-8.9637755102040817</v>
      </c>
      <c r="D26" s="8"/>
      <c r="E26" s="8">
        <f t="shared" si="0"/>
        <v>-13.449235897447686</v>
      </c>
      <c r="F26" s="8">
        <f t="shared" si="1"/>
        <v>4.4854603872436041</v>
      </c>
      <c r="G26" s="13"/>
      <c r="H26" s="28" t="s">
        <v>81</v>
      </c>
      <c r="I26" s="28">
        <v>-15.263775510204082</v>
      </c>
      <c r="J26" s="8"/>
      <c r="K26" s="8">
        <f t="shared" si="2"/>
        <v>-16.655468999092495</v>
      </c>
      <c r="L26" s="8">
        <f t="shared" si="3"/>
        <v>1.3916934888884125</v>
      </c>
      <c r="M26" s="13"/>
      <c r="N26" s="28" t="s">
        <v>29</v>
      </c>
      <c r="O26" s="28">
        <v>-12.759268707482994</v>
      </c>
      <c r="P26" s="8"/>
      <c r="Q26" s="8">
        <f t="shared" si="4"/>
        <v>-13.7927338782796</v>
      </c>
      <c r="R26" s="8">
        <f t="shared" si="5"/>
        <v>1.0334651707966067</v>
      </c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55" s="12" customFormat="1">
      <c r="A27" s="12">
        <v>26</v>
      </c>
      <c r="B27" s="28" t="s">
        <v>134</v>
      </c>
      <c r="C27" s="28">
        <v>-17.790170068027212</v>
      </c>
      <c r="D27" s="8"/>
      <c r="E27" s="8">
        <f t="shared" si="0"/>
        <v>-16.137094439623528</v>
      </c>
      <c r="F27" s="8">
        <f t="shared" si="1"/>
        <v>1.653075628403684</v>
      </c>
      <c r="G27" s="13"/>
      <c r="H27" s="28" t="s">
        <v>82</v>
      </c>
      <c r="I27" s="28">
        <v>-16.310204081632655</v>
      </c>
      <c r="J27" s="8"/>
      <c r="K27" s="8">
        <f t="shared" si="2"/>
        <v>-20.47264034285752</v>
      </c>
      <c r="L27" s="8">
        <f t="shared" si="3"/>
        <v>4.1624362612248653</v>
      </c>
      <c r="M27" s="13"/>
      <c r="N27" s="28" t="s">
        <v>30</v>
      </c>
      <c r="O27" s="28">
        <v>-21.040051020408161</v>
      </c>
      <c r="P27" s="8"/>
      <c r="Q27" s="8">
        <f t="shared" si="4"/>
        <v>-16.875339478155478</v>
      </c>
      <c r="R27" s="8">
        <f t="shared" si="5"/>
        <v>4.1647115422526824</v>
      </c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</row>
    <row r="28" spans="1:55" s="12" customFormat="1">
      <c r="A28" s="12">
        <v>27</v>
      </c>
      <c r="B28" s="28" t="s">
        <v>135</v>
      </c>
      <c r="C28" s="28">
        <v>-23.731428571428577</v>
      </c>
      <c r="D28" s="8"/>
      <c r="E28" s="8">
        <f t="shared" si="0"/>
        <v>-18.651239756075551</v>
      </c>
      <c r="F28" s="8">
        <f t="shared" si="1"/>
        <v>5.0801888153530257</v>
      </c>
      <c r="G28" s="13"/>
      <c r="H28" s="28" t="s">
        <v>83</v>
      </c>
      <c r="I28" s="28">
        <v>-25.10408163265306</v>
      </c>
      <c r="J28" s="8"/>
      <c r="K28" s="8">
        <f t="shared" si="2"/>
        <v>-23.67625596158976</v>
      </c>
      <c r="L28" s="8">
        <f t="shared" si="3"/>
        <v>1.4278256710632995</v>
      </c>
      <c r="M28" s="13"/>
      <c r="N28" s="28" t="s">
        <v>31</v>
      </c>
      <c r="O28" s="28">
        <v>-22.153741496598638</v>
      </c>
      <c r="P28" s="8"/>
      <c r="Q28" s="8">
        <f t="shared" si="4"/>
        <v>-19.808679214980565</v>
      </c>
      <c r="R28" s="8">
        <f t="shared" si="5"/>
        <v>2.3450622816180733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</row>
    <row r="29" spans="1:55" s="12" customFormat="1">
      <c r="A29" s="12">
        <v>28</v>
      </c>
      <c r="B29" s="28" t="s">
        <v>136</v>
      </c>
      <c r="C29" s="28">
        <v>-20.148214285714285</v>
      </c>
      <c r="D29" s="8"/>
      <c r="E29" s="8">
        <f t="shared" si="0"/>
        <v>-21.078024767043868</v>
      </c>
      <c r="F29" s="8">
        <f t="shared" si="1"/>
        <v>0.92981048132958222</v>
      </c>
      <c r="G29" s="13"/>
      <c r="H29" s="28" t="s">
        <v>84</v>
      </c>
      <c r="I29" s="28">
        <v>-28.892176870748298</v>
      </c>
      <c r="J29" s="8"/>
      <c r="K29" s="8">
        <f t="shared" si="2"/>
        <v>-26.088472945311672</v>
      </c>
      <c r="L29" s="8">
        <f t="shared" si="3"/>
        <v>2.8037039254366256</v>
      </c>
      <c r="M29" s="13"/>
      <c r="N29" s="28" t="s">
        <v>32</v>
      </c>
      <c r="O29" s="28">
        <v>-24.529336734693878</v>
      </c>
      <c r="P29" s="8"/>
      <c r="Q29" s="8">
        <f t="shared" si="4"/>
        <v>-22.530443704758429</v>
      </c>
      <c r="R29" s="8">
        <f t="shared" si="5"/>
        <v>1.9988930299354486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</row>
    <row r="30" spans="1:55" s="12" customFormat="1">
      <c r="A30" s="12">
        <v>29</v>
      </c>
      <c r="B30" s="28" t="s">
        <v>137</v>
      </c>
      <c r="C30" s="28">
        <v>-16.665986394557823</v>
      </c>
      <c r="D30" s="8"/>
      <c r="E30" s="8">
        <f t="shared" si="0"/>
        <v>-23.436786857967832</v>
      </c>
      <c r="F30" s="8">
        <f t="shared" si="1"/>
        <v>6.7708004634100085</v>
      </c>
      <c r="G30" s="13"/>
      <c r="H30" s="28" t="s">
        <v>85</v>
      </c>
      <c r="I30" s="28">
        <v>-29.952551020408162</v>
      </c>
      <c r="J30" s="8"/>
      <c r="K30" s="8">
        <f t="shared" si="2"/>
        <v>-27.629726656402084</v>
      </c>
      <c r="L30" s="8">
        <f t="shared" si="3"/>
        <v>2.3228243640060775</v>
      </c>
      <c r="M30" s="13"/>
      <c r="N30" s="28" t="s">
        <v>33</v>
      </c>
      <c r="O30" s="28">
        <v>-26.711309523809522</v>
      </c>
      <c r="P30" s="8"/>
      <c r="Q30" s="8">
        <f t="shared" si="4"/>
        <v>-24.977695732641308</v>
      </c>
      <c r="R30" s="8">
        <f t="shared" si="5"/>
        <v>1.7336137911682137</v>
      </c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</row>
    <row r="31" spans="1:55" s="12" customFormat="1">
      <c r="A31" s="12">
        <v>30</v>
      </c>
      <c r="B31" s="28" t="s">
        <v>138</v>
      </c>
      <c r="C31" s="28">
        <v>-28.605510204081636</v>
      </c>
      <c r="D31" s="8"/>
      <c r="E31" s="8">
        <f t="shared" si="0"/>
        <v>-25.66401767239191</v>
      </c>
      <c r="F31" s="8">
        <f t="shared" si="1"/>
        <v>2.9414925316897254</v>
      </c>
      <c r="G31" s="13"/>
      <c r="H31" s="28" t="s">
        <v>86</v>
      </c>
      <c r="I31" s="28">
        <v>-30.256887755102039</v>
      </c>
      <c r="J31" s="8"/>
      <c r="K31" s="8">
        <f t="shared" si="2"/>
        <v>-28.328184557351481</v>
      </c>
      <c r="L31" s="8">
        <f t="shared" si="3"/>
        <v>1.9287031977505578</v>
      </c>
      <c r="M31" s="13"/>
      <c r="N31" s="28" t="s">
        <v>34</v>
      </c>
      <c r="O31" s="28">
        <v>-19.37857142857143</v>
      </c>
      <c r="P31" s="8"/>
      <c r="Q31" s="8">
        <f t="shared" si="4"/>
        <v>-27.088983919707168</v>
      </c>
      <c r="R31" s="8">
        <f t="shared" si="5"/>
        <v>7.7104124911357381</v>
      </c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</row>
    <row r="32" spans="1:55" s="12" customFormat="1">
      <c r="A32" s="12">
        <v>31</v>
      </c>
      <c r="B32" s="28" t="s">
        <v>139</v>
      </c>
      <c r="C32" s="28">
        <v>-32.539795918367354</v>
      </c>
      <c r="D32" s="8"/>
      <c r="E32" s="8">
        <f t="shared" si="0"/>
        <v>-27.606718004700951</v>
      </c>
      <c r="F32" s="8">
        <f t="shared" si="1"/>
        <v>4.933077913666402</v>
      </c>
      <c r="G32" s="13"/>
      <c r="H32" s="28" t="s">
        <v>87</v>
      </c>
      <c r="I32" s="28">
        <v>-28.026666666666667</v>
      </c>
      <c r="J32" s="8"/>
      <c r="K32" s="8">
        <f t="shared" si="2"/>
        <v>-28.30969771098491</v>
      </c>
      <c r="L32" s="8">
        <f t="shared" si="3"/>
        <v>0.28303104431824266</v>
      </c>
      <c r="M32" s="13"/>
      <c r="N32" s="28" t="s">
        <v>35</v>
      </c>
      <c r="O32" s="28">
        <v>-32.194387755102042</v>
      </c>
      <c r="P32" s="8"/>
      <c r="Q32" s="8">
        <f t="shared" si="4"/>
        <v>-28.806848082859592</v>
      </c>
      <c r="R32" s="8">
        <f t="shared" si="5"/>
        <v>3.3875396722424505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</row>
    <row r="33" spans="1:55" s="12" customFormat="1">
      <c r="A33" s="12">
        <v>32</v>
      </c>
      <c r="B33" s="28" t="s">
        <v>140</v>
      </c>
      <c r="C33" s="28">
        <v>-24.894727891156464</v>
      </c>
      <c r="D33" s="8"/>
      <c r="E33" s="8">
        <f t="shared" si="0"/>
        <v>-29.039425729267634</v>
      </c>
      <c r="F33" s="8">
        <f t="shared" si="1"/>
        <v>4.1446978381111705</v>
      </c>
      <c r="G33" s="13"/>
      <c r="H33" s="28" t="s">
        <v>88</v>
      </c>
      <c r="I33" s="28">
        <v>-26.068622448979593</v>
      </c>
      <c r="J33" s="8"/>
      <c r="K33" s="8">
        <f t="shared" si="2"/>
        <v>-27.770202890681851</v>
      </c>
      <c r="L33" s="8">
        <f t="shared" si="3"/>
        <v>1.7015804417022586</v>
      </c>
      <c r="M33" s="13"/>
      <c r="N33" s="28" t="s">
        <v>36</v>
      </c>
      <c r="O33" s="28">
        <v>-31.657908163265308</v>
      </c>
      <c r="P33" s="8"/>
      <c r="Q33" s="8">
        <f t="shared" si="4"/>
        <v>-30.080569605148021</v>
      </c>
      <c r="R33" s="8">
        <f t="shared" si="5"/>
        <v>1.5773385581172867</v>
      </c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</row>
    <row r="34" spans="1:55" s="12" customFormat="1">
      <c r="A34" s="12">
        <v>33</v>
      </c>
      <c r="B34" s="28" t="s">
        <v>141</v>
      </c>
      <c r="C34" s="28">
        <v>-27.535816326530611</v>
      </c>
      <c r="D34" s="8"/>
      <c r="E34" s="8">
        <f t="shared" ref="E34:E65" si="11">$D$2+$D$3*COS(A34*$D$19)+$D$4*SIN(A34*$D$19)+$D$5*COS(2*A34*$D$19)+$D$6*SIN(2*A34*$D$19)+$D$7*COS(3*A34*$D$19)+$D$8*SIN(3*A34*$D$19)+$D$9*COS(4*A34*$D$19)+$D$10*SIN(4*A34*$D$19)+$D$11*COS(5*A34*$D$19)+$D$12*SIN(5*A34*$D$19)+$D$13*COS(6*A34*$D$19)+$D$14*SIN(6*A34*$D$19)+$D$15*COS(7*A34*$D$19)+$D$16*SIN(7*A34*$D$19)+$D$17*COS(8*A34*$D$19)+$D$18*SIN(8*A34*$D$19)</f>
        <v>-29.732116452827988</v>
      </c>
      <c r="F34" s="8">
        <f t="shared" ref="F34:F63" si="12">ABS(C34-E34)</f>
        <v>2.1963001262973769</v>
      </c>
      <c r="G34" s="13"/>
      <c r="H34" s="28" t="s">
        <v>89</v>
      </c>
      <c r="I34" s="28">
        <v>-27.657312925170068</v>
      </c>
      <c r="J34" s="8"/>
      <c r="K34" s="8">
        <f t="shared" si="2"/>
        <v>-26.93596884988478</v>
      </c>
      <c r="L34" s="8">
        <f t="shared" si="3"/>
        <v>0.72134407528528754</v>
      </c>
      <c r="M34" s="13"/>
      <c r="N34" s="28" t="s">
        <v>37</v>
      </c>
      <c r="O34" s="28">
        <v>-31.641326530612247</v>
      </c>
      <c r="P34" s="8"/>
      <c r="Q34" s="8">
        <f t="shared" si="4"/>
        <v>-30.868972788765369</v>
      </c>
      <c r="R34" s="8">
        <f t="shared" si="5"/>
        <v>0.77235374184687799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</row>
    <row r="35" spans="1:55" s="12" customFormat="1">
      <c r="A35" s="12">
        <v>34</v>
      </c>
      <c r="B35" s="28" t="s">
        <v>142</v>
      </c>
      <c r="C35" s="28">
        <v>-32.806632653061222</v>
      </c>
      <c r="D35" s="8"/>
      <c r="E35" s="8">
        <f t="shared" si="11"/>
        <v>-29.56215130664647</v>
      </c>
      <c r="F35" s="8">
        <f t="shared" si="12"/>
        <v>3.2444813464147515</v>
      </c>
      <c r="G35" s="13"/>
      <c r="H35" s="28" t="s">
        <v>90</v>
      </c>
      <c r="I35" s="28">
        <v>-24.075544217687071</v>
      </c>
      <c r="J35" s="8"/>
      <c r="K35" s="8">
        <f t="shared" si="2"/>
        <v>-26.019445008577527</v>
      </c>
      <c r="L35" s="8">
        <f t="shared" si="3"/>
        <v>1.9439007908904564</v>
      </c>
      <c r="M35" s="13"/>
      <c r="N35" s="28" t="s">
        <v>38</v>
      </c>
      <c r="O35" s="28">
        <v>-33.59013605442177</v>
      </c>
      <c r="P35" s="8"/>
      <c r="Q35" s="8">
        <f t="shared" si="4"/>
        <v>-31.143052409405495</v>
      </c>
      <c r="R35" s="8">
        <f t="shared" si="5"/>
        <v>2.4470836450162743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</row>
    <row r="36" spans="1:55" s="12" customFormat="1">
      <c r="A36" s="12">
        <v>35</v>
      </c>
      <c r="B36" s="28" t="s">
        <v>143</v>
      </c>
      <c r="C36" s="28">
        <v>-29.045153061224486</v>
      </c>
      <c r="D36" s="8"/>
      <c r="E36" s="8">
        <f t="shared" si="11"/>
        <v>-28.605594559823533</v>
      </c>
      <c r="F36" s="8">
        <f t="shared" si="12"/>
        <v>0.43955850140095265</v>
      </c>
      <c r="G36" s="13"/>
      <c r="H36" s="28" t="s">
        <v>91</v>
      </c>
      <c r="I36" s="28">
        <v>-27.61028911564626</v>
      </c>
      <c r="J36" s="8"/>
      <c r="K36" s="8">
        <f t="shared" si="2"/>
        <v>-25.179282949984266</v>
      </c>
      <c r="L36" s="8">
        <f t="shared" si="3"/>
        <v>2.4310061656619943</v>
      </c>
      <c r="M36" s="13"/>
      <c r="N36" s="28" t="s">
        <v>39</v>
      </c>
      <c r="O36" s="28">
        <v>-32.021173469387762</v>
      </c>
      <c r="P36" s="8"/>
      <c r="Q36" s="8">
        <f t="shared" si="4"/>
        <v>-30.888192859472877</v>
      </c>
      <c r="R36" s="8">
        <f t="shared" si="5"/>
        <v>1.1329806099148847</v>
      </c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</row>
    <row r="37" spans="1:55" s="12" customFormat="1">
      <c r="A37" s="12">
        <v>36</v>
      </c>
      <c r="B37" s="28" t="s">
        <v>144</v>
      </c>
      <c r="C37" s="28">
        <v>-27.511479591836736</v>
      </c>
      <c r="D37" s="8"/>
      <c r="E37" s="8">
        <f t="shared" si="11"/>
        <v>-27.12244391993244</v>
      </c>
      <c r="F37" s="8">
        <f t="shared" si="12"/>
        <v>0.38903567190429555</v>
      </c>
      <c r="G37" s="13"/>
      <c r="H37" s="28" t="s">
        <v>92</v>
      </c>
      <c r="I37" s="28">
        <v>-21.74719387755102</v>
      </c>
      <c r="J37" s="8"/>
      <c r="K37" s="8">
        <f t="shared" si="2"/>
        <v>-24.492202721396833</v>
      </c>
      <c r="L37" s="8">
        <f t="shared" si="3"/>
        <v>2.7450088438458131</v>
      </c>
      <c r="M37" s="13"/>
      <c r="N37" s="28" t="s">
        <v>40</v>
      </c>
      <c r="O37" s="28">
        <v>-25.616445578231289</v>
      </c>
      <c r="P37" s="8"/>
      <c r="Q37" s="8">
        <f t="shared" si="4"/>
        <v>-30.105757634194614</v>
      </c>
      <c r="R37" s="8">
        <f t="shared" si="5"/>
        <v>4.4893120559633246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</row>
    <row r="38" spans="1:55" s="12" customFormat="1">
      <c r="A38" s="12">
        <v>37</v>
      </c>
      <c r="B38" s="28" t="s">
        <v>145</v>
      </c>
      <c r="C38" s="28">
        <v>-22.927040816326532</v>
      </c>
      <c r="D38" s="8"/>
      <c r="E38" s="8">
        <f t="shared" si="11"/>
        <v>-25.407536761915111</v>
      </c>
      <c r="F38" s="8">
        <f t="shared" si="12"/>
        <v>2.4804959455885793</v>
      </c>
      <c r="G38" s="13"/>
      <c r="H38" s="28" t="s">
        <v>93</v>
      </c>
      <c r="I38" s="28">
        <v>-20.81887755102041</v>
      </c>
      <c r="J38" s="8"/>
      <c r="K38" s="8">
        <f t="shared" si="2"/>
        <v>-23.941959141981037</v>
      </c>
      <c r="L38" s="8">
        <f t="shared" si="3"/>
        <v>3.1230815909606271</v>
      </c>
      <c r="M38" s="13"/>
      <c r="N38" s="28" t="s">
        <v>41</v>
      </c>
      <c r="O38" s="28">
        <v>-27.728826530612245</v>
      </c>
      <c r="P38" s="8"/>
      <c r="Q38" s="8">
        <f t="shared" si="4"/>
        <v>-28.813864401855142</v>
      </c>
      <c r="R38" s="8">
        <f t="shared" si="5"/>
        <v>1.0850378712428963</v>
      </c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</row>
    <row r="39" spans="1:55" s="12" customFormat="1">
      <c r="A39" s="12">
        <v>38</v>
      </c>
      <c r="B39" s="28" t="s">
        <v>146</v>
      </c>
      <c r="C39" s="28">
        <v>-21.910714285714285</v>
      </c>
      <c r="D39" s="8"/>
      <c r="E39" s="8">
        <f t="shared" si="11"/>
        <v>-23.586666160677684</v>
      </c>
      <c r="F39" s="8">
        <f t="shared" si="12"/>
        <v>1.675951874963399</v>
      </c>
      <c r="G39" s="13"/>
      <c r="H39" s="28" t="s">
        <v>94</v>
      </c>
      <c r="I39" s="28">
        <v>-23.596683673469386</v>
      </c>
      <c r="J39" s="8"/>
      <c r="K39" s="8">
        <f t="shared" si="2"/>
        <v>-23.427228607714223</v>
      </c>
      <c r="L39" s="8">
        <f t="shared" si="3"/>
        <v>0.16945506575516234</v>
      </c>
      <c r="M39" s="13"/>
      <c r="N39" s="28" t="s">
        <v>42</v>
      </c>
      <c r="O39" s="28">
        <v>-26.879676870748295</v>
      </c>
      <c r="P39" s="8"/>
      <c r="Q39" s="8">
        <f t="shared" si="4"/>
        <v>-27.047218020193828</v>
      </c>
      <c r="R39" s="8">
        <f t="shared" si="5"/>
        <v>0.16754114944553322</v>
      </c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</row>
    <row r="40" spans="1:55" s="12" customFormat="1">
      <c r="A40" s="12">
        <v>39</v>
      </c>
      <c r="B40" s="28" t="s">
        <v>147</v>
      </c>
      <c r="C40" s="28">
        <v>-24.641428571428577</v>
      </c>
      <c r="D40" s="8"/>
      <c r="E40" s="8">
        <f t="shared" si="11"/>
        <v>-21.509852435610682</v>
      </c>
      <c r="F40" s="8">
        <f t="shared" si="12"/>
        <v>3.1315761358178946</v>
      </c>
      <c r="G40" s="13"/>
      <c r="H40" s="28" t="s">
        <v>95</v>
      </c>
      <c r="I40" s="28">
        <v>-23.089540816326526</v>
      </c>
      <c r="J40" s="8"/>
      <c r="K40" s="8">
        <f t="shared" si="2"/>
        <v>-22.786487304185002</v>
      </c>
      <c r="L40" s="8">
        <f t="shared" si="3"/>
        <v>0.3030535121415241</v>
      </c>
      <c r="M40" s="13"/>
      <c r="N40" s="28" t="s">
        <v>43</v>
      </c>
      <c r="O40" s="28">
        <v>-21.77270408163265</v>
      </c>
      <c r="P40" s="8"/>
      <c r="Q40" s="8">
        <f t="shared" si="4"/>
        <v>-24.855946910209084</v>
      </c>
      <c r="R40" s="8">
        <f t="shared" si="5"/>
        <v>3.0832428285764344</v>
      </c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</row>
    <row r="41" spans="1:55" s="12" customFormat="1">
      <c r="A41" s="12">
        <v>40</v>
      </c>
      <c r="B41" s="28" t="s">
        <v>148</v>
      </c>
      <c r="C41" s="28">
        <v>-21.38154761904762</v>
      </c>
      <c r="D41" s="8"/>
      <c r="E41" s="8">
        <f t="shared" si="11"/>
        <v>-18.854503292905182</v>
      </c>
      <c r="F41" s="8">
        <f t="shared" si="12"/>
        <v>2.5270443261424376</v>
      </c>
      <c r="G41" s="13"/>
      <c r="H41" s="28" t="s">
        <v>96</v>
      </c>
      <c r="I41" s="28">
        <v>-27.428571428571434</v>
      </c>
      <c r="J41" s="8"/>
      <c r="K41" s="8">
        <f t="shared" si="2"/>
        <v>-21.834645950324038</v>
      </c>
      <c r="L41" s="8">
        <f t="shared" si="3"/>
        <v>5.5939254782473959</v>
      </c>
      <c r="M41" s="13"/>
      <c r="N41" s="28" t="s">
        <v>44</v>
      </c>
      <c r="O41" s="28">
        <v>-23.696428571428573</v>
      </c>
      <c r="P41" s="8"/>
      <c r="Q41" s="8">
        <f t="shared" si="4"/>
        <v>-22.303470676675964</v>
      </c>
      <c r="R41" s="8">
        <f t="shared" si="5"/>
        <v>1.3929578947526089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</row>
    <row r="42" spans="1:55" s="12" customFormat="1">
      <c r="A42" s="12">
        <v>41</v>
      </c>
      <c r="B42" s="28" t="s">
        <v>149</v>
      </c>
      <c r="C42" s="28">
        <v>-13.769642857142859</v>
      </c>
      <c r="D42" s="8"/>
      <c r="E42" s="8">
        <f t="shared" si="11"/>
        <v>-15.406064559409499</v>
      </c>
      <c r="F42" s="8">
        <f t="shared" si="12"/>
        <v>1.6364217022666399</v>
      </c>
      <c r="G42" s="13"/>
      <c r="H42" s="28" t="s">
        <v>97</v>
      </c>
      <c r="I42" s="28">
        <v>-18.3125</v>
      </c>
      <c r="J42" s="8"/>
      <c r="K42" s="8">
        <f t="shared" si="2"/>
        <v>-20.404001528028566</v>
      </c>
      <c r="L42" s="8">
        <f t="shared" si="3"/>
        <v>2.0915015280285658</v>
      </c>
      <c r="M42" s="13"/>
      <c r="N42" s="28" t="s">
        <v>45</v>
      </c>
      <c r="O42" s="28">
        <v>-20.233928571428574</v>
      </c>
      <c r="P42" s="8"/>
      <c r="Q42" s="8">
        <f t="shared" si="4"/>
        <v>-19.463511094146625</v>
      </c>
      <c r="R42" s="8">
        <f t="shared" si="5"/>
        <v>0.7704174772819492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</row>
    <row r="43" spans="1:55" s="12" customFormat="1">
      <c r="A43" s="12">
        <v>42</v>
      </c>
      <c r="B43" s="28" t="s">
        <v>150</v>
      </c>
      <c r="C43" s="28">
        <v>-7.8370748299319724</v>
      </c>
      <c r="D43" s="8"/>
      <c r="E43" s="8">
        <f t="shared" si="11"/>
        <v>-11.332015212008301</v>
      </c>
      <c r="F43" s="8">
        <f t="shared" si="12"/>
        <v>3.4949403820763285</v>
      </c>
      <c r="G43" s="13"/>
      <c r="H43" s="28" t="s">
        <v>98</v>
      </c>
      <c r="I43" s="28">
        <v>-19.550000000000004</v>
      </c>
      <c r="J43" s="8"/>
      <c r="K43" s="8">
        <f t="shared" si="2"/>
        <v>-18.381385103674994</v>
      </c>
      <c r="L43" s="8">
        <f t="shared" si="3"/>
        <v>1.1686148963250105</v>
      </c>
      <c r="M43" s="13"/>
      <c r="N43" s="28" t="s">
        <v>46</v>
      </c>
      <c r="O43" s="28">
        <v>-17.785714285714285</v>
      </c>
      <c r="P43" s="8"/>
      <c r="Q43" s="8">
        <f t="shared" si="4"/>
        <v>-16.416436450870705</v>
      </c>
      <c r="R43" s="8">
        <f t="shared" si="5"/>
        <v>1.3692778348435795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</row>
    <row r="44" spans="1:55" s="12" customFormat="1">
      <c r="A44" s="12">
        <v>43</v>
      </c>
      <c r="B44" s="28" t="s">
        <v>151</v>
      </c>
      <c r="C44" s="28">
        <v>-7.6982142857142861</v>
      </c>
      <c r="D44" s="8"/>
      <c r="E44" s="8">
        <f t="shared" si="11"/>
        <v>-7.2310637605430905</v>
      </c>
      <c r="F44" s="8">
        <f t="shared" si="12"/>
        <v>0.4671505251711956</v>
      </c>
      <c r="G44" s="13"/>
      <c r="H44" s="28" t="s">
        <v>99</v>
      </c>
      <c r="I44" s="28">
        <v>-18.406717687074831</v>
      </c>
      <c r="J44" s="8"/>
      <c r="K44" s="8">
        <f t="shared" si="2"/>
        <v>-15.734331032244176</v>
      </c>
      <c r="L44" s="8">
        <f t="shared" si="3"/>
        <v>2.672386654830655</v>
      </c>
      <c r="M44" s="13"/>
      <c r="N44" s="28" t="s">
        <v>47</v>
      </c>
      <c r="O44" s="28">
        <v>-11.52984693877551</v>
      </c>
      <c r="P44" s="8"/>
      <c r="Q44" s="8">
        <f t="shared" si="4"/>
        <v>-13.245193029749206</v>
      </c>
      <c r="R44" s="8">
        <f t="shared" si="5"/>
        <v>1.7153460909736964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</row>
    <row r="45" spans="1:55" s="12" customFormat="1">
      <c r="A45" s="12">
        <v>44</v>
      </c>
      <c r="B45" s="28" t="s">
        <v>152</v>
      </c>
      <c r="C45" s="28">
        <v>-7.6033163265306118</v>
      </c>
      <c r="D45" s="8"/>
      <c r="E45" s="8">
        <f t="shared" si="11"/>
        <v>-3.8719110414358706</v>
      </c>
      <c r="F45" s="8">
        <f t="shared" si="12"/>
        <v>3.7314052850947412</v>
      </c>
      <c r="G45" s="13"/>
      <c r="H45" s="28" t="s">
        <v>100</v>
      </c>
      <c r="I45" s="28">
        <v>-9.3038265306122447</v>
      </c>
      <c r="J45" s="8"/>
      <c r="K45" s="8">
        <f t="shared" si="2"/>
        <v>-12.521437503420444</v>
      </c>
      <c r="L45" s="8">
        <f t="shared" si="3"/>
        <v>3.217610972808199</v>
      </c>
      <c r="M45" s="13"/>
      <c r="N45" s="28" t="s">
        <v>48</v>
      </c>
      <c r="O45" s="28">
        <v>-9.1239795918367328</v>
      </c>
      <c r="P45" s="8"/>
      <c r="Q45" s="8">
        <f t="shared" si="4"/>
        <v>-10.031120632174042</v>
      </c>
      <c r="R45" s="8">
        <f t="shared" si="5"/>
        <v>0.90714104033730969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</row>
    <row r="46" spans="1:55" s="12" customFormat="1">
      <c r="A46" s="12">
        <v>45</v>
      </c>
      <c r="B46" s="28" t="s">
        <v>153</v>
      </c>
      <c r="C46" s="28">
        <v>-1.3468537414965986</v>
      </c>
      <c r="D46" s="8"/>
      <c r="E46" s="8">
        <f t="shared" si="11"/>
        <v>-1.7565089873823263</v>
      </c>
      <c r="F46" s="8">
        <f t="shared" si="12"/>
        <v>0.40965524588572766</v>
      </c>
      <c r="G46" s="13"/>
      <c r="H46" s="28" t="s">
        <v>101</v>
      </c>
      <c r="I46" s="28">
        <v>-10.367857142857144</v>
      </c>
      <c r="J46" s="8"/>
      <c r="K46" s="8">
        <f t="shared" si="2"/>
        <v>-8.8853235848966285</v>
      </c>
      <c r="L46" s="8">
        <f t="shared" si="3"/>
        <v>1.4825335579605152</v>
      </c>
      <c r="M46" s="13"/>
      <c r="N46" s="28" t="s">
        <v>49</v>
      </c>
      <c r="O46" s="28">
        <v>-8.3375000000000004</v>
      </c>
      <c r="P46" s="8"/>
      <c r="Q46" s="8">
        <f t="shared" si="4"/>
        <v>-6.8499667820888908</v>
      </c>
      <c r="R46" s="8">
        <f t="shared" si="5"/>
        <v>1.4875332179111096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</row>
    <row r="47" spans="1:55" s="12" customFormat="1">
      <c r="A47" s="12">
        <v>46</v>
      </c>
      <c r="B47" s="28" t="s">
        <v>154</v>
      </c>
      <c r="C47" s="28">
        <v>0.97499999999999998</v>
      </c>
      <c r="D47" s="8"/>
      <c r="E47" s="8">
        <f t="shared" si="11"/>
        <v>-0.79217859191126072</v>
      </c>
      <c r="F47" s="8">
        <f t="shared" si="12"/>
        <v>1.7671785919112608</v>
      </c>
      <c r="G47" s="13"/>
      <c r="H47" s="28" t="s">
        <v>102</v>
      </c>
      <c r="I47" s="28">
        <v>-2.9535714285714292</v>
      </c>
      <c r="J47" s="8"/>
      <c r="K47" s="8">
        <f t="shared" si="2"/>
        <v>-5.0300380262569764</v>
      </c>
      <c r="L47" s="8">
        <f t="shared" si="3"/>
        <v>2.0764665976855472</v>
      </c>
      <c r="M47" s="13"/>
      <c r="N47" s="28" t="s">
        <v>50</v>
      </c>
      <c r="O47" s="28">
        <v>-4.8105612244897955</v>
      </c>
      <c r="P47" s="8"/>
      <c r="Q47" s="8">
        <f t="shared" si="4"/>
        <v>-3.7684041929223424</v>
      </c>
      <c r="R47" s="8">
        <f t="shared" si="5"/>
        <v>1.0421570315674531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</row>
    <row r="48" spans="1:55" s="12" customFormat="1">
      <c r="A48" s="12">
        <v>47</v>
      </c>
      <c r="B48" s="28" t="s">
        <v>155</v>
      </c>
      <c r="C48" s="28">
        <v>-0.96530612244897973</v>
      </c>
      <c r="D48" s="8"/>
      <c r="E48" s="8">
        <f t="shared" si="11"/>
        <v>-0.31247853414461296</v>
      </c>
      <c r="F48" s="8">
        <f t="shared" si="12"/>
        <v>0.65282758830436682</v>
      </c>
      <c r="G48" s="13"/>
      <c r="H48" s="28" t="s">
        <v>103</v>
      </c>
      <c r="I48" s="28">
        <v>0.28392857142857147</v>
      </c>
      <c r="J48" s="8"/>
      <c r="K48" s="8">
        <f t="shared" si="2"/>
        <v>-1.1877403890322578</v>
      </c>
      <c r="L48" s="8">
        <f t="shared" si="3"/>
        <v>1.4716689604608293</v>
      </c>
      <c r="M48" s="13"/>
      <c r="N48" s="28" t="s">
        <v>51</v>
      </c>
      <c r="O48" s="28">
        <v>-3.0139625850340139</v>
      </c>
      <c r="P48" s="8"/>
      <c r="Q48" s="8">
        <f t="shared" si="4"/>
        <v>-0.84131847380643388</v>
      </c>
      <c r="R48" s="8">
        <f t="shared" si="5"/>
        <v>2.1726441112275801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</row>
    <row r="49" spans="1:55" s="12" customFormat="1">
      <c r="A49" s="12">
        <v>48</v>
      </c>
      <c r="B49" s="28" t="s">
        <v>156</v>
      </c>
      <c r="C49" s="28">
        <v>1.8729591836734691</v>
      </c>
      <c r="D49" s="8"/>
      <c r="E49" s="8">
        <f t="shared" si="11"/>
        <v>0.53795399532148891</v>
      </c>
      <c r="F49" s="8">
        <f t="shared" si="12"/>
        <v>1.3350051883519802</v>
      </c>
      <c r="G49" s="13"/>
      <c r="H49" s="28" t="s">
        <v>104</v>
      </c>
      <c r="I49" s="28">
        <v>4.7844387755102042</v>
      </c>
      <c r="J49" s="8"/>
      <c r="K49" s="8">
        <f t="shared" si="2"/>
        <v>2.4186233461026556</v>
      </c>
      <c r="L49" s="8">
        <f t="shared" si="3"/>
        <v>2.3658154294075486</v>
      </c>
      <c r="M49" s="13"/>
      <c r="N49" s="28" t="s">
        <v>52</v>
      </c>
      <c r="O49" s="28">
        <v>2.8629251700680274</v>
      </c>
      <c r="P49" s="8"/>
      <c r="Q49" s="8">
        <f t="shared" si="4"/>
        <v>1.8899292214010412</v>
      </c>
      <c r="R49" s="8">
        <f t="shared" si="5"/>
        <v>0.97299594866698613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</row>
    <row r="50" spans="1:55" s="12" customFormat="1">
      <c r="A50" s="12">
        <v>49</v>
      </c>
      <c r="B50" s="28" t="s">
        <v>157</v>
      </c>
      <c r="C50" s="28">
        <v>0.27874149659863934</v>
      </c>
      <c r="D50" s="8"/>
      <c r="E50" s="8">
        <f t="shared" si="11"/>
        <v>2.2924773278108148</v>
      </c>
      <c r="F50" s="8">
        <f t="shared" si="12"/>
        <v>2.0137358312121756</v>
      </c>
      <c r="G50" s="13"/>
      <c r="H50" s="28" t="s">
        <v>105</v>
      </c>
      <c r="I50" s="28">
        <v>5.3045918367346943</v>
      </c>
      <c r="J50" s="8"/>
      <c r="K50" s="8">
        <f t="shared" si="2"/>
        <v>5.6094330770801264</v>
      </c>
      <c r="L50" s="8">
        <f t="shared" si="3"/>
        <v>0.30484124034543214</v>
      </c>
      <c r="M50" s="13"/>
      <c r="N50" s="28" t="s">
        <v>53</v>
      </c>
      <c r="O50" s="28">
        <v>4.9104591836734697</v>
      </c>
      <c r="P50" s="8"/>
      <c r="Q50" s="8">
        <f t="shared" si="4"/>
        <v>4.3981415401453532</v>
      </c>
      <c r="R50" s="8">
        <f t="shared" si="5"/>
        <v>0.51231764352811648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</row>
    <row r="51" spans="1:55" s="12" customFormat="1">
      <c r="A51" s="12">
        <v>50</v>
      </c>
      <c r="B51" s="28" t="s">
        <v>158</v>
      </c>
      <c r="C51" s="28">
        <v>5.7506802721088439</v>
      </c>
      <c r="D51" s="8"/>
      <c r="E51" s="8">
        <f t="shared" si="11"/>
        <v>4.8608321925091929</v>
      </c>
      <c r="F51" s="8">
        <f t="shared" si="12"/>
        <v>0.88984807959965107</v>
      </c>
      <c r="G51" s="13"/>
      <c r="H51" s="28" t="s">
        <v>106</v>
      </c>
      <c r="I51" s="28">
        <v>7.6801020408163252</v>
      </c>
      <c r="J51" s="8"/>
      <c r="K51" s="8">
        <f t="shared" si="2"/>
        <v>8.2730308448514762</v>
      </c>
      <c r="L51" s="8">
        <f t="shared" si="3"/>
        <v>0.59292880403515102</v>
      </c>
      <c r="M51" s="13"/>
      <c r="N51" s="28" t="s">
        <v>54</v>
      </c>
      <c r="O51" s="28">
        <v>6.5496598639455783</v>
      </c>
      <c r="P51" s="8"/>
      <c r="Q51" s="8">
        <f t="shared" si="4"/>
        <v>6.6697969863526385</v>
      </c>
      <c r="R51" s="8">
        <f t="shared" si="5"/>
        <v>0.1201371224070602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</row>
    <row r="52" spans="1:55" s="12" customFormat="1">
      <c r="A52" s="12">
        <v>51</v>
      </c>
      <c r="B52" s="28" t="s">
        <v>159</v>
      </c>
      <c r="C52" s="28">
        <v>6.757142857142858</v>
      </c>
      <c r="D52" s="8"/>
      <c r="E52" s="8">
        <f t="shared" si="11"/>
        <v>7.6354268570241484</v>
      </c>
      <c r="F52" s="8">
        <f t="shared" si="12"/>
        <v>0.87828399988129036</v>
      </c>
      <c r="G52" s="13"/>
      <c r="H52" s="28" t="s">
        <v>107</v>
      </c>
      <c r="I52" s="28">
        <v>6.9280612244897952</v>
      </c>
      <c r="J52" s="8"/>
      <c r="K52" s="8">
        <f t="shared" si="2"/>
        <v>10.376765356991639</v>
      </c>
      <c r="L52" s="8">
        <f t="shared" si="3"/>
        <v>3.4487041325018435</v>
      </c>
      <c r="M52" s="13"/>
      <c r="N52" s="28" t="s">
        <v>55</v>
      </c>
      <c r="O52" s="28">
        <v>6.1920918367346927</v>
      </c>
      <c r="P52" s="8"/>
      <c r="Q52" s="8">
        <f t="shared" si="4"/>
        <v>8.7035028145912463</v>
      </c>
      <c r="R52" s="8">
        <f t="shared" si="5"/>
        <v>2.5114109778565537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</row>
    <row r="53" spans="1:55" s="12" customFormat="1">
      <c r="A53" s="12">
        <v>52</v>
      </c>
      <c r="B53" s="28" t="s">
        <v>160</v>
      </c>
      <c r="C53" s="28">
        <v>11.227551020408162</v>
      </c>
      <c r="D53" s="8"/>
      <c r="E53" s="8">
        <f t="shared" si="11"/>
        <v>9.9240821321244681</v>
      </c>
      <c r="F53" s="8">
        <f t="shared" si="12"/>
        <v>1.3034688882836942</v>
      </c>
      <c r="G53" s="13"/>
      <c r="H53" s="28" t="s">
        <v>108</v>
      </c>
      <c r="I53" s="28">
        <v>9.65</v>
      </c>
      <c r="J53" s="8"/>
      <c r="K53" s="8">
        <f t="shared" si="2"/>
        <v>11.963183662614471</v>
      </c>
      <c r="L53" s="8">
        <f t="shared" si="3"/>
        <v>2.3131836626144704</v>
      </c>
      <c r="M53" s="13"/>
      <c r="N53" s="28" t="s">
        <v>56</v>
      </c>
      <c r="O53" s="28">
        <v>12.326785714285716</v>
      </c>
      <c r="P53" s="8"/>
      <c r="Q53" s="8">
        <f t="shared" si="4"/>
        <v>10.507548995695203</v>
      </c>
      <c r="R53" s="8">
        <f t="shared" si="5"/>
        <v>1.8192367185905134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</row>
    <row r="54" spans="1:55" s="12" customFormat="1">
      <c r="A54" s="12">
        <v>53</v>
      </c>
      <c r="B54" s="28" t="s">
        <v>161</v>
      </c>
      <c r="C54" s="28">
        <v>11.008333333333335</v>
      </c>
      <c r="D54" s="33"/>
      <c r="E54" s="8">
        <f t="shared" si="11"/>
        <v>11.403849870339076</v>
      </c>
      <c r="F54" s="8">
        <f t="shared" si="12"/>
        <v>0.39551653700574185</v>
      </c>
      <c r="G54" s="13"/>
      <c r="H54" s="28" t="s">
        <v>109</v>
      </c>
      <c r="I54" s="28">
        <v>12.670153061224491</v>
      </c>
      <c r="J54" s="8"/>
      <c r="K54" s="8">
        <f t="shared" si="2"/>
        <v>13.133058818050756</v>
      </c>
      <c r="L54" s="8">
        <f t="shared" si="3"/>
        <v>0.46290575682626489</v>
      </c>
      <c r="M54" s="13"/>
      <c r="N54" s="28" t="s">
        <v>57</v>
      </c>
      <c r="O54" s="28">
        <v>10.97448979591837</v>
      </c>
      <c r="P54" s="8"/>
      <c r="Q54" s="8">
        <f t="shared" si="4"/>
        <v>12.096801723113101</v>
      </c>
      <c r="R54" s="8">
        <f t="shared" si="5"/>
        <v>1.1223119271947315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</row>
    <row r="55" spans="1:55" s="12" customFormat="1">
      <c r="A55" s="12">
        <v>54</v>
      </c>
      <c r="B55" s="28" t="s">
        <v>162</v>
      </c>
      <c r="C55" s="28">
        <v>11.01454081632653</v>
      </c>
      <c r="D55" s="33"/>
      <c r="E55" s="8">
        <f t="shared" si="11"/>
        <v>12.284619203256121</v>
      </c>
      <c r="F55" s="8">
        <f t="shared" si="12"/>
        <v>1.2700783869295904</v>
      </c>
      <c r="G55" s="13"/>
      <c r="H55" s="28" t="s">
        <v>110</v>
      </c>
      <c r="I55" s="28">
        <v>16.765357142857138</v>
      </c>
      <c r="J55" s="8"/>
      <c r="K55" s="8">
        <f t="shared" si="2"/>
        <v>14.019386171120406</v>
      </c>
      <c r="L55" s="8">
        <f t="shared" si="3"/>
        <v>2.7459709717367318</v>
      </c>
      <c r="M55" s="13"/>
      <c r="N55" s="28" t="s">
        <v>58</v>
      </c>
      <c r="O55" s="28">
        <v>16.696428571428573</v>
      </c>
      <c r="P55" s="8"/>
      <c r="Q55" s="8">
        <f t="shared" si="4"/>
        <v>13.489231972705767</v>
      </c>
      <c r="R55" s="8">
        <f t="shared" si="5"/>
        <v>3.2071965987228062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</row>
    <row r="56" spans="1:55" s="10" customFormat="1">
      <c r="A56" s="32">
        <v>55</v>
      </c>
      <c r="B56" s="31" t="s">
        <v>163</v>
      </c>
      <c r="C56" s="31">
        <v>15.747959183673467</v>
      </c>
      <c r="D56" s="34"/>
      <c r="E56" s="35">
        <f t="shared" si="11"/>
        <v>13.087028054753699</v>
      </c>
      <c r="F56" s="35">
        <f t="shared" si="12"/>
        <v>2.6609311289197688</v>
      </c>
      <c r="G56" s="13"/>
      <c r="H56" s="28" t="s">
        <v>111</v>
      </c>
      <c r="I56" s="28">
        <v>14.502380952380951</v>
      </c>
      <c r="J56" s="9"/>
      <c r="K56" s="8">
        <f t="shared" si="2"/>
        <v>14.757951539912282</v>
      </c>
      <c r="L56" s="8">
        <f t="shared" si="3"/>
        <v>0.25557058753133077</v>
      </c>
      <c r="M56" s="13"/>
      <c r="N56" s="28" t="s">
        <v>59</v>
      </c>
      <c r="O56" s="28">
        <v>14.311479591836733</v>
      </c>
      <c r="P56" s="9"/>
      <c r="Q56" s="8">
        <f t="shared" si="4"/>
        <v>14.702405089132382</v>
      </c>
      <c r="R56" s="8">
        <f t="shared" si="5"/>
        <v>0.39092549729564929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</row>
    <row r="57" spans="1:55" s="10" customFormat="1">
      <c r="A57" s="32">
        <v>56</v>
      </c>
      <c r="B57" s="31" t="s">
        <v>164</v>
      </c>
      <c r="C57" s="31">
        <v>18.907568027210885</v>
      </c>
      <c r="D57" s="34"/>
      <c r="E57" s="35">
        <f t="shared" si="11"/>
        <v>14.217856871170717</v>
      </c>
      <c r="F57" s="35">
        <f t="shared" si="12"/>
        <v>4.6897111560401683</v>
      </c>
      <c r="G57" s="13"/>
      <c r="H57" s="28" t="s">
        <v>112</v>
      </c>
      <c r="I57" s="28">
        <v>15.700765306122451</v>
      </c>
      <c r="J57" s="9"/>
      <c r="K57" s="8">
        <f t="shared" si="2"/>
        <v>15.460330881846513</v>
      </c>
      <c r="L57" s="8">
        <f t="shared" si="3"/>
        <v>0.24043442427593753</v>
      </c>
      <c r="M57" s="13"/>
      <c r="N57" s="28" t="s">
        <v>60</v>
      </c>
      <c r="O57" s="28">
        <v>14.580357142857141</v>
      </c>
      <c r="P57" s="9"/>
      <c r="Q57" s="8">
        <f t="shared" si="4"/>
        <v>15.750258326211082</v>
      </c>
      <c r="R57" s="8">
        <f t="shared" si="5"/>
        <v>1.1699011833539412</v>
      </c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</row>
    <row r="58" spans="1:55" s="10" customFormat="1">
      <c r="A58" s="32">
        <v>57</v>
      </c>
      <c r="B58" s="31" t="s">
        <v>165</v>
      </c>
      <c r="C58" s="31">
        <v>20.169336734693875</v>
      </c>
      <c r="D58" s="34"/>
      <c r="E58" s="35">
        <f t="shared" si="11"/>
        <v>15.663739238368324</v>
      </c>
      <c r="F58" s="35">
        <f t="shared" si="12"/>
        <v>4.5055974963255512</v>
      </c>
      <c r="G58" s="13"/>
      <c r="H58" s="28" t="s">
        <v>113</v>
      </c>
      <c r="I58" s="28">
        <v>16.586904761904762</v>
      </c>
      <c r="J58" s="9"/>
      <c r="K58" s="8">
        <f t="shared" si="2"/>
        <v>16.194246969089424</v>
      </c>
      <c r="L58" s="8">
        <f t="shared" si="3"/>
        <v>0.39265779281533852</v>
      </c>
      <c r="M58" s="13"/>
      <c r="N58" s="28" t="s">
        <v>61</v>
      </c>
      <c r="O58" s="28">
        <v>17.853571428571428</v>
      </c>
      <c r="P58" s="9"/>
      <c r="Q58" s="8">
        <f t="shared" si="4"/>
        <v>16.640464552598999</v>
      </c>
      <c r="R58" s="8">
        <f t="shared" si="5"/>
        <v>1.2131068759724286</v>
      </c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</row>
    <row r="59" spans="1:55" s="10" customFormat="1">
      <c r="A59" s="32">
        <v>58</v>
      </c>
      <c r="B59" s="31" t="s">
        <v>166</v>
      </c>
      <c r="C59" s="31">
        <v>21.268282312925173</v>
      </c>
      <c r="D59" s="34"/>
      <c r="E59" s="35">
        <f t="shared" si="11"/>
        <v>17.02321494429378</v>
      </c>
      <c r="F59" s="35">
        <f t="shared" si="12"/>
        <v>4.2450673686313927</v>
      </c>
      <c r="G59" s="13"/>
      <c r="H59" s="28" t="s">
        <v>114</v>
      </c>
      <c r="I59" s="28">
        <v>18.163775510204079</v>
      </c>
      <c r="J59" s="9"/>
      <c r="K59" s="8">
        <f t="shared" si="2"/>
        <v>16.974354227259731</v>
      </c>
      <c r="L59" s="8">
        <f t="shared" si="3"/>
        <v>1.1894212829443482</v>
      </c>
      <c r="M59" s="13"/>
      <c r="N59" s="28" t="s">
        <v>62</v>
      </c>
      <c r="O59" s="28">
        <v>19.378061224489795</v>
      </c>
      <c r="P59" s="9"/>
      <c r="Q59" s="8">
        <f t="shared" si="4"/>
        <v>17.372624569121879</v>
      </c>
      <c r="R59" s="8">
        <f t="shared" si="5"/>
        <v>2.0054366553679159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</row>
    <row r="60" spans="1:55" s="10" customFormat="1">
      <c r="A60" s="32">
        <v>59</v>
      </c>
      <c r="B60" s="31" t="s">
        <v>167</v>
      </c>
      <c r="C60" s="31">
        <v>20.391071428571426</v>
      </c>
      <c r="D60" s="34"/>
      <c r="E60" s="35">
        <f t="shared" si="11"/>
        <v>17.838043184461828</v>
      </c>
      <c r="F60" s="35">
        <f t="shared" si="12"/>
        <v>2.5530282441095977</v>
      </c>
      <c r="G60" s="13"/>
      <c r="H60" s="28" t="s">
        <v>115</v>
      </c>
      <c r="I60" s="28">
        <v>20.226530612244897</v>
      </c>
      <c r="J60" s="9"/>
      <c r="K60" s="8">
        <f t="shared" si="2"/>
        <v>17.764193968264639</v>
      </c>
      <c r="L60" s="8">
        <f t="shared" si="3"/>
        <v>2.4623366439802581</v>
      </c>
      <c r="M60" s="13"/>
      <c r="N60" s="28" t="s">
        <v>63</v>
      </c>
      <c r="O60" s="28">
        <v>17.605612244897959</v>
      </c>
      <c r="P60" s="9"/>
      <c r="Q60" s="8">
        <f t="shared" si="4"/>
        <v>17.937452833800499</v>
      </c>
      <c r="R60" s="8">
        <f t="shared" si="5"/>
        <v>0.33184058890254065</v>
      </c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</row>
    <row r="61" spans="1:55" s="10" customFormat="1">
      <c r="A61" s="32">
        <v>60</v>
      </c>
      <c r="B61" s="31" t="s">
        <v>168</v>
      </c>
      <c r="C61" s="31">
        <v>19.010714285714283</v>
      </c>
      <c r="D61" s="34"/>
      <c r="E61" s="35">
        <f t="shared" si="11"/>
        <v>17.962834666916446</v>
      </c>
      <c r="F61" s="35">
        <f t="shared" si="12"/>
        <v>1.0478796187978361</v>
      </c>
      <c r="G61" s="13"/>
      <c r="H61" s="28" t="s">
        <v>116</v>
      </c>
      <c r="I61" s="28">
        <v>19.022619047619049</v>
      </c>
      <c r="J61" s="9"/>
      <c r="K61" s="8">
        <f t="shared" si="2"/>
        <v>18.487775353414822</v>
      </c>
      <c r="L61" s="8">
        <f t="shared" si="3"/>
        <v>0.53484369420422695</v>
      </c>
      <c r="M61" s="13"/>
      <c r="N61" s="28" t="s">
        <v>64</v>
      </c>
      <c r="O61" s="28">
        <v>17.789166666666667</v>
      </c>
      <c r="P61" s="9"/>
      <c r="Q61" s="8">
        <f t="shared" si="4"/>
        <v>18.317029071807823</v>
      </c>
      <c r="R61" s="8">
        <f t="shared" si="5"/>
        <v>0.5278624051411569</v>
      </c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</row>
    <row r="62" spans="1:55" s="10" customFormat="1">
      <c r="A62" s="32">
        <v>61</v>
      </c>
      <c r="B62" s="31" t="s">
        <v>169</v>
      </c>
      <c r="C62" s="31">
        <v>20.379030612244897</v>
      </c>
      <c r="D62" s="34"/>
      <c r="E62" s="35">
        <f t="shared" si="11"/>
        <v>17.690696812133403</v>
      </c>
      <c r="F62" s="35">
        <f t="shared" si="12"/>
        <v>2.6883338001114936</v>
      </c>
      <c r="G62" s="13"/>
      <c r="H62" s="28" t="s">
        <v>117</v>
      </c>
      <c r="I62" s="28">
        <v>13.65714285714286</v>
      </c>
      <c r="J62" s="9"/>
      <c r="K62" s="8">
        <f t="shared" si="2"/>
        <v>19.0474655375594</v>
      </c>
      <c r="L62" s="8">
        <f t="shared" si="3"/>
        <v>5.3903226804165403</v>
      </c>
      <c r="M62" s="13"/>
      <c r="N62" s="28" t="s">
        <v>65</v>
      </c>
      <c r="O62" s="28">
        <v>16.704081632653061</v>
      </c>
      <c r="P62" s="9"/>
      <c r="Q62" s="8">
        <f t="shared" si="4"/>
        <v>18.48608984178971</v>
      </c>
      <c r="R62" s="8">
        <f t="shared" si="5"/>
        <v>1.7820082091366487</v>
      </c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</row>
    <row r="63" spans="1:55" s="10" customFormat="1">
      <c r="A63" s="32">
        <v>62</v>
      </c>
      <c r="B63" s="31" t="s">
        <v>170</v>
      </c>
      <c r="C63" s="31">
        <v>22.530833333333337</v>
      </c>
      <c r="D63" s="34"/>
      <c r="E63" s="35">
        <f t="shared" si="11"/>
        <v>17.541831376496209</v>
      </c>
      <c r="F63" s="35">
        <f t="shared" si="12"/>
        <v>4.9890019568371287</v>
      </c>
      <c r="G63" s="13"/>
      <c r="H63" s="28" t="s">
        <v>118</v>
      </c>
      <c r="I63" s="28">
        <v>18.654421768707483</v>
      </c>
      <c r="J63" s="9"/>
      <c r="K63" s="8">
        <f t="shared" si="2"/>
        <v>19.343946059813334</v>
      </c>
      <c r="L63" s="8">
        <f t="shared" si="3"/>
        <v>0.68952429110585101</v>
      </c>
      <c r="M63" s="13"/>
      <c r="N63" s="28" t="s">
        <v>66</v>
      </c>
      <c r="O63" s="28">
        <v>18.828571428571426</v>
      </c>
      <c r="P63" s="9"/>
      <c r="Q63" s="8">
        <f t="shared" si="4"/>
        <v>18.414238763546688</v>
      </c>
      <c r="R63" s="8">
        <f t="shared" si="5"/>
        <v>0.41433266502473742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</row>
    <row r="64" spans="1:55" s="12" customFormat="1">
      <c r="A64" s="32">
        <v>63</v>
      </c>
      <c r="B64" s="28" t="s">
        <v>171</v>
      </c>
      <c r="C64" s="28">
        <v>19.306649659863947</v>
      </c>
      <c r="D64" s="45"/>
      <c r="E64" s="37">
        <f t="shared" si="11"/>
        <v>17.875278670466557</v>
      </c>
      <c r="F64" s="37">
        <f t="shared" ref="F64:F73" si="13">ABS(C64-E64)</f>
        <v>1.43137098939739</v>
      </c>
      <c r="G64" s="13"/>
      <c r="H64" s="28" t="s">
        <v>119</v>
      </c>
      <c r="I64" s="28">
        <v>19.329591836734696</v>
      </c>
      <c r="J64" s="8"/>
      <c r="K64" s="8">
        <f t="shared" si="2"/>
        <v>19.294037338476269</v>
      </c>
      <c r="L64" s="8">
        <f t="shared" si="3"/>
        <v>3.5554498258427714E-2</v>
      </c>
      <c r="M64" s="13"/>
      <c r="N64" s="28" t="s">
        <v>67</v>
      </c>
      <c r="O64" s="28">
        <v>20.906122448979591</v>
      </c>
      <c r="P64" s="8"/>
      <c r="Q64" s="8">
        <f t="shared" si="4"/>
        <v>18.068870584507266</v>
      </c>
      <c r="R64" s="8">
        <f t="shared" si="5"/>
        <v>2.837251864472325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</row>
    <row r="65" spans="1:55" s="12" customFormat="1">
      <c r="A65" s="32">
        <v>64</v>
      </c>
      <c r="B65" s="28" t="s">
        <v>199</v>
      </c>
      <c r="C65" s="28">
        <v>17.003231292517004</v>
      </c>
      <c r="D65" s="45"/>
      <c r="E65" s="37">
        <f t="shared" si="11"/>
        <v>18.611689952868559</v>
      </c>
      <c r="F65" s="37">
        <f t="shared" si="13"/>
        <v>1.6084586603515554</v>
      </c>
      <c r="G65" s="13"/>
      <c r="H65" s="28" t="s">
        <v>120</v>
      </c>
      <c r="I65" s="28">
        <v>20.490306122448978</v>
      </c>
      <c r="J65" s="8"/>
      <c r="K65" s="8">
        <f t="shared" si="2"/>
        <v>18.843116061645262</v>
      </c>
      <c r="L65" s="8">
        <f t="shared" si="3"/>
        <v>1.647190060803716</v>
      </c>
      <c r="M65" s="13"/>
      <c r="N65" s="28" t="s">
        <v>68</v>
      </c>
      <c r="O65" s="28">
        <v>18.432823129251698</v>
      </c>
      <c r="P65" s="8"/>
      <c r="Q65" s="8">
        <f t="shared" si="4"/>
        <v>17.418540208253592</v>
      </c>
      <c r="R65" s="8">
        <f t="shared" si="5"/>
        <v>1.0142829209981059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</row>
    <row r="66" spans="1:55" s="12" customFormat="1">
      <c r="A66" s="32">
        <v>65</v>
      </c>
      <c r="B66" s="28" t="s">
        <v>200</v>
      </c>
      <c r="C66" s="28">
        <v>16.665561224489796</v>
      </c>
      <c r="D66" s="45"/>
      <c r="E66" s="37">
        <f t="shared" ref="E66:E73" si="14">$D$2+$D$3*COS(A66*$D$19)+$D$4*SIN(A66*$D$19)+$D$5*COS(2*A66*$D$19)+$D$6*SIN(2*A66*$D$19)+$D$7*COS(3*A66*$D$19)+$D$8*SIN(3*A66*$D$19)+$D$9*COS(4*A66*$D$19)+$D$10*SIN(4*A66*$D$19)+$D$11*COS(5*A66*$D$19)+$D$12*SIN(5*A66*$D$19)+$D$13*COS(6*A66*$D$19)+$D$14*SIN(6*A66*$D$19)+$D$15*COS(7*A66*$D$19)+$D$16*SIN(7*A66*$D$19)+$D$17*COS(8*A66*$D$19)+$D$18*SIN(8*A66*$D$19)</f>
        <v>19.267057301275635</v>
      </c>
      <c r="F66" s="37">
        <f t="shared" si="13"/>
        <v>2.6014960767858391</v>
      </c>
      <c r="G66" s="13"/>
      <c r="H66" s="28" t="s">
        <v>121</v>
      </c>
      <c r="I66" s="28">
        <v>20.589540816326529</v>
      </c>
      <c r="J66" s="8"/>
      <c r="K66" s="8">
        <f t="shared" si="2"/>
        <v>17.9703747053188</v>
      </c>
      <c r="L66" s="8">
        <f t="shared" si="3"/>
        <v>2.6191661110077291</v>
      </c>
      <c r="M66" s="13"/>
      <c r="N66" s="28" t="s">
        <v>69</v>
      </c>
      <c r="O66" s="28">
        <v>14.898214285714287</v>
      </c>
      <c r="P66" s="8"/>
      <c r="Q66" s="8">
        <f t="shared" si="4"/>
        <v>16.436468974345964</v>
      </c>
      <c r="R66" s="8">
        <f t="shared" si="5"/>
        <v>1.5382546886316764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</row>
    <row r="67" spans="1:55" s="12" customFormat="1">
      <c r="A67" s="32">
        <v>66</v>
      </c>
      <c r="B67" s="28" t="s">
        <v>201</v>
      </c>
      <c r="C67" s="28">
        <v>17.524319727891157</v>
      </c>
      <c r="D67" s="45"/>
      <c r="E67" s="37">
        <f t="shared" si="14"/>
        <v>19.266491419519941</v>
      </c>
      <c r="F67" s="37">
        <f t="shared" si="13"/>
        <v>1.7421716916287835</v>
      </c>
      <c r="G67" s="13"/>
      <c r="H67" s="28" t="s">
        <v>122</v>
      </c>
      <c r="I67" s="28">
        <v>15.902210884353741</v>
      </c>
      <c r="J67" s="8"/>
      <c r="K67" s="8">
        <f t="shared" ref="K67:K125" si="15">$J$2+$J$3*COS(A67*$J$19)+$J$4*SIN(A67*$J$19)+$J$5*COS(2*A67*$J$19)+$J$6*SIN(2*A67*$J$19)+$J$7*COS(3*A67*$J$19)+$J$8*SIN(3*A67*$J$19)+$J$9*COS(4*A67*$J$19)+$J$10*SIN(4*A67*$J$19)+$J$11*COS(5*A67*$J$19)+$J$12*SIN(5*A67*$J$19)+$J$13*COS(6*A67*$J$19)+$J$14*SIN(6*A67*$J$19)+$J$15*COS(7*A67*$J$19)+$J$16*SIN(7*A67*$J$19)+$J$17*COS(8*A67*$J$19)+$J$18*SIN(8*A67*$J$19)</f>
        <v>16.686911841448932</v>
      </c>
      <c r="L67" s="8">
        <f t="shared" ref="L67:L125" si="16">ABS(I67-K67)</f>
        <v>0.7847009570951915</v>
      </c>
      <c r="M67" s="13"/>
      <c r="N67" s="28" t="s">
        <v>70</v>
      </c>
      <c r="O67" s="28">
        <v>12.342602040816328</v>
      </c>
      <c r="P67" s="8"/>
      <c r="Q67" s="8">
        <f t="shared" ref="Q67:Q130" si="17">$P$2+$P$3*COS(A67*$P$19)+$P$4*SIN(A67*$P$19)+$P$5*COS(2*A67*$P$19)+$P$6*SIN(2*A67*$P$19)+$P$7*COS(3*A67*$P$19)+$P$8*SIN(3*A67*$P$19)+$P$9*COS(4*A67*$P$19)+$P$10*SIN(4*A67*$P$19)+$P$11*COS(5*A67*$P$19)+$P$12*SIN(5*A67*$P$19)+$P$13*COS(6*A67*$P$19)+$P$14*SIN(6*A67*$P$19)+$P$15*COS(7*A67*$P$19)+$P$16*SIN(7*A67*$P$19)+$P$17*COS(8*A67*$P$19)+$P$18*SIN(8*A67*$P$19)</f>
        <v>15.103870186696305</v>
      </c>
      <c r="R67" s="8">
        <f t="shared" ref="R67:R130" si="18">ABS(O67-Q67)</f>
        <v>2.7612681458799777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</row>
    <row r="68" spans="1:55" s="12" customFormat="1">
      <c r="A68" s="32">
        <v>67</v>
      </c>
      <c r="B68" s="28" t="s">
        <v>202</v>
      </c>
      <c r="C68" s="28">
        <v>14.226785714285715</v>
      </c>
      <c r="D68" s="37"/>
      <c r="E68" s="37">
        <f t="shared" si="14"/>
        <v>18.308376390839872</v>
      </c>
      <c r="F68" s="37">
        <f t="shared" si="13"/>
        <v>4.081590676554157</v>
      </c>
      <c r="G68" s="13"/>
      <c r="H68" s="28" t="s">
        <v>123</v>
      </c>
      <c r="I68" s="28">
        <v>10.935459183673471</v>
      </c>
      <c r="J68" s="8"/>
      <c r="K68" s="8">
        <f t="shared" si="15"/>
        <v>15.028193653678345</v>
      </c>
      <c r="L68" s="8">
        <f t="shared" si="16"/>
        <v>4.0927344700048742</v>
      </c>
      <c r="M68" s="13"/>
      <c r="N68" s="28" t="s">
        <v>71</v>
      </c>
      <c r="O68" s="28">
        <v>10.23188775510204</v>
      </c>
      <c r="P68" s="8"/>
      <c r="Q68" s="8">
        <f t="shared" si="17"/>
        <v>13.412794735173687</v>
      </c>
      <c r="R68" s="8">
        <f t="shared" si="18"/>
        <v>3.1809069800716472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</row>
    <row r="69" spans="1:55" s="12" customFormat="1">
      <c r="A69" s="32">
        <v>68</v>
      </c>
      <c r="B69" s="28" t="s">
        <v>203</v>
      </c>
      <c r="C69" s="28">
        <v>10.25357142857143</v>
      </c>
      <c r="D69" s="37"/>
      <c r="E69" s="37">
        <f t="shared" si="14"/>
        <v>16.525524119221938</v>
      </c>
      <c r="F69" s="37">
        <f t="shared" si="13"/>
        <v>6.2719526906505081</v>
      </c>
      <c r="G69" s="13"/>
      <c r="H69" s="28" t="s">
        <v>124</v>
      </c>
      <c r="I69" s="28">
        <v>15.14030612244898</v>
      </c>
      <c r="J69" s="8"/>
      <c r="K69" s="8">
        <f t="shared" si="15"/>
        <v>13.043463843359667</v>
      </c>
      <c r="L69" s="8">
        <f t="shared" si="16"/>
        <v>2.0968422790893122</v>
      </c>
      <c r="M69" s="13"/>
      <c r="N69" s="28" t="s">
        <v>72</v>
      </c>
      <c r="O69" s="28">
        <v>7.6614795918367333</v>
      </c>
      <c r="P69" s="8"/>
      <c r="Q69" s="8">
        <f t="shared" si="17"/>
        <v>11.368243481275933</v>
      </c>
      <c r="R69" s="8">
        <f t="shared" si="18"/>
        <v>3.7067638894391992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</row>
    <row r="70" spans="1:55" s="12" customFormat="1">
      <c r="A70" s="32">
        <v>69</v>
      </c>
      <c r="B70" s="28" t="s">
        <v>204</v>
      </c>
      <c r="C70" s="28">
        <v>9.8575680272108848</v>
      </c>
      <c r="D70" s="37"/>
      <c r="E70" s="37">
        <f t="shared" si="14"/>
        <v>14.348363452441562</v>
      </c>
      <c r="F70" s="37">
        <f t="shared" si="13"/>
        <v>4.4907954252306777</v>
      </c>
      <c r="G70" s="13"/>
      <c r="H70" s="28" t="s">
        <v>125</v>
      </c>
      <c r="I70" s="28">
        <v>11.755952380952381</v>
      </c>
      <c r="J70" s="8"/>
      <c r="K70" s="8">
        <f t="shared" si="15"/>
        <v>10.785017515921071</v>
      </c>
      <c r="L70" s="8">
        <f t="shared" si="16"/>
        <v>0.97093486503131032</v>
      </c>
      <c r="M70" s="13"/>
      <c r="N70" s="28" t="s">
        <v>73</v>
      </c>
      <c r="O70" s="28">
        <v>9.8903061224489797</v>
      </c>
      <c r="P70" s="8"/>
      <c r="Q70" s="8">
        <f t="shared" si="17"/>
        <v>8.9893611989858133</v>
      </c>
      <c r="R70" s="8">
        <f t="shared" si="18"/>
        <v>0.90094492346316635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</row>
    <row r="71" spans="1:55" s="12" customFormat="1">
      <c r="A71" s="32">
        <v>70</v>
      </c>
      <c r="B71" s="28" t="s">
        <v>205</v>
      </c>
      <c r="C71" s="28">
        <v>5.9795238095238101</v>
      </c>
      <c r="D71" s="37"/>
      <c r="E71" s="37">
        <f t="shared" si="14"/>
        <v>12.189583363444116</v>
      </c>
      <c r="F71" s="37">
        <f t="shared" si="13"/>
        <v>6.2100595539203063</v>
      </c>
      <c r="G71" s="13"/>
      <c r="H71" s="28" t="s">
        <v>126</v>
      </c>
      <c r="I71" s="28">
        <v>7.7726190476190462</v>
      </c>
      <c r="J71" s="8"/>
      <c r="K71" s="8">
        <f t="shared" si="15"/>
        <v>8.2998865265890824</v>
      </c>
      <c r="L71" s="8">
        <f t="shared" si="16"/>
        <v>0.52726747897003623</v>
      </c>
      <c r="M71" s="13"/>
      <c r="N71" s="28" t="s">
        <v>74</v>
      </c>
      <c r="O71" s="28">
        <v>7.8142857142857149</v>
      </c>
      <c r="P71" s="8"/>
      <c r="Q71" s="8">
        <f t="shared" si="17"/>
        <v>6.3096105455833822</v>
      </c>
      <c r="R71" s="8">
        <f t="shared" si="18"/>
        <v>1.5046751687023328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</row>
    <row r="72" spans="1:55" s="12" customFormat="1">
      <c r="A72" s="32">
        <v>71</v>
      </c>
      <c r="B72" s="28" t="s">
        <v>206</v>
      </c>
      <c r="C72" s="28">
        <v>4.0227040816326527</v>
      </c>
      <c r="D72" s="37"/>
      <c r="E72" s="37">
        <f t="shared" si="14"/>
        <v>10.182106455530375</v>
      </c>
      <c r="F72" s="37">
        <f t="shared" si="13"/>
        <v>6.1594023738977226</v>
      </c>
      <c r="G72" s="13"/>
      <c r="H72" s="28" t="s">
        <v>127</v>
      </c>
      <c r="I72" s="28">
        <v>6.0857142857142845</v>
      </c>
      <c r="J72" s="8"/>
      <c r="K72" s="8">
        <f t="shared" si="15"/>
        <v>5.6255649623395296</v>
      </c>
      <c r="L72" s="8">
        <f t="shared" si="16"/>
        <v>0.46014932337475489</v>
      </c>
      <c r="M72" s="13"/>
      <c r="N72" s="28" t="s">
        <v>75</v>
      </c>
      <c r="O72" s="28">
        <v>7.1288265306122449</v>
      </c>
      <c r="P72" s="8"/>
      <c r="Q72" s="8">
        <f t="shared" si="17"/>
        <v>3.3759156800213375</v>
      </c>
      <c r="R72" s="8">
        <f t="shared" si="18"/>
        <v>3.7529108505909075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</row>
    <row r="73" spans="1:55" s="12" customFormat="1">
      <c r="A73" s="32">
        <v>72</v>
      </c>
      <c r="B73" s="28" t="s">
        <v>207</v>
      </c>
      <c r="C73" s="28">
        <v>3.9428571428571431</v>
      </c>
      <c r="D73" s="37"/>
      <c r="E73" s="37">
        <f t="shared" si="14"/>
        <v>8.1413757665611985</v>
      </c>
      <c r="F73" s="37">
        <f t="shared" si="13"/>
        <v>4.1985186237040555</v>
      </c>
      <c r="G73" s="13"/>
      <c r="H73" s="28" t="s">
        <v>128</v>
      </c>
      <c r="I73" s="28">
        <v>4.0836734693877554</v>
      </c>
      <c r="J73" s="8"/>
      <c r="K73" s="8">
        <f t="shared" si="15"/>
        <v>2.7902050381903067</v>
      </c>
      <c r="L73" s="8">
        <f t="shared" si="16"/>
        <v>1.2934684311974487</v>
      </c>
      <c r="M73" s="13"/>
      <c r="N73" s="28" t="s">
        <v>76</v>
      </c>
      <c r="O73" s="28">
        <v>3.063520408163265</v>
      </c>
      <c r="P73" s="8"/>
      <c r="Q73" s="8">
        <f t="shared" si="17"/>
        <v>0.24685507118041755</v>
      </c>
      <c r="R73" s="8">
        <f t="shared" si="18"/>
        <v>2.8166653369828474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</row>
    <row r="74" spans="1:55" s="12" customFormat="1">
      <c r="A74" s="32">
        <v>73</v>
      </c>
      <c r="B74" s="36"/>
      <c r="C74" s="36"/>
      <c r="D74" s="8"/>
      <c r="E74" s="8"/>
      <c r="F74" s="8"/>
      <c r="G74" s="13"/>
      <c r="H74" s="28" t="s">
        <v>129</v>
      </c>
      <c r="I74" s="28">
        <v>-0.17074829931972785</v>
      </c>
      <c r="J74" s="8"/>
      <c r="K74" s="8">
        <f t="shared" si="15"/>
        <v>-0.18345066805629928</v>
      </c>
      <c r="L74" s="8">
        <f t="shared" si="16"/>
        <v>1.2702368736571434E-2</v>
      </c>
      <c r="M74" s="13"/>
      <c r="N74" s="28" t="s">
        <v>77</v>
      </c>
      <c r="O74" s="28">
        <v>-3.5640306122448981</v>
      </c>
      <c r="P74" s="8"/>
      <c r="Q74" s="8">
        <f t="shared" si="17"/>
        <v>-3.0099366573909956</v>
      </c>
      <c r="R74" s="8">
        <f t="shared" si="18"/>
        <v>0.55409395485390256</v>
      </c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</row>
    <row r="75" spans="1:55" s="12" customFormat="1">
      <c r="A75" s="32">
        <v>74</v>
      </c>
      <c r="B75" s="36"/>
      <c r="C75" s="36"/>
      <c r="D75" s="8"/>
      <c r="E75" s="8"/>
      <c r="F75" s="8"/>
      <c r="G75" s="13"/>
      <c r="H75" s="28" t="s">
        <v>130</v>
      </c>
      <c r="I75" s="28">
        <v>-3.5778061224489792</v>
      </c>
      <c r="J75" s="8"/>
      <c r="K75" s="8">
        <f t="shared" si="15"/>
        <v>-3.2719870297038414</v>
      </c>
      <c r="L75" s="8">
        <f t="shared" si="16"/>
        <v>0.30581909274513785</v>
      </c>
      <c r="M75" s="13"/>
      <c r="N75" s="28" t="s">
        <v>78</v>
      </c>
      <c r="O75" s="28">
        <v>-7.2517857142857141</v>
      </c>
      <c r="P75" s="8"/>
      <c r="Q75" s="8">
        <f t="shared" si="17"/>
        <v>-6.320934631244743</v>
      </c>
      <c r="R75" s="8">
        <f t="shared" si="18"/>
        <v>0.93085108304097108</v>
      </c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</row>
    <row r="76" spans="1:55" s="12" customFormat="1">
      <c r="A76" s="32">
        <v>75</v>
      </c>
      <c r="B76" s="36"/>
      <c r="C76" s="36"/>
      <c r="D76" s="8"/>
      <c r="E76" s="8"/>
      <c r="F76" s="8"/>
      <c r="G76" s="13"/>
      <c r="H76" s="28" t="s">
        <v>131</v>
      </c>
      <c r="I76" s="28">
        <v>-8.8558673469387763</v>
      </c>
      <c r="J76" s="8"/>
      <c r="K76" s="8">
        <f t="shared" si="15"/>
        <v>-6.4450332157277606</v>
      </c>
      <c r="L76" s="8">
        <f t="shared" si="16"/>
        <v>2.4108341312110158</v>
      </c>
      <c r="M76" s="13"/>
      <c r="N76" s="28" t="s">
        <v>79</v>
      </c>
      <c r="O76" s="28">
        <v>-8.1727040816326539</v>
      </c>
      <c r="P76" s="8"/>
      <c r="Q76" s="8">
        <f t="shared" si="17"/>
        <v>-9.610193262807849</v>
      </c>
      <c r="R76" s="8">
        <f t="shared" si="18"/>
        <v>1.4374891811751951</v>
      </c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</row>
    <row r="77" spans="1:55" s="12" customFormat="1">
      <c r="A77" s="32">
        <v>76</v>
      </c>
      <c r="B77" s="36"/>
      <c r="C77" s="36"/>
      <c r="D77" s="8"/>
      <c r="E77" s="8"/>
      <c r="F77" s="8"/>
      <c r="G77" s="13"/>
      <c r="H77" s="28" t="s">
        <v>132</v>
      </c>
      <c r="I77" s="28">
        <v>-9.9423639455782329</v>
      </c>
      <c r="J77" s="8"/>
      <c r="K77" s="8">
        <f t="shared" si="15"/>
        <v>-9.660559351067489</v>
      </c>
      <c r="L77" s="8">
        <f t="shared" si="16"/>
        <v>0.28180459451074391</v>
      </c>
      <c r="M77" s="13"/>
      <c r="N77" s="28" t="s">
        <v>80</v>
      </c>
      <c r="O77" s="28">
        <v>-8.068112244897959</v>
      </c>
      <c r="P77" s="8"/>
      <c r="Q77" s="8">
        <f t="shared" si="17"/>
        <v>-12.802840117219411</v>
      </c>
      <c r="R77" s="8">
        <f t="shared" si="18"/>
        <v>4.7347278723214519</v>
      </c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</row>
    <row r="78" spans="1:55" s="12" customFormat="1">
      <c r="A78" s="32">
        <v>77</v>
      </c>
      <c r="B78" s="36"/>
      <c r="C78" s="36"/>
      <c r="D78" s="8"/>
      <c r="E78" s="8"/>
      <c r="F78" s="8"/>
      <c r="G78" s="13"/>
      <c r="H78" s="28" t="s">
        <v>133</v>
      </c>
      <c r="I78" s="28">
        <v>-8.9637755102040817</v>
      </c>
      <c r="J78" s="8"/>
      <c r="K78" s="8">
        <f t="shared" si="15"/>
        <v>-12.862930772056878</v>
      </c>
      <c r="L78" s="8">
        <f t="shared" si="16"/>
        <v>3.8991552618527958</v>
      </c>
      <c r="M78" s="13"/>
      <c r="N78" s="28" t="s">
        <v>81</v>
      </c>
      <c r="O78" s="28">
        <v>-15.263775510204082</v>
      </c>
      <c r="P78" s="8"/>
      <c r="Q78" s="8">
        <f t="shared" si="17"/>
        <v>-15.828325983951151</v>
      </c>
      <c r="R78" s="8">
        <f t="shared" si="18"/>
        <v>0.56455047374706879</v>
      </c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</row>
    <row r="79" spans="1:55" s="12" customFormat="1">
      <c r="A79" s="32">
        <v>78</v>
      </c>
      <c r="B79" s="28"/>
      <c r="C79" s="28"/>
      <c r="D79" s="8"/>
      <c r="E79" s="8"/>
      <c r="F79" s="8"/>
      <c r="G79" s="13"/>
      <c r="H79" s="28" t="s">
        <v>134</v>
      </c>
      <c r="I79" s="28">
        <v>-17.790170068027212</v>
      </c>
      <c r="J79" s="8"/>
      <c r="K79" s="8">
        <f t="shared" si="15"/>
        <v>-15.984059149919803</v>
      </c>
      <c r="L79" s="8">
        <f t="shared" si="16"/>
        <v>1.8061109181074091</v>
      </c>
      <c r="M79" s="13"/>
      <c r="N79" s="28" t="s">
        <v>82</v>
      </c>
      <c r="O79" s="28">
        <v>-16.310204081632655</v>
      </c>
      <c r="P79" s="8"/>
      <c r="Q79" s="8">
        <f t="shared" si="17"/>
        <v>-18.623198666221384</v>
      </c>
      <c r="R79" s="8">
        <f t="shared" si="18"/>
        <v>2.3129945845887292</v>
      </c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</row>
    <row r="80" spans="1:55" s="12" customFormat="1">
      <c r="A80" s="32">
        <v>79</v>
      </c>
      <c r="B80" s="28"/>
      <c r="C80" s="28"/>
      <c r="D80" s="8"/>
      <c r="E80" s="8"/>
      <c r="F80" s="8"/>
      <c r="G80" s="13"/>
      <c r="H80" s="28" t="s">
        <v>135</v>
      </c>
      <c r="I80" s="28">
        <v>-23.731428571428577</v>
      </c>
      <c r="J80" s="8"/>
      <c r="K80" s="8">
        <f t="shared" si="15"/>
        <v>-18.947160396156555</v>
      </c>
      <c r="L80" s="8">
        <f t="shared" si="16"/>
        <v>4.7842681752720218</v>
      </c>
      <c r="M80" s="13"/>
      <c r="N80" s="28" t="s">
        <v>83</v>
      </c>
      <c r="O80" s="28">
        <v>-25.10408163265306</v>
      </c>
      <c r="P80" s="8"/>
      <c r="Q80" s="8">
        <f t="shared" si="17"/>
        <v>-21.133223807778794</v>
      </c>
      <c r="R80" s="8">
        <f t="shared" si="18"/>
        <v>3.9708578248742654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</row>
    <row r="81" spans="1:55" s="12" customFormat="1">
      <c r="A81" s="32">
        <v>80</v>
      </c>
      <c r="B81" s="28"/>
      <c r="C81" s="28"/>
      <c r="D81" s="8"/>
      <c r="E81" s="8"/>
      <c r="F81" s="8"/>
      <c r="G81" s="13"/>
      <c r="H81" s="28" t="s">
        <v>136</v>
      </c>
      <c r="I81" s="28">
        <v>-20.148214285714285</v>
      </c>
      <c r="J81" s="8"/>
      <c r="K81" s="8">
        <f t="shared" si="15"/>
        <v>-21.672032399976462</v>
      </c>
      <c r="L81" s="8">
        <f t="shared" si="16"/>
        <v>1.5238181142621769</v>
      </c>
      <c r="M81" s="13"/>
      <c r="N81" s="28" t="s">
        <v>84</v>
      </c>
      <c r="O81" s="28">
        <v>-28.892176870748298</v>
      </c>
      <c r="P81" s="8"/>
      <c r="Q81" s="8">
        <f t="shared" si="17"/>
        <v>-23.314745897631013</v>
      </c>
      <c r="R81" s="8">
        <f t="shared" si="18"/>
        <v>5.5774309731172842</v>
      </c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</row>
    <row r="82" spans="1:55" s="12" customFormat="1">
      <c r="A82" s="32">
        <v>81</v>
      </c>
      <c r="B82" s="28"/>
      <c r="C82" s="28"/>
      <c r="D82" s="8"/>
      <c r="E82" s="8"/>
      <c r="F82" s="8"/>
      <c r="G82" s="13"/>
      <c r="H82" s="28" t="s">
        <v>137</v>
      </c>
      <c r="I82" s="28">
        <v>-16.665986394557823</v>
      </c>
      <c r="J82" s="8"/>
      <c r="K82" s="8">
        <f t="shared" si="15"/>
        <v>-24.080545278037295</v>
      </c>
      <c r="L82" s="8">
        <f t="shared" si="16"/>
        <v>7.4145588834794722</v>
      </c>
      <c r="M82" s="13"/>
      <c r="N82" s="28" t="s">
        <v>85</v>
      </c>
      <c r="O82" s="28">
        <v>-29.952551020408162</v>
      </c>
      <c r="P82" s="8"/>
      <c r="Q82" s="8">
        <f t="shared" si="17"/>
        <v>-25.135259037889458</v>
      </c>
      <c r="R82" s="8">
        <f t="shared" si="18"/>
        <v>4.8172919825187037</v>
      </c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</row>
    <row r="83" spans="1:55" s="12" customFormat="1">
      <c r="A83" s="32">
        <v>82</v>
      </c>
      <c r="B83" s="28"/>
      <c r="C83" s="28"/>
      <c r="D83" s="8"/>
      <c r="E83" s="8"/>
      <c r="F83" s="8"/>
      <c r="G83" s="13"/>
      <c r="H83" s="28" t="s">
        <v>138</v>
      </c>
      <c r="I83" s="28">
        <v>-28.605510204081636</v>
      </c>
      <c r="J83" s="8"/>
      <c r="K83" s="8">
        <f t="shared" si="15"/>
        <v>-26.101222722960475</v>
      </c>
      <c r="L83" s="8">
        <f t="shared" si="16"/>
        <v>2.5042874811211604</v>
      </c>
      <c r="M83" s="13"/>
      <c r="N83" s="28" t="s">
        <v>86</v>
      </c>
      <c r="O83" s="28">
        <v>-30.256887755102039</v>
      </c>
      <c r="P83" s="8"/>
      <c r="Q83" s="8">
        <f t="shared" si="17"/>
        <v>-26.573232275381521</v>
      </c>
      <c r="R83" s="8">
        <f t="shared" si="18"/>
        <v>3.6836554797205174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</row>
    <row r="84" spans="1:55" s="12" customFormat="1">
      <c r="A84" s="32">
        <v>83</v>
      </c>
      <c r="B84" s="28"/>
      <c r="C84" s="28"/>
      <c r="D84" s="8"/>
      <c r="E84" s="8"/>
      <c r="F84" s="8"/>
      <c r="G84" s="13"/>
      <c r="H84" s="28" t="s">
        <v>139</v>
      </c>
      <c r="I84" s="28">
        <v>-32.539795918367354</v>
      </c>
      <c r="J84" s="8"/>
      <c r="K84" s="8">
        <f t="shared" si="15"/>
        <v>-27.672297462135969</v>
      </c>
      <c r="L84" s="8">
        <f t="shared" si="16"/>
        <v>4.8674984562313846</v>
      </c>
      <c r="M84" s="13"/>
      <c r="N84" s="28" t="s">
        <v>87</v>
      </c>
      <c r="O84" s="28">
        <v>-28.026666666666667</v>
      </c>
      <c r="P84" s="8"/>
      <c r="Q84" s="8">
        <f t="shared" si="17"/>
        <v>-27.617300771527042</v>
      </c>
      <c r="R84" s="8">
        <f t="shared" si="18"/>
        <v>0.40936589513962574</v>
      </c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</row>
    <row r="85" spans="1:55" s="12" customFormat="1">
      <c r="A85" s="32">
        <v>84</v>
      </c>
      <c r="B85" s="28"/>
      <c r="C85" s="28"/>
      <c r="D85" s="8"/>
      <c r="E85" s="8"/>
      <c r="F85" s="8"/>
      <c r="G85" s="13"/>
      <c r="H85" s="28" t="s">
        <v>140</v>
      </c>
      <c r="I85" s="28">
        <v>-24.894727891156464</v>
      </c>
      <c r="J85" s="8"/>
      <c r="K85" s="8">
        <f t="shared" si="15"/>
        <v>-28.743269848924484</v>
      </c>
      <c r="L85" s="8">
        <f t="shared" si="16"/>
        <v>3.8485419577680204</v>
      </c>
      <c r="M85" s="13"/>
      <c r="N85" s="28" t="s">
        <v>88</v>
      </c>
      <c r="O85" s="28">
        <v>-26.068622448979593</v>
      </c>
      <c r="P85" s="8"/>
      <c r="Q85" s="8">
        <f t="shared" si="17"/>
        <v>-28.264985402267367</v>
      </c>
      <c r="R85" s="8">
        <f t="shared" si="18"/>
        <v>2.1963629532877746</v>
      </c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</row>
    <row r="86" spans="1:55" s="12" customFormat="1">
      <c r="A86" s="32">
        <v>85</v>
      </c>
      <c r="B86" s="28"/>
      <c r="C86" s="28"/>
      <c r="D86" s="8"/>
      <c r="E86" s="8"/>
      <c r="F86" s="8"/>
      <c r="G86" s="13"/>
      <c r="H86" s="28" t="s">
        <v>141</v>
      </c>
      <c r="I86" s="28">
        <v>-27.535816326530611</v>
      </c>
      <c r="J86" s="8"/>
      <c r="K86" s="8">
        <f t="shared" si="15"/>
        <v>-29.27557215264806</v>
      </c>
      <c r="L86" s="8">
        <f t="shared" si="16"/>
        <v>1.7397558261174488</v>
      </c>
      <c r="M86" s="13"/>
      <c r="N86" s="28" t="s">
        <v>89</v>
      </c>
      <c r="O86" s="28">
        <v>-27.657312925170068</v>
      </c>
      <c r="P86" s="8"/>
      <c r="Q86" s="8">
        <f t="shared" si="17"/>
        <v>-28.521134858382734</v>
      </c>
      <c r="R86" s="8">
        <f t="shared" si="18"/>
        <v>0.86382193321266598</v>
      </c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</row>
    <row r="87" spans="1:55" s="12" customFormat="1">
      <c r="A87" s="32">
        <v>86</v>
      </c>
      <c r="B87" s="28"/>
      <c r="C87" s="28"/>
      <c r="D87" s="8"/>
      <c r="E87" s="8"/>
      <c r="F87" s="8"/>
      <c r="G87" s="13"/>
      <c r="H87" s="28" t="s">
        <v>142</v>
      </c>
      <c r="I87" s="28">
        <v>-32.806632653061222</v>
      </c>
      <c r="J87" s="8"/>
      <c r="K87" s="8">
        <f t="shared" si="15"/>
        <v>-29.243252742087172</v>
      </c>
      <c r="L87" s="8">
        <f t="shared" si="16"/>
        <v>3.5633799109740494</v>
      </c>
      <c r="M87" s="13"/>
      <c r="N87" s="28" t="s">
        <v>90</v>
      </c>
      <c r="O87" s="28">
        <v>-24.075544217687071</v>
      </c>
      <c r="P87" s="8"/>
      <c r="Q87" s="8">
        <f t="shared" si="17"/>
        <v>-28.396293456243427</v>
      </c>
      <c r="R87" s="8">
        <f t="shared" si="18"/>
        <v>4.3207492385563562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</row>
    <row r="88" spans="1:55" s="12" customFormat="1">
      <c r="A88" s="32">
        <v>87</v>
      </c>
      <c r="B88" s="28"/>
      <c r="C88" s="28"/>
      <c r="D88" s="8"/>
      <c r="E88" s="8"/>
      <c r="F88" s="8"/>
      <c r="G88" s="13"/>
      <c r="H88" s="28" t="s">
        <v>143</v>
      </c>
      <c r="I88" s="28">
        <v>-29.045153061224486</v>
      </c>
      <c r="J88" s="8"/>
      <c r="K88" s="8">
        <f t="shared" si="15"/>
        <v>-28.634534132008163</v>
      </c>
      <c r="L88" s="8">
        <f t="shared" si="16"/>
        <v>0.41061892921632293</v>
      </c>
      <c r="M88" s="13"/>
      <c r="N88" s="28" t="s">
        <v>91</v>
      </c>
      <c r="O88" s="28">
        <v>-27.61028911564626</v>
      </c>
      <c r="P88" s="8"/>
      <c r="Q88" s="8">
        <f t="shared" si="17"/>
        <v>-27.905184571181245</v>
      </c>
      <c r="R88" s="8">
        <f t="shared" si="18"/>
        <v>0.29489545553498431</v>
      </c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</row>
    <row r="89" spans="1:55" s="12" customFormat="1">
      <c r="A89" s="32">
        <v>88</v>
      </c>
      <c r="B89" s="28"/>
      <c r="C89" s="28"/>
      <c r="D89" s="8"/>
      <c r="E89" s="8"/>
      <c r="F89" s="8"/>
      <c r="G89" s="13"/>
      <c r="H89" s="28" t="s">
        <v>144</v>
      </c>
      <c r="I89" s="28">
        <v>-27.511479591836736</v>
      </c>
      <c r="J89" s="8"/>
      <c r="K89" s="8">
        <f t="shared" si="15"/>
        <v>-27.454669734911405</v>
      </c>
      <c r="L89" s="8">
        <f t="shared" si="16"/>
        <v>5.6809856925330138E-2</v>
      </c>
      <c r="M89" s="13"/>
      <c r="N89" s="28" t="s">
        <v>92</v>
      </c>
      <c r="O89" s="28">
        <v>-21.74719387755102</v>
      </c>
      <c r="P89" s="8"/>
      <c r="Q89" s="8">
        <f t="shared" si="17"/>
        <v>-27.065466141581762</v>
      </c>
      <c r="R89" s="8">
        <f t="shared" si="18"/>
        <v>5.3182722640307425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</row>
    <row r="90" spans="1:55" s="12" customFormat="1">
      <c r="A90" s="32">
        <v>89</v>
      </c>
      <c r="B90" s="28"/>
      <c r="C90" s="28"/>
      <c r="D90" s="8"/>
      <c r="E90" s="8"/>
      <c r="F90" s="8"/>
      <c r="G90" s="13"/>
      <c r="H90" s="28" t="s">
        <v>145</v>
      </c>
      <c r="I90" s="28">
        <v>-22.927040816326532</v>
      </c>
      <c r="J90" s="8"/>
      <c r="K90" s="8">
        <f t="shared" si="15"/>
        <v>-25.729844606564345</v>
      </c>
      <c r="L90" s="8">
        <f t="shared" si="16"/>
        <v>2.8028037902378138</v>
      </c>
      <c r="M90" s="13"/>
      <c r="N90" s="28" t="s">
        <v>93</v>
      </c>
      <c r="O90" s="28">
        <v>-20.81887755102041</v>
      </c>
      <c r="P90" s="8"/>
      <c r="Q90" s="8">
        <f t="shared" si="17"/>
        <v>-25.896865426229436</v>
      </c>
      <c r="R90" s="8">
        <f t="shared" si="18"/>
        <v>5.0779878752090255</v>
      </c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</row>
    <row r="91" spans="1:55" s="12" customFormat="1">
      <c r="A91" s="32">
        <v>90</v>
      </c>
      <c r="B91" s="28"/>
      <c r="C91" s="28"/>
      <c r="D91" s="8"/>
      <c r="E91" s="8"/>
      <c r="F91" s="8"/>
      <c r="G91" s="13"/>
      <c r="H91" s="28" t="s">
        <v>146</v>
      </c>
      <c r="I91" s="28">
        <v>-21.910714285714285</v>
      </c>
      <c r="J91" s="8"/>
      <c r="K91" s="8">
        <f t="shared" si="15"/>
        <v>-23.511140089608997</v>
      </c>
      <c r="L91" s="8">
        <f t="shared" si="16"/>
        <v>1.6004258038947121</v>
      </c>
      <c r="M91" s="13"/>
      <c r="N91" s="28" t="s">
        <v>94</v>
      </c>
      <c r="O91" s="28">
        <v>-23.596683673469386</v>
      </c>
      <c r="P91" s="8"/>
      <c r="Q91" s="8">
        <f t="shared" si="17"/>
        <v>-24.420741096857579</v>
      </c>
      <c r="R91" s="8">
        <f t="shared" si="18"/>
        <v>0.82405742338819366</v>
      </c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</row>
    <row r="92" spans="1:55" s="12" customFormat="1">
      <c r="A92" s="32">
        <v>91</v>
      </c>
      <c r="B92" s="28"/>
      <c r="C92" s="28"/>
      <c r="D92" s="8"/>
      <c r="E92" s="8"/>
      <c r="F92" s="8"/>
      <c r="G92" s="13"/>
      <c r="H92" s="28" t="s">
        <v>147</v>
      </c>
      <c r="I92" s="28">
        <v>-24.641428571428577</v>
      </c>
      <c r="J92" s="8"/>
      <c r="K92" s="8">
        <f t="shared" si="15"/>
        <v>-20.877047355691055</v>
      </c>
      <c r="L92" s="8">
        <f t="shared" si="16"/>
        <v>3.7643812157375223</v>
      </c>
      <c r="M92" s="13"/>
      <c r="N92" s="28" t="s">
        <v>95</v>
      </c>
      <c r="O92" s="28">
        <v>-23.089540816326526</v>
      </c>
      <c r="P92" s="8"/>
      <c r="Q92" s="8">
        <f t="shared" si="17"/>
        <v>-22.660058726047296</v>
      </c>
      <c r="R92" s="8">
        <f t="shared" si="18"/>
        <v>0.42948209027922957</v>
      </c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</row>
    <row r="93" spans="1:55" s="12" customFormat="1">
      <c r="A93" s="32">
        <v>92</v>
      </c>
      <c r="B93" s="28"/>
      <c r="C93" s="28"/>
      <c r="D93" s="8"/>
      <c r="E93" s="8"/>
      <c r="F93" s="8"/>
      <c r="G93" s="13"/>
      <c r="H93" s="28" t="s">
        <v>148</v>
      </c>
      <c r="I93" s="28">
        <v>-21.38154761904762</v>
      </c>
      <c r="J93" s="8"/>
      <c r="K93" s="8">
        <f t="shared" si="15"/>
        <v>-17.932872766339116</v>
      </c>
      <c r="L93" s="8">
        <f t="shared" si="16"/>
        <v>3.4486748527085034</v>
      </c>
      <c r="M93" s="13"/>
      <c r="N93" s="28" t="s">
        <v>96</v>
      </c>
      <c r="O93" s="28">
        <v>-27.428571428571434</v>
      </c>
      <c r="P93" s="8"/>
      <c r="Q93" s="8">
        <f t="shared" si="17"/>
        <v>-20.639707900355308</v>
      </c>
      <c r="R93" s="8">
        <f t="shared" si="18"/>
        <v>6.788863528216126</v>
      </c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</row>
    <row r="94" spans="1:55" s="12" customFormat="1">
      <c r="A94" s="32">
        <v>93</v>
      </c>
      <c r="B94" s="28"/>
      <c r="C94" s="28"/>
      <c r="D94" s="8"/>
      <c r="E94" s="8"/>
      <c r="F94" s="8"/>
      <c r="G94" s="13"/>
      <c r="H94" s="28" t="s">
        <v>149</v>
      </c>
      <c r="I94" s="28">
        <v>-13.769642857142859</v>
      </c>
      <c r="J94" s="8"/>
      <c r="K94" s="8">
        <f t="shared" si="15"/>
        <v>-14.80573717020318</v>
      </c>
      <c r="L94" s="8">
        <f t="shared" si="16"/>
        <v>1.0360943130603211</v>
      </c>
      <c r="M94" s="13"/>
      <c r="N94" s="28" t="s">
        <v>97</v>
      </c>
      <c r="O94" s="28">
        <v>-18.3125</v>
      </c>
      <c r="P94" s="8"/>
      <c r="Q94" s="8">
        <f t="shared" si="17"/>
        <v>-18.38704209760672</v>
      </c>
      <c r="R94" s="8">
        <f t="shared" si="18"/>
        <v>7.4542097606720148E-2</v>
      </c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</row>
    <row r="95" spans="1:55" s="12" customFormat="1">
      <c r="A95" s="32">
        <v>94</v>
      </c>
      <c r="B95" s="28"/>
      <c r="C95" s="28"/>
      <c r="D95" s="8"/>
      <c r="E95" s="8"/>
      <c r="F95" s="8"/>
      <c r="G95" s="13"/>
      <c r="H95" s="28" t="s">
        <v>150</v>
      </c>
      <c r="I95" s="28">
        <v>-7.8370748299319724</v>
      </c>
      <c r="J95" s="8"/>
      <c r="K95" s="8">
        <f t="shared" si="15"/>
        <v>-11.634708241956654</v>
      </c>
      <c r="L95" s="8">
        <f t="shared" si="16"/>
        <v>3.7976334120246813</v>
      </c>
      <c r="M95" s="13"/>
      <c r="N95" s="28" t="s">
        <v>98</v>
      </c>
      <c r="O95" s="28">
        <v>-19.550000000000004</v>
      </c>
      <c r="P95" s="8"/>
      <c r="Q95" s="8">
        <f t="shared" si="17"/>
        <v>-15.932491398510292</v>
      </c>
      <c r="R95" s="8">
        <f t="shared" si="18"/>
        <v>3.6175086014897122</v>
      </c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</row>
    <row r="96" spans="1:55" s="12" customFormat="1">
      <c r="A96" s="32">
        <v>95</v>
      </c>
      <c r="B96" s="28"/>
      <c r="C96" s="28"/>
      <c r="D96" s="8"/>
      <c r="E96" s="8"/>
      <c r="F96" s="8"/>
      <c r="G96" s="13"/>
      <c r="H96" s="28" t="s">
        <v>151</v>
      </c>
      <c r="I96" s="28">
        <v>-7.6982142857142861</v>
      </c>
      <c r="J96" s="8"/>
      <c r="K96" s="8">
        <f t="shared" si="15"/>
        <v>-8.5567591974866133</v>
      </c>
      <c r="L96" s="8">
        <f t="shared" si="16"/>
        <v>0.85854491177232717</v>
      </c>
      <c r="M96" s="13"/>
      <c r="N96" s="28" t="s">
        <v>99</v>
      </c>
      <c r="O96" s="28">
        <v>-18.406717687074831</v>
      </c>
      <c r="P96" s="8"/>
      <c r="Q96" s="8">
        <f t="shared" si="17"/>
        <v>-13.31008651103093</v>
      </c>
      <c r="R96" s="8">
        <f t="shared" si="18"/>
        <v>5.0966311760439016</v>
      </c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</row>
    <row r="97" spans="1:55" s="12" customFormat="1">
      <c r="A97" s="32">
        <v>96</v>
      </c>
      <c r="B97" s="28"/>
      <c r="C97" s="28"/>
      <c r="D97" s="8"/>
      <c r="E97" s="8"/>
      <c r="F97" s="8"/>
      <c r="G97" s="13"/>
      <c r="H97" s="28" t="s">
        <v>152</v>
      </c>
      <c r="I97" s="28">
        <v>-7.6033163265306118</v>
      </c>
      <c r="J97" s="8"/>
      <c r="K97" s="8">
        <f t="shared" si="15"/>
        <v>-5.6904519582068191</v>
      </c>
      <c r="L97" s="8">
        <f t="shared" si="16"/>
        <v>1.9128643683237927</v>
      </c>
      <c r="M97" s="13"/>
      <c r="N97" s="28" t="s">
        <v>100</v>
      </c>
      <c r="O97" s="28">
        <v>-9.3038265306122447</v>
      </c>
      <c r="P97" s="8"/>
      <c r="Q97" s="8">
        <f t="shared" si="17"/>
        <v>-10.557741730776735</v>
      </c>
      <c r="R97" s="8">
        <f t="shared" si="18"/>
        <v>1.2539152001644904</v>
      </c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</row>
    <row r="98" spans="1:55" s="12" customFormat="1">
      <c r="A98" s="32">
        <v>97</v>
      </c>
      <c r="B98" s="28"/>
      <c r="C98" s="28"/>
      <c r="D98" s="8"/>
      <c r="E98" s="8"/>
      <c r="F98" s="8"/>
      <c r="G98" s="13"/>
      <c r="H98" s="28" t="s">
        <v>153</v>
      </c>
      <c r="I98" s="28">
        <v>-1.3468537414965986</v>
      </c>
      <c r="J98" s="8"/>
      <c r="K98" s="8">
        <f t="shared" si="15"/>
        <v>-3.1201860685706579</v>
      </c>
      <c r="L98" s="8">
        <f t="shared" si="16"/>
        <v>1.7733323270740593</v>
      </c>
      <c r="M98" s="13"/>
      <c r="N98" s="28" t="s">
        <v>101</v>
      </c>
      <c r="O98" s="28">
        <v>-10.367857142857144</v>
      </c>
      <c r="P98" s="8"/>
      <c r="Q98" s="8">
        <f t="shared" si="17"/>
        <v>-7.7171732726119799</v>
      </c>
      <c r="R98" s="8">
        <f t="shared" si="18"/>
        <v>2.6506838702451638</v>
      </c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</row>
    <row r="99" spans="1:55" s="12" customFormat="1">
      <c r="A99" s="32">
        <v>98</v>
      </c>
      <c r="B99" s="28"/>
      <c r="C99" s="28"/>
      <c r="D99" s="8"/>
      <c r="E99" s="8"/>
      <c r="F99" s="8"/>
      <c r="G99" s="13"/>
      <c r="H99" s="28" t="s">
        <v>154</v>
      </c>
      <c r="I99" s="28">
        <v>0.97499999999999998</v>
      </c>
      <c r="J99" s="8"/>
      <c r="K99" s="8">
        <f t="shared" si="15"/>
        <v>-0.88425617388934907</v>
      </c>
      <c r="L99" s="8">
        <f t="shared" si="16"/>
        <v>1.8592561738893489</v>
      </c>
      <c r="M99" s="13"/>
      <c r="N99" s="28" t="s">
        <v>102</v>
      </c>
      <c r="O99" s="28">
        <v>-2.9535714285714292</v>
      </c>
      <c r="P99" s="8"/>
      <c r="Q99" s="8">
        <f t="shared" si="17"/>
        <v>-4.8333746039720991</v>
      </c>
      <c r="R99" s="8">
        <f t="shared" si="18"/>
        <v>1.8798031754006699</v>
      </c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</row>
    <row r="100" spans="1:55" s="12" customFormat="1">
      <c r="A100" s="32">
        <v>99</v>
      </c>
      <c r="B100" s="28"/>
      <c r="C100" s="28"/>
      <c r="D100" s="8"/>
      <c r="E100" s="8"/>
      <c r="F100" s="8"/>
      <c r="G100" s="13"/>
      <c r="H100" s="28" t="s">
        <v>155</v>
      </c>
      <c r="I100" s="28">
        <v>-0.96530612244897973</v>
      </c>
      <c r="J100" s="8"/>
      <c r="K100" s="8">
        <f t="shared" si="15"/>
        <v>1.0303531059877693</v>
      </c>
      <c r="L100" s="8">
        <f t="shared" si="16"/>
        <v>1.9956592284367489</v>
      </c>
      <c r="M100" s="13"/>
      <c r="N100" s="28" t="s">
        <v>103</v>
      </c>
      <c r="O100" s="28">
        <v>0.28392857142857147</v>
      </c>
      <c r="P100" s="8"/>
      <c r="Q100" s="8">
        <f t="shared" si="17"/>
        <v>-1.9536268416452611</v>
      </c>
      <c r="R100" s="8">
        <f t="shared" si="18"/>
        <v>2.2375554130738324</v>
      </c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</row>
    <row r="101" spans="1:55" s="12" customFormat="1">
      <c r="A101" s="32">
        <v>100</v>
      </c>
      <c r="B101" s="28"/>
      <c r="C101" s="28"/>
      <c r="D101" s="8"/>
      <c r="E101" s="8"/>
      <c r="F101" s="8"/>
      <c r="G101" s="13"/>
      <c r="H101" s="28" t="s">
        <v>156</v>
      </c>
      <c r="I101" s="28">
        <v>1.8729591836734691</v>
      </c>
      <c r="J101" s="8"/>
      <c r="K101" s="8">
        <f t="shared" si="15"/>
        <v>2.6845493986087172</v>
      </c>
      <c r="L101" s="8">
        <f t="shared" si="16"/>
        <v>0.81159021493524808</v>
      </c>
      <c r="M101" s="13"/>
      <c r="N101" s="28" t="s">
        <v>104</v>
      </c>
      <c r="O101" s="28">
        <v>4.7844387755102042</v>
      </c>
      <c r="P101" s="8"/>
      <c r="Q101" s="8">
        <f t="shared" si="17"/>
        <v>0.8739165185456973</v>
      </c>
      <c r="R101" s="8">
        <f t="shared" si="18"/>
        <v>3.9105222569645068</v>
      </c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</row>
    <row r="102" spans="1:55" s="12" customFormat="1">
      <c r="A102" s="32">
        <v>101</v>
      </c>
      <c r="B102" s="28"/>
      <c r="C102" s="28"/>
      <c r="D102" s="8"/>
      <c r="E102" s="8"/>
      <c r="F102" s="8"/>
      <c r="G102" s="13"/>
      <c r="H102" s="28" t="s">
        <v>157</v>
      </c>
      <c r="I102" s="28">
        <v>0.27874149659863934</v>
      </c>
      <c r="J102" s="8"/>
      <c r="K102" s="8">
        <f t="shared" si="15"/>
        <v>4.1748155587341973</v>
      </c>
      <c r="L102" s="8">
        <f t="shared" si="16"/>
        <v>3.8960740621355581</v>
      </c>
      <c r="M102" s="13"/>
      <c r="N102" s="28" t="s">
        <v>105</v>
      </c>
      <c r="O102" s="28">
        <v>5.3045918367346943</v>
      </c>
      <c r="P102" s="8"/>
      <c r="Q102" s="8">
        <f t="shared" si="17"/>
        <v>3.6019723634390957</v>
      </c>
      <c r="R102" s="8">
        <f t="shared" si="18"/>
        <v>1.7026194732955986</v>
      </c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</row>
    <row r="103" spans="1:55" s="12" customFormat="1">
      <c r="A103" s="32">
        <v>102</v>
      </c>
      <c r="B103" s="28"/>
      <c r="C103" s="28"/>
      <c r="D103" s="8"/>
      <c r="E103" s="8"/>
      <c r="F103" s="8"/>
      <c r="G103" s="13"/>
      <c r="H103" s="28" t="s">
        <v>158</v>
      </c>
      <c r="I103" s="28">
        <v>5.7506802721088439</v>
      </c>
      <c r="J103" s="8"/>
      <c r="K103" s="8">
        <f t="shared" si="15"/>
        <v>5.6135760212849766</v>
      </c>
      <c r="L103" s="8">
        <f t="shared" si="16"/>
        <v>0.13710425082386735</v>
      </c>
      <c r="M103" s="13"/>
      <c r="N103" s="28" t="s">
        <v>106</v>
      </c>
      <c r="O103" s="28">
        <v>7.6801020408163252</v>
      </c>
      <c r="P103" s="8"/>
      <c r="Q103" s="8">
        <f t="shared" si="17"/>
        <v>6.1860503657541654</v>
      </c>
      <c r="R103" s="8">
        <f t="shared" si="18"/>
        <v>1.4940516750621597</v>
      </c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</row>
    <row r="104" spans="1:55" s="12" customFormat="1">
      <c r="A104" s="32">
        <v>103</v>
      </c>
      <c r="B104" s="28"/>
      <c r="C104" s="28"/>
      <c r="D104" s="8"/>
      <c r="E104" s="8"/>
      <c r="F104" s="8"/>
      <c r="G104" s="13"/>
      <c r="H104" s="28" t="s">
        <v>159</v>
      </c>
      <c r="I104" s="28">
        <v>6.757142857142858</v>
      </c>
      <c r="J104" s="8"/>
      <c r="K104" s="8">
        <f t="shared" si="15"/>
        <v>7.1055329897997792</v>
      </c>
      <c r="L104" s="8">
        <f t="shared" si="16"/>
        <v>0.3483901326569212</v>
      </c>
      <c r="M104" s="13"/>
      <c r="N104" s="28" t="s">
        <v>107</v>
      </c>
      <c r="O104" s="28">
        <v>6.9280612244897952</v>
      </c>
      <c r="P104" s="8"/>
      <c r="Q104" s="8">
        <f t="shared" si="17"/>
        <v>8.5863727646972041</v>
      </c>
      <c r="R104" s="8">
        <f t="shared" si="18"/>
        <v>1.6583115402074089</v>
      </c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</row>
    <row r="105" spans="1:55" s="12" customFormat="1">
      <c r="A105" s="32">
        <v>104</v>
      </c>
      <c r="B105" s="28"/>
      <c r="C105" s="28"/>
      <c r="D105" s="8"/>
      <c r="E105" s="8"/>
      <c r="F105" s="8"/>
      <c r="G105" s="13"/>
      <c r="H105" s="28" t="s">
        <v>160</v>
      </c>
      <c r="I105" s="28">
        <v>11.227551020408162</v>
      </c>
      <c r="J105" s="8"/>
      <c r="K105" s="8">
        <f t="shared" si="15"/>
        <v>8.7244034772044561</v>
      </c>
      <c r="L105" s="8">
        <f t="shared" si="16"/>
        <v>2.5031475432037062</v>
      </c>
      <c r="M105" s="13"/>
      <c r="N105" s="28" t="s">
        <v>108</v>
      </c>
      <c r="O105" s="28">
        <v>9.65</v>
      </c>
      <c r="P105" s="8"/>
      <c r="Q105" s="8">
        <f t="shared" si="17"/>
        <v>10.769594562309925</v>
      </c>
      <c r="R105" s="8">
        <f t="shared" si="18"/>
        <v>1.1195945623099242</v>
      </c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</row>
    <row r="106" spans="1:55" s="12" customFormat="1">
      <c r="A106" s="32">
        <v>105</v>
      </c>
      <c r="B106" s="30"/>
      <c r="C106" s="30"/>
      <c r="D106" s="8"/>
      <c r="E106" s="8"/>
      <c r="F106" s="8"/>
      <c r="G106" s="13"/>
      <c r="H106" s="28" t="s">
        <v>161</v>
      </c>
      <c r="I106" s="28">
        <v>11.008333333333335</v>
      </c>
      <c r="J106" s="8"/>
      <c r="K106" s="8">
        <f t="shared" si="15"/>
        <v>10.494765384549574</v>
      </c>
      <c r="L106" s="8">
        <f t="shared" si="16"/>
        <v>0.513567948783761</v>
      </c>
      <c r="M106" s="13"/>
      <c r="N106" s="28" t="s">
        <v>109</v>
      </c>
      <c r="O106" s="28">
        <v>12.670153061224491</v>
      </c>
      <c r="P106" s="8"/>
      <c r="Q106" s="8">
        <f t="shared" si="17"/>
        <v>12.710134570896532</v>
      </c>
      <c r="R106" s="8">
        <f t="shared" si="18"/>
        <v>3.9981509672040616E-2</v>
      </c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</row>
    <row r="107" spans="1:55" s="12" customFormat="1">
      <c r="A107" s="32">
        <v>106</v>
      </c>
      <c r="B107" s="30"/>
      <c r="C107" s="30"/>
      <c r="D107" s="8"/>
      <c r="E107" s="8"/>
      <c r="F107" s="8"/>
      <c r="G107" s="13"/>
      <c r="H107" s="28" t="s">
        <v>162</v>
      </c>
      <c r="I107" s="28">
        <v>11.01454081632653</v>
      </c>
      <c r="J107" s="8"/>
      <c r="K107" s="8">
        <f t="shared" si="15"/>
        <v>12.382997505657107</v>
      </c>
      <c r="L107" s="8">
        <f t="shared" si="16"/>
        <v>1.3684566893305767</v>
      </c>
      <c r="M107" s="13"/>
      <c r="N107" s="28" t="s">
        <v>110</v>
      </c>
      <c r="O107" s="28">
        <v>16.765357142857138</v>
      </c>
      <c r="P107" s="8"/>
      <c r="Q107" s="8">
        <f t="shared" si="17"/>
        <v>14.390957242287501</v>
      </c>
      <c r="R107" s="8">
        <f t="shared" si="18"/>
        <v>2.374399900569637</v>
      </c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</row>
    <row r="108" spans="1:55" s="12" customFormat="1">
      <c r="A108" s="32">
        <v>107</v>
      </c>
      <c r="B108" s="30"/>
      <c r="C108" s="30"/>
      <c r="D108" s="8"/>
      <c r="E108" s="8"/>
      <c r="F108" s="8"/>
      <c r="G108" s="13"/>
      <c r="H108" s="31" t="s">
        <v>163</v>
      </c>
      <c r="I108" s="31">
        <v>15.747959183673467</v>
      </c>
      <c r="J108" s="35"/>
      <c r="K108" s="8">
        <f t="shared" si="15"/>
        <v>14.299659413262647</v>
      </c>
      <c r="L108" s="8">
        <f t="shared" si="16"/>
        <v>1.44829977041082</v>
      </c>
      <c r="M108" s="13"/>
      <c r="N108" s="28" t="s">
        <v>111</v>
      </c>
      <c r="O108" s="28">
        <v>14.502380952380951</v>
      </c>
      <c r="P108" s="8"/>
      <c r="Q108" s="8">
        <f t="shared" si="17"/>
        <v>15.803694386250649</v>
      </c>
      <c r="R108" s="8">
        <f t="shared" si="18"/>
        <v>1.3013134338696979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</row>
    <row r="109" spans="1:55" s="12" customFormat="1">
      <c r="A109" s="32">
        <v>108</v>
      </c>
      <c r="B109" s="30"/>
      <c r="C109" s="30"/>
      <c r="D109" s="8"/>
      <c r="E109" s="8"/>
      <c r="F109" s="8"/>
      <c r="G109" s="13"/>
      <c r="H109" s="31" t="s">
        <v>164</v>
      </c>
      <c r="I109" s="31">
        <v>18.907568027210885</v>
      </c>
      <c r="J109" s="35"/>
      <c r="K109" s="8">
        <f t="shared" si="15"/>
        <v>16.113400231407521</v>
      </c>
      <c r="L109" s="8">
        <f t="shared" si="16"/>
        <v>2.7941677958033644</v>
      </c>
      <c r="M109" s="13"/>
      <c r="N109" s="28" t="s">
        <v>112</v>
      </c>
      <c r="O109" s="28">
        <v>15.700765306122451</v>
      </c>
      <c r="P109" s="8"/>
      <c r="Q109" s="8">
        <f t="shared" si="17"/>
        <v>16.948060111731355</v>
      </c>
      <c r="R109" s="8">
        <f t="shared" si="18"/>
        <v>1.2472948056089042</v>
      </c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</row>
    <row r="110" spans="1:55" s="12" customFormat="1">
      <c r="A110" s="32">
        <v>109</v>
      </c>
      <c r="B110" s="30"/>
      <c r="C110" s="30"/>
      <c r="D110" s="8"/>
      <c r="E110" s="8"/>
      <c r="F110" s="8"/>
      <c r="G110" s="13"/>
      <c r="H110" s="31" t="s">
        <v>165</v>
      </c>
      <c r="I110" s="31">
        <v>20.169336734693875</v>
      </c>
      <c r="J110" s="35"/>
      <c r="K110" s="8">
        <f t="shared" si="15"/>
        <v>17.674066222437848</v>
      </c>
      <c r="L110" s="8">
        <f t="shared" si="16"/>
        <v>2.4952705122560275</v>
      </c>
      <c r="M110" s="13"/>
      <c r="N110" s="28" t="s">
        <v>113</v>
      </c>
      <c r="O110" s="28">
        <v>16.586904761904762</v>
      </c>
      <c r="P110" s="8"/>
      <c r="Q110" s="8">
        <f t="shared" si="17"/>
        <v>17.830585199116253</v>
      </c>
      <c r="R110" s="8">
        <f t="shared" si="18"/>
        <v>1.2436804372114914</v>
      </c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</row>
    <row r="111" spans="1:55" s="12" customFormat="1">
      <c r="A111" s="32">
        <v>110</v>
      </c>
      <c r="B111" s="30"/>
      <c r="C111" s="30"/>
      <c r="D111" s="8"/>
      <c r="E111" s="8"/>
      <c r="F111" s="8"/>
      <c r="G111" s="13"/>
      <c r="H111" s="31" t="s">
        <v>166</v>
      </c>
      <c r="I111" s="31">
        <v>21.268282312925173</v>
      </c>
      <c r="J111" s="35"/>
      <c r="K111" s="8">
        <f t="shared" si="15"/>
        <v>18.840616267575978</v>
      </c>
      <c r="L111" s="8">
        <f t="shared" si="16"/>
        <v>2.4276660453491949</v>
      </c>
      <c r="M111" s="13"/>
      <c r="N111" s="28" t="s">
        <v>114</v>
      </c>
      <c r="O111" s="28">
        <v>18.163775510204079</v>
      </c>
      <c r="P111" s="8"/>
      <c r="Q111" s="8">
        <f t="shared" si="17"/>
        <v>18.46277109932959</v>
      </c>
      <c r="R111" s="8">
        <f t="shared" si="18"/>
        <v>0.29899558912551072</v>
      </c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</row>
    <row r="112" spans="1:55" s="12" customFormat="1">
      <c r="A112" s="32">
        <v>111</v>
      </c>
      <c r="B112" s="30"/>
      <c r="C112" s="30"/>
      <c r="D112" s="8"/>
      <c r="E112" s="8"/>
      <c r="F112" s="8"/>
      <c r="G112" s="13"/>
      <c r="H112" s="31" t="s">
        <v>167</v>
      </c>
      <c r="I112" s="31">
        <v>20.391071428571426</v>
      </c>
      <c r="J112" s="35"/>
      <c r="K112" s="8">
        <f t="shared" si="15"/>
        <v>19.508222992394018</v>
      </c>
      <c r="L112" s="8">
        <f t="shared" si="16"/>
        <v>0.88284843617740805</v>
      </c>
      <c r="M112" s="13"/>
      <c r="N112" s="28" t="s">
        <v>115</v>
      </c>
      <c r="O112" s="28">
        <v>20.226530612244897</v>
      </c>
      <c r="P112" s="8"/>
      <c r="Q112" s="8">
        <f t="shared" si="17"/>
        <v>18.85883095494702</v>
      </c>
      <c r="R112" s="8">
        <f t="shared" si="18"/>
        <v>1.3676996572978766</v>
      </c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</row>
    <row r="113" spans="1:55" s="12" customFormat="1">
      <c r="A113" s="32">
        <v>112</v>
      </c>
      <c r="B113" s="30"/>
      <c r="C113" s="30"/>
      <c r="D113" s="8"/>
      <c r="E113" s="8"/>
      <c r="F113" s="8"/>
      <c r="G113" s="13"/>
      <c r="H113" s="31" t="s">
        <v>168</v>
      </c>
      <c r="I113" s="31">
        <v>19.010714285714283</v>
      </c>
      <c r="J113" s="35"/>
      <c r="K113" s="8">
        <f t="shared" si="15"/>
        <v>19.628849495011178</v>
      </c>
      <c r="L113" s="8">
        <f t="shared" si="16"/>
        <v>0.61813520929689503</v>
      </c>
      <c r="M113" s="13"/>
      <c r="N113" s="28" t="s">
        <v>116</v>
      </c>
      <c r="O113" s="28">
        <v>19.022619047619049</v>
      </c>
      <c r="P113" s="8"/>
      <c r="Q113" s="8">
        <f t="shared" si="17"/>
        <v>19.03323800177365</v>
      </c>
      <c r="R113" s="8">
        <f t="shared" si="18"/>
        <v>1.0618954154601568E-2</v>
      </c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</row>
    <row r="114" spans="1:55" s="12" customFormat="1">
      <c r="A114" s="32">
        <v>113</v>
      </c>
      <c r="B114" s="30"/>
      <c r="C114" s="30"/>
      <c r="D114" s="8"/>
      <c r="E114" s="8"/>
      <c r="F114" s="8"/>
      <c r="G114" s="13"/>
      <c r="H114" s="31" t="s">
        <v>169</v>
      </c>
      <c r="I114" s="31">
        <v>20.379030612244897</v>
      </c>
      <c r="J114" s="35"/>
      <c r="K114" s="8">
        <f t="shared" si="15"/>
        <v>19.220726009181579</v>
      </c>
      <c r="L114" s="8">
        <f t="shared" si="16"/>
        <v>1.1583046030633177</v>
      </c>
      <c r="M114" s="13"/>
      <c r="N114" s="28" t="s">
        <v>117</v>
      </c>
      <c r="O114" s="28">
        <v>13.65714285714286</v>
      </c>
      <c r="P114" s="8"/>
      <c r="Q114" s="8">
        <f t="shared" si="17"/>
        <v>18.998334230910448</v>
      </c>
      <c r="R114" s="8">
        <f t="shared" si="18"/>
        <v>5.3411913737675878</v>
      </c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</row>
    <row r="115" spans="1:55" s="12" customFormat="1">
      <c r="A115" s="32">
        <v>114</v>
      </c>
      <c r="B115" s="30"/>
      <c r="C115" s="30"/>
      <c r="D115" s="8"/>
      <c r="E115" s="8"/>
      <c r="F115" s="8"/>
      <c r="G115" s="13"/>
      <c r="H115" s="31" t="s">
        <v>170</v>
      </c>
      <c r="I115" s="31">
        <v>22.530833333333337</v>
      </c>
      <c r="J115" s="35"/>
      <c r="K115" s="8">
        <f t="shared" si="15"/>
        <v>18.364321649337825</v>
      </c>
      <c r="L115" s="8">
        <f t="shared" si="16"/>
        <v>4.1665116839955125</v>
      </c>
      <c r="M115" s="13"/>
      <c r="N115" s="28" t="s">
        <v>118</v>
      </c>
      <c r="O115" s="28">
        <v>18.654421768707483</v>
      </c>
      <c r="P115" s="8"/>
      <c r="Q115" s="8">
        <f t="shared" si="17"/>
        <v>18.762259984403798</v>
      </c>
      <c r="R115" s="8">
        <f t="shared" si="18"/>
        <v>0.10783821569631513</v>
      </c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</row>
    <row r="116" spans="1:55" s="12" customFormat="1">
      <c r="A116" s="32">
        <v>115</v>
      </c>
      <c r="B116" s="30"/>
      <c r="C116" s="30"/>
      <c r="D116" s="8"/>
      <c r="E116" s="8"/>
      <c r="F116" s="8"/>
      <c r="G116" s="13"/>
      <c r="H116" s="28" t="s">
        <v>171</v>
      </c>
      <c r="I116" s="28">
        <v>19.306649659863947</v>
      </c>
      <c r="J116" s="37"/>
      <c r="K116" s="8">
        <f t="shared" si="15"/>
        <v>17.185192280711103</v>
      </c>
      <c r="L116" s="8">
        <f t="shared" si="16"/>
        <v>2.1214573791528437</v>
      </c>
      <c r="M116" s="13"/>
      <c r="N116" s="28" t="s">
        <v>119</v>
      </c>
      <c r="O116" s="28">
        <v>19.329591836734696</v>
      </c>
      <c r="P116" s="8"/>
      <c r="Q116" s="8">
        <f t="shared" si="17"/>
        <v>18.327446347200585</v>
      </c>
      <c r="R116" s="8">
        <f t="shared" si="18"/>
        <v>1.0021454895341115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</row>
    <row r="117" spans="1:55" s="12" customFormat="1">
      <c r="A117" s="32">
        <v>116</v>
      </c>
      <c r="B117" s="30"/>
      <c r="C117" s="30"/>
      <c r="D117" s="8"/>
      <c r="E117" s="8"/>
      <c r="F117" s="8"/>
      <c r="G117" s="13"/>
      <c r="H117" s="28" t="s">
        <v>199</v>
      </c>
      <c r="I117" s="28">
        <v>17.003231292517004</v>
      </c>
      <c r="J117" s="37"/>
      <c r="K117" s="8">
        <f t="shared" si="15"/>
        <v>15.82691187972479</v>
      </c>
      <c r="L117" s="8">
        <f t="shared" si="16"/>
        <v>1.1763194127922141</v>
      </c>
      <c r="M117" s="13"/>
      <c r="N117" s="28" t="s">
        <v>120</v>
      </c>
      <c r="O117" s="28">
        <v>20.490306122448978</v>
      </c>
      <c r="P117" s="8"/>
      <c r="Q117" s="8">
        <f t="shared" si="17"/>
        <v>17.689867577840864</v>
      </c>
      <c r="R117" s="8">
        <f t="shared" si="18"/>
        <v>2.800438544608113</v>
      </c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</row>
    <row r="118" spans="1:55" s="12" customFormat="1">
      <c r="A118" s="32">
        <v>117</v>
      </c>
      <c r="B118" s="30"/>
      <c r="C118" s="30"/>
      <c r="D118" s="8"/>
      <c r="E118" s="8"/>
      <c r="F118" s="8"/>
      <c r="G118" s="13"/>
      <c r="H118" s="28" t="s">
        <v>200</v>
      </c>
      <c r="I118" s="28">
        <v>16.665561224489796</v>
      </c>
      <c r="J118" s="37"/>
      <c r="K118" s="8">
        <f t="shared" si="15"/>
        <v>14.419553187905349</v>
      </c>
      <c r="L118" s="8">
        <f t="shared" si="16"/>
        <v>2.2460080365844473</v>
      </c>
      <c r="M118" s="13"/>
      <c r="N118" s="28" t="s">
        <v>121</v>
      </c>
      <c r="O118" s="28">
        <v>20.589540816326529</v>
      </c>
      <c r="P118" s="8"/>
      <c r="Q118" s="8">
        <f t="shared" si="17"/>
        <v>16.839183842335533</v>
      </c>
      <c r="R118" s="8">
        <f t="shared" si="18"/>
        <v>3.7503569739909963</v>
      </c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</row>
    <row r="119" spans="1:55" s="12" customFormat="1">
      <c r="A119" s="32">
        <v>118</v>
      </c>
      <c r="B119" s="11"/>
      <c r="C119" s="11"/>
      <c r="D119" s="8"/>
      <c r="E119" s="8"/>
      <c r="F119" s="8"/>
      <c r="G119" s="13"/>
      <c r="H119" s="28" t="s">
        <v>201</v>
      </c>
      <c r="I119" s="28">
        <v>17.524319727891157</v>
      </c>
      <c r="J119" s="37"/>
      <c r="K119" s="8">
        <f t="shared" si="15"/>
        <v>13.050363774218642</v>
      </c>
      <c r="L119" s="8">
        <f t="shared" si="16"/>
        <v>4.4739559536725153</v>
      </c>
      <c r="M119" s="13"/>
      <c r="N119" s="28" t="s">
        <v>122</v>
      </c>
      <c r="O119" s="28">
        <v>15.902210884353741</v>
      </c>
      <c r="P119" s="8"/>
      <c r="Q119" s="8">
        <f t="shared" si="17"/>
        <v>15.759821011474646</v>
      </c>
      <c r="R119" s="8">
        <f t="shared" si="18"/>
        <v>0.14238987287909488</v>
      </c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</row>
    <row r="120" spans="1:55" s="12" customFormat="1">
      <c r="A120" s="32">
        <v>119</v>
      </c>
      <c r="B120" s="11"/>
      <c r="C120" s="11"/>
      <c r="D120" s="8"/>
      <c r="E120" s="8"/>
      <c r="F120" s="8"/>
      <c r="G120" s="13"/>
      <c r="H120" s="28" t="s">
        <v>202</v>
      </c>
      <c r="I120" s="28">
        <v>14.226785714285715</v>
      </c>
      <c r="J120" s="37"/>
      <c r="K120" s="8">
        <f t="shared" si="15"/>
        <v>11.743088679228624</v>
      </c>
      <c r="L120" s="8">
        <f t="shared" si="16"/>
        <v>2.4836970350570908</v>
      </c>
      <c r="M120" s="13"/>
      <c r="N120" s="28" t="s">
        <v>123</v>
      </c>
      <c r="O120" s="28">
        <v>10.935459183673471</v>
      </c>
      <c r="P120" s="8"/>
      <c r="Q120" s="8">
        <f t="shared" si="17"/>
        <v>14.432941936929987</v>
      </c>
      <c r="R120" s="8">
        <f t="shared" si="18"/>
        <v>3.4974827532565165</v>
      </c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</row>
    <row r="121" spans="1:55" s="12" customFormat="1">
      <c r="A121" s="32">
        <v>120</v>
      </c>
      <c r="B121" s="11"/>
      <c r="C121" s="11"/>
      <c r="D121" s="8"/>
      <c r="E121" s="8"/>
      <c r="F121" s="8"/>
      <c r="G121" s="13"/>
      <c r="H121" s="28" t="s">
        <v>203</v>
      </c>
      <c r="I121" s="28">
        <v>10.25357142857143</v>
      </c>
      <c r="J121" s="37"/>
      <c r="K121" s="8">
        <f t="shared" si="15"/>
        <v>10.450809020080136</v>
      </c>
      <c r="L121" s="8">
        <f t="shared" si="16"/>
        <v>0.19723759150870634</v>
      </c>
      <c r="M121" s="13"/>
      <c r="N121" s="28" t="s">
        <v>124</v>
      </c>
      <c r="O121" s="28">
        <v>15.14030612244898</v>
      </c>
      <c r="P121" s="8"/>
      <c r="Q121" s="8">
        <f t="shared" si="17"/>
        <v>12.839171253476698</v>
      </c>
      <c r="R121" s="8">
        <f t="shared" si="18"/>
        <v>2.3011348689722819</v>
      </c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</row>
    <row r="122" spans="1:55" s="12" customFormat="1">
      <c r="A122" s="32">
        <v>121</v>
      </c>
      <c r="B122" s="11"/>
      <c r="C122" s="11"/>
      <c r="D122" s="8"/>
      <c r="E122" s="8"/>
      <c r="F122" s="8"/>
      <c r="G122" s="13"/>
      <c r="H122" s="28" t="s">
        <v>204</v>
      </c>
      <c r="I122" s="28">
        <v>9.8575680272108848</v>
      </c>
      <c r="J122" s="37"/>
      <c r="K122" s="8">
        <f t="shared" si="15"/>
        <v>9.0644836922498939</v>
      </c>
      <c r="L122" s="8">
        <f t="shared" si="16"/>
        <v>0.79308433496099084</v>
      </c>
      <c r="M122" s="13"/>
      <c r="N122" s="28" t="s">
        <v>125</v>
      </c>
      <c r="O122" s="28">
        <v>11.755952380952381</v>
      </c>
      <c r="P122" s="8"/>
      <c r="Q122" s="8">
        <f t="shared" si="17"/>
        <v>10.961852463291109</v>
      </c>
      <c r="R122" s="8">
        <f t="shared" si="18"/>
        <v>0.79409991766127241</v>
      </c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</row>
    <row r="123" spans="1:55" s="12" customFormat="1">
      <c r="A123" s="32">
        <v>122</v>
      </c>
      <c r="B123" s="11"/>
      <c r="C123" s="11"/>
      <c r="D123" s="8"/>
      <c r="E123" s="8"/>
      <c r="F123" s="8"/>
      <c r="G123" s="13"/>
      <c r="H123" s="28" t="s">
        <v>205</v>
      </c>
      <c r="I123" s="28">
        <v>5.9795238095238101</v>
      </c>
      <c r="J123" s="37"/>
      <c r="K123" s="8">
        <f t="shared" si="15"/>
        <v>7.436131006874672</v>
      </c>
      <c r="L123" s="8">
        <f t="shared" si="16"/>
        <v>1.4566071973508619</v>
      </c>
      <c r="M123" s="13"/>
      <c r="N123" s="28" t="s">
        <v>126</v>
      </c>
      <c r="O123" s="28">
        <v>7.7726190476190462</v>
      </c>
      <c r="P123" s="8"/>
      <c r="Q123" s="8">
        <f t="shared" si="17"/>
        <v>8.790550331288097</v>
      </c>
      <c r="R123" s="8">
        <f t="shared" si="18"/>
        <v>1.0179312836690508</v>
      </c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</row>
    <row r="124" spans="1:55" s="12" customFormat="1">
      <c r="A124" s="32">
        <v>123</v>
      </c>
      <c r="B124" s="11"/>
      <c r="C124" s="11"/>
      <c r="D124" s="8"/>
      <c r="E124" s="8"/>
      <c r="F124" s="8"/>
      <c r="G124" s="13"/>
      <c r="H124" s="28" t="s">
        <v>206</v>
      </c>
      <c r="I124" s="28">
        <v>4.0227040816326527</v>
      </c>
      <c r="J124" s="37"/>
      <c r="K124" s="8">
        <f t="shared" si="15"/>
        <v>5.4124401553399908</v>
      </c>
      <c r="L124" s="8">
        <f t="shared" si="16"/>
        <v>1.3897360737073381</v>
      </c>
      <c r="M124" s="13"/>
      <c r="N124" s="28" t="s">
        <v>127</v>
      </c>
      <c r="O124" s="28">
        <v>6.0857142857142845</v>
      </c>
      <c r="P124" s="8"/>
      <c r="Q124" s="8">
        <f t="shared" si="17"/>
        <v>6.3244704825415035</v>
      </c>
      <c r="R124" s="8">
        <f t="shared" si="18"/>
        <v>0.23875619682721894</v>
      </c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</row>
    <row r="125" spans="1:55" s="12" customFormat="1">
      <c r="A125" s="32">
        <v>124</v>
      </c>
      <c r="B125" s="11"/>
      <c r="C125" s="11"/>
      <c r="D125" s="8"/>
      <c r="E125" s="8"/>
      <c r="F125" s="8"/>
      <c r="G125" s="13"/>
      <c r="H125" s="28" t="s">
        <v>207</v>
      </c>
      <c r="I125" s="28">
        <v>3.9428571428571431</v>
      </c>
      <c r="J125" s="37"/>
      <c r="K125" s="8">
        <f t="shared" si="15"/>
        <v>2.8722290998820266</v>
      </c>
      <c r="L125" s="8">
        <f t="shared" si="16"/>
        <v>1.0706280429751165</v>
      </c>
      <c r="M125" s="13"/>
      <c r="N125" s="28" t="s">
        <v>128</v>
      </c>
      <c r="O125" s="28">
        <v>4.0836734693877554</v>
      </c>
      <c r="P125" s="8"/>
      <c r="Q125" s="8">
        <f t="shared" si="17"/>
        <v>3.5754563833702906</v>
      </c>
      <c r="R125" s="8">
        <f t="shared" si="18"/>
        <v>0.50821708601746485</v>
      </c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</row>
    <row r="126" spans="1:55" s="12" customFormat="1">
      <c r="A126" s="32">
        <v>125</v>
      </c>
      <c r="B126" s="11"/>
      <c r="C126" s="11"/>
      <c r="D126" s="8"/>
      <c r="E126" s="8"/>
      <c r="F126" s="8"/>
      <c r="G126" s="13"/>
      <c r="H126" s="11"/>
      <c r="I126" s="11"/>
      <c r="J126" s="8"/>
      <c r="K126" s="8"/>
      <c r="L126" s="8"/>
      <c r="M126" s="13"/>
      <c r="N126" s="28" t="s">
        <v>129</v>
      </c>
      <c r="O126" s="28">
        <v>-0.17074829931972785</v>
      </c>
      <c r="P126" s="8"/>
      <c r="Q126" s="8">
        <f t="shared" si="17"/>
        <v>0.57024374019641932</v>
      </c>
      <c r="R126" s="8">
        <f t="shared" si="18"/>
        <v>0.74099203951614712</v>
      </c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</row>
    <row r="127" spans="1:55" s="12" customFormat="1">
      <c r="A127" s="32">
        <v>126</v>
      </c>
      <c r="B127" s="11"/>
      <c r="C127" s="11"/>
      <c r="D127" s="8"/>
      <c r="E127" s="8"/>
      <c r="F127" s="8"/>
      <c r="G127" s="13"/>
      <c r="H127" s="11"/>
      <c r="I127" s="11"/>
      <c r="J127" s="8"/>
      <c r="K127" s="8"/>
      <c r="L127" s="8"/>
      <c r="M127" s="13"/>
      <c r="N127" s="28" t="s">
        <v>130</v>
      </c>
      <c r="O127" s="28">
        <v>-3.5778061224489792</v>
      </c>
      <c r="P127" s="8"/>
      <c r="Q127" s="8">
        <f t="shared" si="17"/>
        <v>-2.6482970723072174</v>
      </c>
      <c r="R127" s="8">
        <f t="shared" si="18"/>
        <v>0.92950905014176177</v>
      </c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</row>
    <row r="128" spans="1:55" s="12" customFormat="1">
      <c r="A128" s="32">
        <v>127</v>
      </c>
      <c r="B128" s="11"/>
      <c r="C128" s="11"/>
      <c r="D128" s="8"/>
      <c r="E128" s="8"/>
      <c r="F128" s="8"/>
      <c r="G128" s="13"/>
      <c r="H128" s="11"/>
      <c r="I128" s="11"/>
      <c r="J128" s="8"/>
      <c r="K128" s="8"/>
      <c r="L128" s="8"/>
      <c r="M128" s="13"/>
      <c r="N128" s="28" t="s">
        <v>131</v>
      </c>
      <c r="O128" s="28">
        <v>-8.8558673469387763</v>
      </c>
      <c r="P128" s="8"/>
      <c r="Q128" s="8">
        <f t="shared" si="17"/>
        <v>-6.0211224273062287</v>
      </c>
      <c r="R128" s="8">
        <f t="shared" si="18"/>
        <v>2.8347449196325476</v>
      </c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</row>
    <row r="129" spans="1:55" s="12" customFormat="1">
      <c r="A129" s="32">
        <v>128</v>
      </c>
      <c r="B129" s="11"/>
      <c r="C129" s="11"/>
      <c r="D129" s="8"/>
      <c r="E129" s="8"/>
      <c r="F129" s="8"/>
      <c r="G129" s="13"/>
      <c r="H129" s="11"/>
      <c r="I129" s="11"/>
      <c r="J129" s="8"/>
      <c r="K129" s="8"/>
      <c r="L129" s="8"/>
      <c r="M129" s="13"/>
      <c r="N129" s="28" t="s">
        <v>132</v>
      </c>
      <c r="O129" s="28">
        <v>-9.9423639455782329</v>
      </c>
      <c r="P129" s="8"/>
      <c r="Q129" s="8">
        <f t="shared" si="17"/>
        <v>-9.4742745576942937</v>
      </c>
      <c r="R129" s="8">
        <f t="shared" si="18"/>
        <v>0.46808938788393917</v>
      </c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</row>
    <row r="130" spans="1:55" s="12" customFormat="1">
      <c r="A130" s="32">
        <v>129</v>
      </c>
      <c r="B130" s="11"/>
      <c r="C130" s="11"/>
      <c r="D130" s="8"/>
      <c r="E130" s="8"/>
      <c r="F130" s="8"/>
      <c r="G130" s="13"/>
      <c r="H130" s="11"/>
      <c r="I130" s="11"/>
      <c r="J130" s="8"/>
      <c r="K130" s="8"/>
      <c r="L130" s="8"/>
      <c r="M130" s="13"/>
      <c r="N130" s="28" t="s">
        <v>133</v>
      </c>
      <c r="O130" s="28">
        <v>-8.9637755102040817</v>
      </c>
      <c r="P130" s="8"/>
      <c r="Q130" s="8">
        <f t="shared" si="17"/>
        <v>-12.921422192963457</v>
      </c>
      <c r="R130" s="8">
        <f t="shared" si="18"/>
        <v>3.9576466827593748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</row>
    <row r="131" spans="1:55" s="12" customFormat="1">
      <c r="A131" s="32">
        <v>130</v>
      </c>
      <c r="B131" s="11"/>
      <c r="C131" s="11"/>
      <c r="D131" s="8"/>
      <c r="E131" s="8"/>
      <c r="F131" s="8"/>
      <c r="G131" s="13"/>
      <c r="H131" s="11"/>
      <c r="I131" s="11"/>
      <c r="J131" s="8"/>
      <c r="K131" s="8"/>
      <c r="L131" s="8"/>
      <c r="M131" s="13"/>
      <c r="N131" s="28" t="s">
        <v>134</v>
      </c>
      <c r="O131" s="28">
        <v>-17.790170068027212</v>
      </c>
      <c r="P131" s="8"/>
      <c r="Q131" s="8">
        <f t="shared" ref="Q131:Q177" si="19">$P$2+$P$3*COS(A131*$P$19)+$P$4*SIN(A131*$P$19)+$P$5*COS(2*A131*$P$19)+$P$6*SIN(2*A131*$P$19)+$P$7*COS(3*A131*$P$19)+$P$8*SIN(3*A131*$P$19)+$P$9*COS(4*A131*$P$19)+$P$10*SIN(4*A131*$P$19)+$P$11*COS(5*A131*$P$19)+$P$12*SIN(5*A131*$P$19)+$P$13*COS(6*A131*$P$19)+$P$14*SIN(6*A131*$P$19)+$P$15*COS(7*A131*$P$19)+$P$16*SIN(7*A131*$P$19)+$P$17*COS(8*A131*$P$19)+$P$18*SIN(8*A131*$P$19)</f>
        <v>-16.267554335170441</v>
      </c>
      <c r="R131" s="8">
        <f t="shared" ref="R131:R177" si="20">ABS(O131-Q131)</f>
        <v>1.5226157328567709</v>
      </c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</row>
    <row r="132" spans="1:55" s="12" customFormat="1">
      <c r="A132" s="32">
        <v>131</v>
      </c>
      <c r="B132" s="11"/>
      <c r="C132" s="11"/>
      <c r="D132" s="8"/>
      <c r="E132" s="8"/>
      <c r="F132" s="8"/>
      <c r="G132" s="13"/>
      <c r="H132" s="11"/>
      <c r="I132" s="11"/>
      <c r="J132" s="8"/>
      <c r="K132" s="8"/>
      <c r="L132" s="8"/>
      <c r="M132" s="13"/>
      <c r="N132" s="28" t="s">
        <v>135</v>
      </c>
      <c r="O132" s="28">
        <v>-23.731428571428577</v>
      </c>
      <c r="P132" s="8"/>
      <c r="Q132" s="8">
        <f t="shared" si="19"/>
        <v>-19.413594579669653</v>
      </c>
      <c r="R132" s="8">
        <f t="shared" si="20"/>
        <v>4.3178339917589241</v>
      </c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</row>
    <row r="133" spans="1:55" s="12" customFormat="1">
      <c r="A133" s="32">
        <v>132</v>
      </c>
      <c r="B133" s="11"/>
      <c r="C133" s="11"/>
      <c r="D133" s="8"/>
      <c r="E133" s="8"/>
      <c r="F133" s="8"/>
      <c r="G133" s="13"/>
      <c r="H133" s="11"/>
      <c r="I133" s="11"/>
      <c r="J133" s="8"/>
      <c r="K133" s="8"/>
      <c r="L133" s="8"/>
      <c r="M133" s="13"/>
      <c r="N133" s="28" t="s">
        <v>136</v>
      </c>
      <c r="O133" s="28">
        <v>-20.148214285714285</v>
      </c>
      <c r="P133" s="8"/>
      <c r="Q133" s="8">
        <f t="shared" si="19"/>
        <v>-22.261616817796479</v>
      </c>
      <c r="R133" s="8">
        <f t="shared" si="20"/>
        <v>2.1134025320821941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</row>
    <row r="134" spans="1:55" s="12" customFormat="1">
      <c r="A134" s="32">
        <v>133</v>
      </c>
      <c r="B134" s="11"/>
      <c r="C134" s="11"/>
      <c r="D134" s="8"/>
      <c r="E134" s="8"/>
      <c r="F134" s="8"/>
      <c r="G134" s="13"/>
      <c r="H134" s="11"/>
      <c r="I134" s="11"/>
      <c r="J134" s="8"/>
      <c r="K134" s="8"/>
      <c r="L134" s="8"/>
      <c r="M134" s="13"/>
      <c r="N134" s="28" t="s">
        <v>137</v>
      </c>
      <c r="O134" s="28">
        <v>-16.665986394557823</v>
      </c>
      <c r="P134" s="8"/>
      <c r="Q134" s="8">
        <f t="shared" si="19"/>
        <v>-24.72028238412776</v>
      </c>
      <c r="R134" s="8">
        <f t="shared" si="20"/>
        <v>8.0542959895699369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</row>
    <row r="135" spans="1:55" s="12" customFormat="1">
      <c r="A135" s="32">
        <v>134</v>
      </c>
      <c r="B135" s="11"/>
      <c r="C135" s="11"/>
      <c r="D135" s="8"/>
      <c r="E135" s="8"/>
      <c r="F135" s="8"/>
      <c r="G135" s="13"/>
      <c r="H135" s="11"/>
      <c r="I135" s="11"/>
      <c r="J135" s="8"/>
      <c r="K135" s="8"/>
      <c r="L135" s="8"/>
      <c r="M135" s="13"/>
      <c r="N135" s="28" t="s">
        <v>138</v>
      </c>
      <c r="O135" s="28">
        <v>-28.605510204081636</v>
      </c>
      <c r="P135" s="8"/>
      <c r="Q135" s="8">
        <f t="shared" si="19"/>
        <v>-26.710089623926372</v>
      </c>
      <c r="R135" s="8">
        <f t="shared" si="20"/>
        <v>1.8954205801552639</v>
      </c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</row>
    <row r="136" spans="1:55" s="12" customFormat="1">
      <c r="A136" s="32">
        <v>135</v>
      </c>
      <c r="B136" s="11"/>
      <c r="C136" s="11"/>
      <c r="D136" s="8"/>
      <c r="E136" s="8"/>
      <c r="F136" s="8"/>
      <c r="G136" s="13"/>
      <c r="H136" s="11"/>
      <c r="I136" s="11"/>
      <c r="J136" s="8"/>
      <c r="K136" s="8"/>
      <c r="L136" s="8"/>
      <c r="M136" s="13"/>
      <c r="N136" s="28" t="s">
        <v>139</v>
      </c>
      <c r="O136" s="28">
        <v>-32.539795918367354</v>
      </c>
      <c r="P136" s="8"/>
      <c r="Q136" s="8">
        <f t="shared" si="19"/>
        <v>-28.16803251746034</v>
      </c>
      <c r="R136" s="8">
        <f t="shared" si="20"/>
        <v>4.3717634009070139</v>
      </c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</row>
    <row r="137" spans="1:55" s="12" customFormat="1">
      <c r="A137" s="32">
        <v>136</v>
      </c>
      <c r="B137" s="11"/>
      <c r="C137" s="11"/>
      <c r="D137" s="8"/>
      <c r="E137" s="8"/>
      <c r="F137" s="8"/>
      <c r="G137" s="13"/>
      <c r="H137" s="11"/>
      <c r="I137" s="11"/>
      <c r="J137" s="8"/>
      <c r="K137" s="8"/>
      <c r="L137" s="8"/>
      <c r="M137" s="13"/>
      <c r="N137" s="28" t="s">
        <v>140</v>
      </c>
      <c r="O137" s="28">
        <v>-24.894727891156464</v>
      </c>
      <c r="P137" s="8"/>
      <c r="Q137" s="8">
        <f t="shared" si="19"/>
        <v>-29.051305326388473</v>
      </c>
      <c r="R137" s="8">
        <f t="shared" si="20"/>
        <v>4.1565774352320091</v>
      </c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</row>
    <row r="138" spans="1:55" s="12" customFormat="1">
      <c r="A138" s="32">
        <v>137</v>
      </c>
      <c r="B138" s="11"/>
      <c r="C138" s="11"/>
      <c r="D138" s="8"/>
      <c r="E138" s="8"/>
      <c r="F138" s="8"/>
      <c r="G138" s="13"/>
      <c r="H138" s="11"/>
      <c r="I138" s="11"/>
      <c r="J138" s="8"/>
      <c r="K138" s="8"/>
      <c r="L138" s="8"/>
      <c r="M138" s="13"/>
      <c r="N138" s="28" t="s">
        <v>141</v>
      </c>
      <c r="O138" s="28">
        <v>-27.535816326530611</v>
      </c>
      <c r="P138" s="8"/>
      <c r="Q138" s="8">
        <f t="shared" si="19"/>
        <v>-29.339761988293748</v>
      </c>
      <c r="R138" s="8">
        <f t="shared" si="20"/>
        <v>1.8039456617631373</v>
      </c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</row>
    <row r="139" spans="1:55" s="12" customFormat="1">
      <c r="A139" s="32">
        <v>138</v>
      </c>
      <c r="B139" s="11"/>
      <c r="C139" s="11"/>
      <c r="D139" s="8"/>
      <c r="E139" s="8"/>
      <c r="F139" s="8"/>
      <c r="G139" s="13"/>
      <c r="H139" s="11"/>
      <c r="I139" s="11"/>
      <c r="J139" s="8"/>
      <c r="K139" s="8"/>
      <c r="L139" s="8"/>
      <c r="M139" s="13"/>
      <c r="N139" s="28" t="s">
        <v>142</v>
      </c>
      <c r="O139" s="28">
        <v>-32.806632653061222</v>
      </c>
      <c r="P139" s="8"/>
      <c r="Q139" s="8">
        <f t="shared" si="19"/>
        <v>-29.03693607372044</v>
      </c>
      <c r="R139" s="8">
        <f t="shared" si="20"/>
        <v>3.7696965793407813</v>
      </c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</row>
    <row r="140" spans="1:55" s="12" customFormat="1">
      <c r="A140" s="32">
        <v>139</v>
      </c>
      <c r="B140" s="11"/>
      <c r="C140" s="11"/>
      <c r="D140" s="8"/>
      <c r="E140" s="8"/>
      <c r="F140" s="8"/>
      <c r="G140" s="13"/>
      <c r="H140" s="11"/>
      <c r="I140" s="11"/>
      <c r="J140" s="8"/>
      <c r="K140" s="8"/>
      <c r="L140" s="8"/>
      <c r="M140" s="13"/>
      <c r="N140" s="28" t="s">
        <v>143</v>
      </c>
      <c r="O140" s="28">
        <v>-29.045153061224486</v>
      </c>
      <c r="P140" s="8"/>
      <c r="Q140" s="8">
        <f t="shared" si="19"/>
        <v>-28.169541116145854</v>
      </c>
      <c r="R140" s="8">
        <f t="shared" si="20"/>
        <v>0.87561194507863149</v>
      </c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</row>
    <row r="141" spans="1:55" s="12" customFormat="1">
      <c r="A141" s="32">
        <v>140</v>
      </c>
      <c r="B141" s="11"/>
      <c r="C141" s="11"/>
      <c r="D141" s="8"/>
      <c r="E141" s="8"/>
      <c r="F141" s="8"/>
      <c r="G141" s="13"/>
      <c r="H141" s="11"/>
      <c r="I141" s="11"/>
      <c r="J141" s="8"/>
      <c r="K141" s="8"/>
      <c r="L141" s="8"/>
      <c r="M141" s="13"/>
      <c r="N141" s="28" t="s">
        <v>144</v>
      </c>
      <c r="O141" s="28">
        <v>-27.511479591836736</v>
      </c>
      <c r="P141" s="8"/>
      <c r="Q141" s="8">
        <f t="shared" si="19"/>
        <v>-26.785492068865587</v>
      </c>
      <c r="R141" s="8">
        <f t="shared" si="20"/>
        <v>0.72598752297114899</v>
      </c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</row>
    <row r="142" spans="1:55" s="12" customFormat="1">
      <c r="A142" s="32">
        <v>141</v>
      </c>
      <c r="B142" s="11"/>
      <c r="C142" s="11"/>
      <c r="D142" s="8"/>
      <c r="E142" s="8"/>
      <c r="F142" s="8"/>
      <c r="G142" s="13"/>
      <c r="H142" s="11"/>
      <c r="I142" s="11"/>
      <c r="J142" s="8"/>
      <c r="K142" s="8"/>
      <c r="L142" s="8"/>
      <c r="M142" s="13"/>
      <c r="N142" s="28" t="s">
        <v>145</v>
      </c>
      <c r="O142" s="28">
        <v>-22.927040816326532</v>
      </c>
      <c r="P142" s="8"/>
      <c r="Q142" s="8">
        <f t="shared" si="19"/>
        <v>-24.950605951351005</v>
      </c>
      <c r="R142" s="8">
        <f t="shared" si="20"/>
        <v>2.023565135024473</v>
      </c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</row>
    <row r="143" spans="1:55" s="12" customFormat="1">
      <c r="A143" s="32">
        <v>142</v>
      </c>
      <c r="B143" s="11"/>
      <c r="C143" s="11"/>
      <c r="D143" s="8"/>
      <c r="E143" s="8"/>
      <c r="F143" s="8"/>
      <c r="G143" s="13"/>
      <c r="H143" s="11"/>
      <c r="I143" s="11"/>
      <c r="J143" s="8"/>
      <c r="K143" s="8"/>
      <c r="L143" s="8"/>
      <c r="M143" s="13"/>
      <c r="N143" s="28" t="s">
        <v>146</v>
      </c>
      <c r="O143" s="28">
        <v>-21.910714285714285</v>
      </c>
      <c r="P143" s="8"/>
      <c r="Q143" s="8">
        <f t="shared" si="19"/>
        <v>-22.744243192571599</v>
      </c>
      <c r="R143" s="8">
        <f t="shared" si="20"/>
        <v>0.83352890685731396</v>
      </c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</row>
    <row r="144" spans="1:55" s="12" customFormat="1">
      <c r="A144" s="32">
        <v>143</v>
      </c>
      <c r="B144" s="11"/>
      <c r="C144" s="11"/>
      <c r="D144" s="8"/>
      <c r="E144" s="8"/>
      <c r="F144" s="8"/>
      <c r="G144" s="13"/>
      <c r="H144" s="11"/>
      <c r="I144" s="11"/>
      <c r="J144" s="8"/>
      <c r="K144" s="8"/>
      <c r="L144" s="8"/>
      <c r="M144" s="13"/>
      <c r="N144" s="28" t="s">
        <v>147</v>
      </c>
      <c r="O144" s="28">
        <v>-24.641428571428577</v>
      </c>
      <c r="P144" s="8"/>
      <c r="Q144" s="8">
        <f t="shared" si="19"/>
        <v>-20.254231825282545</v>
      </c>
      <c r="R144" s="8">
        <f t="shared" si="20"/>
        <v>4.3871967461460315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</row>
    <row r="145" spans="1:55" s="12" customFormat="1">
      <c r="A145" s="32">
        <v>144</v>
      </c>
      <c r="B145" s="11"/>
      <c r="C145" s="11"/>
      <c r="D145" s="8"/>
      <c r="E145" s="8"/>
      <c r="F145" s="8"/>
      <c r="G145" s="13"/>
      <c r="H145" s="11"/>
      <c r="I145" s="11"/>
      <c r="J145" s="8"/>
      <c r="K145" s="8"/>
      <c r="L145" s="8"/>
      <c r="M145" s="13"/>
      <c r="N145" s="28" t="s">
        <v>148</v>
      </c>
      <c r="O145" s="28">
        <v>-21.38154761904762</v>
      </c>
      <c r="P145" s="8"/>
      <c r="Q145" s="8">
        <f t="shared" si="19"/>
        <v>-17.571467707613767</v>
      </c>
      <c r="R145" s="8">
        <f t="shared" si="20"/>
        <v>3.8100799114338528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</row>
    <row r="146" spans="1:55" s="12" customFormat="1">
      <c r="A146" s="32">
        <v>145</v>
      </c>
      <c r="B146" s="11"/>
      <c r="C146" s="11"/>
      <c r="D146" s="8"/>
      <c r="E146" s="8"/>
      <c r="F146" s="8"/>
      <c r="G146" s="13"/>
      <c r="H146" s="11"/>
      <c r="I146" s="11"/>
      <c r="J146" s="8"/>
      <c r="K146" s="8"/>
      <c r="L146" s="8"/>
      <c r="M146" s="13"/>
      <c r="N146" s="28" t="s">
        <v>149</v>
      </c>
      <c r="O146" s="28">
        <v>-13.769642857142859</v>
      </c>
      <c r="P146" s="8"/>
      <c r="Q146" s="8">
        <f t="shared" si="19"/>
        <v>-14.784601242829837</v>
      </c>
      <c r="R146" s="8">
        <f t="shared" si="20"/>
        <v>1.0149583856869775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</row>
    <row r="147" spans="1:55" s="12" customFormat="1">
      <c r="A147" s="32">
        <v>146</v>
      </c>
      <c r="B147" s="11"/>
      <c r="C147" s="11"/>
      <c r="D147" s="8"/>
      <c r="E147" s="8"/>
      <c r="F147" s="8"/>
      <c r="G147" s="13"/>
      <c r="H147" s="11"/>
      <c r="I147" s="11"/>
      <c r="J147" s="8"/>
      <c r="K147" s="8"/>
      <c r="L147" s="8"/>
      <c r="M147" s="13"/>
      <c r="N147" s="28" t="s">
        <v>150</v>
      </c>
      <c r="O147" s="28">
        <v>-7.8370748299319724</v>
      </c>
      <c r="P147" s="8"/>
      <c r="Q147" s="8">
        <f t="shared" si="19"/>
        <v>-11.975203607146351</v>
      </c>
      <c r="R147" s="8">
        <f t="shared" si="20"/>
        <v>4.1381287772143791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</row>
    <row r="148" spans="1:55" s="12" customFormat="1">
      <c r="A148" s="32">
        <v>147</v>
      </c>
      <c r="B148" s="11"/>
      <c r="C148" s="11"/>
      <c r="D148" s="8"/>
      <c r="E148" s="8"/>
      <c r="F148" s="8"/>
      <c r="G148" s="13"/>
      <c r="H148" s="11"/>
      <c r="I148" s="11"/>
      <c r="J148" s="8"/>
      <c r="K148" s="8"/>
      <c r="L148" s="8"/>
      <c r="M148" s="13"/>
      <c r="N148" s="28" t="s">
        <v>151</v>
      </c>
      <c r="O148" s="28">
        <v>-7.6982142857142861</v>
      </c>
      <c r="P148" s="8"/>
      <c r="Q148" s="8">
        <f t="shared" si="19"/>
        <v>-9.2137553896972104</v>
      </c>
      <c r="R148" s="8">
        <f t="shared" si="20"/>
        <v>1.5155411039829243</v>
      </c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</row>
    <row r="149" spans="1:55" s="12" customFormat="1">
      <c r="A149" s="32">
        <v>148</v>
      </c>
      <c r="B149" s="11"/>
      <c r="C149" s="11"/>
      <c r="D149" s="8"/>
      <c r="E149" s="8"/>
      <c r="F149" s="8"/>
      <c r="G149" s="13"/>
      <c r="H149" s="11"/>
      <c r="I149" s="11"/>
      <c r="J149" s="8"/>
      <c r="K149" s="8"/>
      <c r="L149" s="8"/>
      <c r="M149" s="13"/>
      <c r="N149" s="28" t="s">
        <v>152</v>
      </c>
      <c r="O149" s="28">
        <v>-7.6033163265306118</v>
      </c>
      <c r="P149" s="8"/>
      <c r="Q149" s="8">
        <f t="shared" si="19"/>
        <v>-6.5567228146293557</v>
      </c>
      <c r="R149" s="8">
        <f t="shared" si="20"/>
        <v>1.0465935119012562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</row>
    <row r="150" spans="1:55" s="12" customFormat="1">
      <c r="A150" s="32">
        <v>149</v>
      </c>
      <c r="B150" s="11"/>
      <c r="C150" s="11"/>
      <c r="D150" s="8"/>
      <c r="E150" s="8"/>
      <c r="F150" s="8"/>
      <c r="G150" s="13"/>
      <c r="H150" s="11"/>
      <c r="I150" s="11"/>
      <c r="J150" s="8"/>
      <c r="K150" s="8"/>
      <c r="L150" s="8"/>
      <c r="M150" s="13"/>
      <c r="N150" s="28" t="s">
        <v>153</v>
      </c>
      <c r="O150" s="28">
        <v>-1.3468537414965986</v>
      </c>
      <c r="P150" s="8"/>
      <c r="Q150" s="8">
        <f t="shared" si="19"/>
        <v>-4.0448887721044162</v>
      </c>
      <c r="R150" s="8">
        <f t="shared" si="20"/>
        <v>2.6980350306078176</v>
      </c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</row>
    <row r="151" spans="1:55" s="12" customFormat="1">
      <c r="A151" s="32">
        <v>150</v>
      </c>
      <c r="B151" s="11"/>
      <c r="C151" s="11"/>
      <c r="D151" s="8"/>
      <c r="E151" s="8"/>
      <c r="F151" s="8"/>
      <c r="G151" s="13"/>
      <c r="H151" s="11"/>
      <c r="I151" s="11"/>
      <c r="J151" s="8"/>
      <c r="K151" s="8"/>
      <c r="L151" s="8"/>
      <c r="M151" s="13"/>
      <c r="N151" s="28" t="s">
        <v>154</v>
      </c>
      <c r="O151" s="28">
        <v>0.97499999999999998</v>
      </c>
      <c r="P151" s="8"/>
      <c r="Q151" s="8">
        <f t="shared" si="19"/>
        <v>-1.7029968317565725</v>
      </c>
      <c r="R151" s="8">
        <f t="shared" si="20"/>
        <v>2.6779968317565723</v>
      </c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</row>
    <row r="152" spans="1:55" s="12" customFormat="1">
      <c r="A152" s="32">
        <v>151</v>
      </c>
      <c r="B152" s="11"/>
      <c r="C152" s="11"/>
      <c r="D152" s="8"/>
      <c r="E152" s="8"/>
      <c r="F152" s="8"/>
      <c r="G152" s="13"/>
      <c r="H152" s="11"/>
      <c r="I152" s="11"/>
      <c r="J152" s="8"/>
      <c r="K152" s="8"/>
      <c r="L152" s="8"/>
      <c r="M152" s="13"/>
      <c r="N152" s="28" t="s">
        <v>155</v>
      </c>
      <c r="O152" s="28">
        <v>-0.96530612244897973</v>
      </c>
      <c r="P152" s="8"/>
      <c r="Q152" s="8">
        <f t="shared" si="19"/>
        <v>0.45934384365380826</v>
      </c>
      <c r="R152" s="8">
        <f t="shared" si="20"/>
        <v>1.424649966102788</v>
      </c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</row>
    <row r="153" spans="1:55" s="12" customFormat="1">
      <c r="A153" s="32">
        <v>152</v>
      </c>
      <c r="B153" s="11"/>
      <c r="C153" s="11"/>
      <c r="D153" s="8"/>
      <c r="E153" s="8"/>
      <c r="F153" s="8"/>
      <c r="G153" s="13"/>
      <c r="H153" s="11"/>
      <c r="I153" s="11"/>
      <c r="J153" s="8"/>
      <c r="K153" s="8"/>
      <c r="L153" s="8"/>
      <c r="M153" s="13"/>
      <c r="N153" s="28" t="s">
        <v>156</v>
      </c>
      <c r="O153" s="28">
        <v>1.8729591836734691</v>
      </c>
      <c r="P153" s="8"/>
      <c r="Q153" s="8">
        <f t="shared" si="19"/>
        <v>2.4456464440032177</v>
      </c>
      <c r="R153" s="8">
        <f t="shared" si="20"/>
        <v>0.57268726032974859</v>
      </c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</row>
    <row r="154" spans="1:55" s="12" customFormat="1">
      <c r="A154" s="32">
        <v>153</v>
      </c>
      <c r="B154" s="11"/>
      <c r="C154" s="11"/>
      <c r="D154" s="8"/>
      <c r="E154" s="8"/>
      <c r="F154" s="8"/>
      <c r="G154" s="13"/>
      <c r="H154" s="11"/>
      <c r="I154" s="11"/>
      <c r="J154" s="8"/>
      <c r="K154" s="8"/>
      <c r="L154" s="8"/>
      <c r="M154" s="13"/>
      <c r="N154" s="28" t="s">
        <v>157</v>
      </c>
      <c r="O154" s="28">
        <v>0.27874149659863934</v>
      </c>
      <c r="P154" s="8"/>
      <c r="Q154" s="8">
        <f t="shared" si="19"/>
        <v>4.2696654287309013</v>
      </c>
      <c r="R154" s="8">
        <f t="shared" si="20"/>
        <v>3.990923932132262</v>
      </c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</row>
    <row r="155" spans="1:55" s="12" customFormat="1">
      <c r="A155" s="32">
        <v>154</v>
      </c>
      <c r="B155" s="11"/>
      <c r="C155" s="11"/>
      <c r="D155" s="8"/>
      <c r="E155" s="8"/>
      <c r="F155" s="8"/>
      <c r="G155" s="13"/>
      <c r="H155" s="11"/>
      <c r="I155" s="11"/>
      <c r="J155" s="8"/>
      <c r="K155" s="8"/>
      <c r="L155" s="8"/>
      <c r="M155" s="13"/>
      <c r="N155" s="28" t="s">
        <v>158</v>
      </c>
      <c r="O155" s="28">
        <v>5.7506802721088439</v>
      </c>
      <c r="P155" s="8"/>
      <c r="Q155" s="8">
        <f t="shared" si="19"/>
        <v>5.9519446351054128</v>
      </c>
      <c r="R155" s="8">
        <f t="shared" si="20"/>
        <v>0.20126436299656891</v>
      </c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</row>
    <row r="156" spans="1:55" s="12" customFormat="1">
      <c r="A156" s="32">
        <v>155</v>
      </c>
      <c r="B156" s="11"/>
      <c r="C156" s="11"/>
      <c r="D156" s="8"/>
      <c r="E156" s="8"/>
      <c r="F156" s="8"/>
      <c r="G156" s="13"/>
      <c r="H156" s="11"/>
      <c r="I156" s="11"/>
      <c r="J156" s="8"/>
      <c r="K156" s="8"/>
      <c r="L156" s="8"/>
      <c r="M156" s="13"/>
      <c r="N156" s="28" t="s">
        <v>159</v>
      </c>
      <c r="O156" s="28">
        <v>6.757142857142858</v>
      </c>
      <c r="P156" s="8"/>
      <c r="Q156" s="8">
        <f t="shared" si="19"/>
        <v>7.5161241779384005</v>
      </c>
      <c r="R156" s="8">
        <f t="shared" si="20"/>
        <v>0.75898132079554248</v>
      </c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</row>
    <row r="157" spans="1:55" s="12" customFormat="1">
      <c r="A157" s="32">
        <v>156</v>
      </c>
      <c r="B157" s="11"/>
      <c r="C157" s="11"/>
      <c r="D157" s="8"/>
      <c r="E157" s="8"/>
      <c r="F157" s="8"/>
      <c r="G157" s="13"/>
      <c r="H157" s="11"/>
      <c r="I157" s="11"/>
      <c r="J157" s="8"/>
      <c r="K157" s="8"/>
      <c r="L157" s="8"/>
      <c r="M157" s="13"/>
      <c r="N157" s="28" t="s">
        <v>160</v>
      </c>
      <c r="O157" s="28">
        <v>11.227551020408162</v>
      </c>
      <c r="P157" s="8"/>
      <c r="Q157" s="8">
        <f t="shared" si="19"/>
        <v>8.9853367024029644</v>
      </c>
      <c r="R157" s="8">
        <f t="shared" si="20"/>
        <v>2.2422143180051979</v>
      </c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</row>
    <row r="158" spans="1:55" s="12" customFormat="1">
      <c r="A158" s="32">
        <v>157</v>
      </c>
      <c r="B158" s="11"/>
      <c r="C158" s="11"/>
      <c r="D158" s="8"/>
      <c r="E158" s="8"/>
      <c r="F158" s="8"/>
      <c r="G158" s="13"/>
      <c r="H158" s="11"/>
      <c r="I158" s="11"/>
      <c r="J158" s="8"/>
      <c r="K158" s="8"/>
      <c r="L158" s="8"/>
      <c r="M158" s="13"/>
      <c r="N158" s="28" t="s">
        <v>161</v>
      </c>
      <c r="O158" s="28">
        <v>11.008333333333335</v>
      </c>
      <c r="P158" s="8"/>
      <c r="Q158" s="8">
        <f t="shared" si="19"/>
        <v>10.378995285816629</v>
      </c>
      <c r="R158" s="8">
        <f t="shared" si="20"/>
        <v>0.62933804751670586</v>
      </c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</row>
    <row r="159" spans="1:55" s="12" customFormat="1">
      <c r="A159" s="32">
        <v>158</v>
      </c>
      <c r="B159" s="11"/>
      <c r="C159" s="11"/>
      <c r="D159" s="8"/>
      <c r="E159" s="8"/>
      <c r="F159" s="8"/>
      <c r="G159" s="13"/>
      <c r="H159" s="11"/>
      <c r="I159" s="11"/>
      <c r="J159" s="8"/>
      <c r="K159" s="8"/>
      <c r="L159" s="8"/>
      <c r="M159" s="13"/>
      <c r="N159" s="28" t="s">
        <v>162</v>
      </c>
      <c r="O159" s="28">
        <v>11.01454081632653</v>
      </c>
      <c r="P159" s="8"/>
      <c r="Q159" s="8">
        <f t="shared" si="19"/>
        <v>11.710221670073965</v>
      </c>
      <c r="R159" s="8">
        <f t="shared" si="20"/>
        <v>0.69568085374743482</v>
      </c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</row>
    <row r="160" spans="1:55" s="12" customFormat="1">
      <c r="A160" s="32">
        <v>159</v>
      </c>
      <c r="B160" s="11"/>
      <c r="C160" s="11"/>
      <c r="D160" s="8"/>
      <c r="E160" s="8"/>
      <c r="F160" s="8"/>
      <c r="G160" s="13"/>
      <c r="H160" s="11"/>
      <c r="I160" s="11"/>
      <c r="J160" s="8"/>
      <c r="K160" s="8"/>
      <c r="L160" s="8"/>
      <c r="M160" s="13"/>
      <c r="N160" s="31" t="s">
        <v>163</v>
      </c>
      <c r="O160" s="31">
        <v>15.747959183673467</v>
      </c>
      <c r="P160" s="35"/>
      <c r="Q160" s="35">
        <f t="shared" si="19"/>
        <v>12.984090662520982</v>
      </c>
      <c r="R160" s="35">
        <f t="shared" si="20"/>
        <v>2.7638685211524852</v>
      </c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</row>
    <row r="161" spans="1:55" s="12" customFormat="1">
      <c r="A161" s="32">
        <v>160</v>
      </c>
      <c r="B161" s="11"/>
      <c r="C161" s="11"/>
      <c r="D161" s="8"/>
      <c r="E161" s="8"/>
      <c r="F161" s="8"/>
      <c r="G161" s="13"/>
      <c r="H161" s="11"/>
      <c r="I161" s="11"/>
      <c r="J161" s="8"/>
      <c r="K161" s="8"/>
      <c r="L161" s="8"/>
      <c r="M161" s="13"/>
      <c r="N161" s="31" t="s">
        <v>164</v>
      </c>
      <c r="O161" s="31">
        <v>18.907568027210885</v>
      </c>
      <c r="P161" s="35"/>
      <c r="Q161" s="35">
        <f t="shared" si="19"/>
        <v>14.196782172634062</v>
      </c>
      <c r="R161" s="35">
        <f t="shared" si="20"/>
        <v>4.7107858545768231</v>
      </c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</row>
    <row r="162" spans="1:55" s="12" customFormat="1">
      <c r="A162" s="32">
        <v>161</v>
      </c>
      <c r="B162" s="11"/>
      <c r="C162" s="11"/>
      <c r="D162" s="8"/>
      <c r="E162" s="8"/>
      <c r="F162" s="8"/>
      <c r="G162" s="13"/>
      <c r="H162" s="11"/>
      <c r="I162" s="11"/>
      <c r="J162" s="8"/>
      <c r="K162" s="8"/>
      <c r="L162" s="8"/>
      <c r="M162" s="13"/>
      <c r="N162" s="31" t="s">
        <v>165</v>
      </c>
      <c r="O162" s="31">
        <v>20.169336734693875</v>
      </c>
      <c r="P162" s="35"/>
      <c r="Q162" s="35">
        <f t="shared" si="19"/>
        <v>15.335644948701376</v>
      </c>
      <c r="R162" s="35">
        <f t="shared" si="20"/>
        <v>4.8336917859924995</v>
      </c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</row>
    <row r="163" spans="1:55" s="12" customFormat="1">
      <c r="A163" s="32">
        <v>162</v>
      </c>
      <c r="B163" s="11"/>
      <c r="C163" s="11"/>
      <c r="D163" s="8"/>
      <c r="E163" s="8"/>
      <c r="F163" s="8"/>
      <c r="G163" s="13"/>
      <c r="H163" s="11"/>
      <c r="I163" s="11"/>
      <c r="J163" s="8"/>
      <c r="K163" s="8"/>
      <c r="L163" s="8"/>
      <c r="M163" s="13"/>
      <c r="N163" s="31" t="s">
        <v>166</v>
      </c>
      <c r="O163" s="31">
        <v>21.268282312925173</v>
      </c>
      <c r="P163" s="35"/>
      <c r="Q163" s="35">
        <f t="shared" si="19"/>
        <v>16.380094075423681</v>
      </c>
      <c r="R163" s="35">
        <f t="shared" si="20"/>
        <v>4.8881882375014918</v>
      </c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</row>
    <row r="164" spans="1:55" s="12" customFormat="1">
      <c r="A164" s="32">
        <v>163</v>
      </c>
      <c r="B164" s="11"/>
      <c r="C164" s="11"/>
      <c r="D164" s="8"/>
      <c r="E164" s="8"/>
      <c r="F164" s="8"/>
      <c r="G164" s="13"/>
      <c r="H164" s="11"/>
      <c r="I164" s="11"/>
      <c r="J164" s="8"/>
      <c r="K164" s="8"/>
      <c r="L164" s="8"/>
      <c r="M164" s="13"/>
      <c r="N164" s="31" t="s">
        <v>167</v>
      </c>
      <c r="O164" s="31">
        <v>20.391071428571426</v>
      </c>
      <c r="P164" s="35"/>
      <c r="Q164" s="35">
        <f t="shared" si="19"/>
        <v>17.303195237001823</v>
      </c>
      <c r="R164" s="35">
        <f t="shared" si="20"/>
        <v>3.0878761915696025</v>
      </c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</row>
    <row r="165" spans="1:55" s="12" customFormat="1">
      <c r="A165" s="32">
        <v>164</v>
      </c>
      <c r="B165" s="11"/>
      <c r="C165" s="11"/>
      <c r="D165" s="8"/>
      <c r="E165" s="8"/>
      <c r="F165" s="8"/>
      <c r="G165" s="13"/>
      <c r="H165" s="11"/>
      <c r="I165" s="11"/>
      <c r="J165" s="8"/>
      <c r="K165" s="8"/>
      <c r="L165" s="8"/>
      <c r="M165" s="13"/>
      <c r="N165" s="31" t="s">
        <v>168</v>
      </c>
      <c r="O165" s="31">
        <v>19.010714285714283</v>
      </c>
      <c r="P165" s="35"/>
      <c r="Q165" s="35">
        <f t="shared" si="19"/>
        <v>18.073738586845131</v>
      </c>
      <c r="R165" s="35">
        <f t="shared" si="20"/>
        <v>0.93697569886915133</v>
      </c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</row>
    <row r="166" spans="1:55" s="12" customFormat="1">
      <c r="A166" s="32">
        <v>165</v>
      </c>
      <c r="B166" s="11"/>
      <c r="C166" s="11"/>
      <c r="D166" s="8"/>
      <c r="E166" s="8"/>
      <c r="F166" s="8"/>
      <c r="G166" s="13"/>
      <c r="H166" s="11"/>
      <c r="I166" s="11"/>
      <c r="J166" s="8"/>
      <c r="K166" s="8"/>
      <c r="L166" s="8"/>
      <c r="M166" s="13"/>
      <c r="N166" s="31" t="s">
        <v>169</v>
      </c>
      <c r="O166" s="31">
        <v>20.379030612244897</v>
      </c>
      <c r="P166" s="35"/>
      <c r="Q166" s="35">
        <f t="shared" si="19"/>
        <v>18.658577601969558</v>
      </c>
      <c r="R166" s="35">
        <f t="shared" si="20"/>
        <v>1.7204530102753388</v>
      </c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</row>
    <row r="167" spans="1:55" s="12" customFormat="1">
      <c r="A167" s="32">
        <v>166</v>
      </c>
      <c r="B167" s="11"/>
      <c r="C167" s="11"/>
      <c r="D167" s="8"/>
      <c r="E167" s="8"/>
      <c r="F167" s="8"/>
      <c r="G167" s="13"/>
      <c r="H167" s="11"/>
      <c r="I167" s="11"/>
      <c r="J167" s="8"/>
      <c r="K167" s="8"/>
      <c r="L167" s="8"/>
      <c r="M167" s="13"/>
      <c r="N167" s="31" t="s">
        <v>170</v>
      </c>
      <c r="O167" s="31">
        <v>22.530833333333337</v>
      </c>
      <c r="P167" s="35"/>
      <c r="Q167" s="35">
        <f t="shared" si="19"/>
        <v>19.025004897400407</v>
      </c>
      <c r="R167" s="35">
        <f t="shared" si="20"/>
        <v>3.5058284359329299</v>
      </c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</row>
    <row r="168" spans="1:55" s="12" customFormat="1">
      <c r="A168" s="32">
        <v>167</v>
      </c>
      <c r="B168" s="11"/>
      <c r="C168" s="11"/>
      <c r="D168" s="8"/>
      <c r="E168" s="8"/>
      <c r="F168" s="8"/>
      <c r="G168" s="13"/>
      <c r="H168" s="11"/>
      <c r="I168" s="11"/>
      <c r="J168" s="8"/>
      <c r="K168" s="8"/>
      <c r="L168" s="8"/>
      <c r="M168" s="13"/>
      <c r="N168" s="28" t="s">
        <v>171</v>
      </c>
      <c r="O168" s="28">
        <v>19.306649659863947</v>
      </c>
      <c r="P168" s="37"/>
      <c r="Q168" s="37">
        <f t="shared" si="19"/>
        <v>19.142956491995903</v>
      </c>
      <c r="R168" s="37">
        <f t="shared" si="20"/>
        <v>0.16369316786804333</v>
      </c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</row>
    <row r="169" spans="1:55" s="12" customFormat="1">
      <c r="A169" s="32">
        <v>168</v>
      </c>
      <c r="B169" s="11"/>
      <c r="C169" s="11"/>
      <c r="D169" s="8"/>
      <c r="E169" s="8"/>
      <c r="F169" s="8"/>
      <c r="G169" s="13"/>
      <c r="H169" s="11"/>
      <c r="I169" s="11"/>
      <c r="J169" s="8"/>
      <c r="K169" s="8"/>
      <c r="L169" s="8"/>
      <c r="M169" s="13"/>
      <c r="N169" s="28" t="s">
        <v>199</v>
      </c>
      <c r="O169" s="28">
        <v>17.003231292517004</v>
      </c>
      <c r="P169" s="37"/>
      <c r="Q169" s="37">
        <f t="shared" si="19"/>
        <v>18.986875010902082</v>
      </c>
      <c r="R169" s="37">
        <f t="shared" si="20"/>
        <v>1.9836437183850784</v>
      </c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</row>
    <row r="170" spans="1:55" s="12" customFormat="1">
      <c r="A170" s="32">
        <v>169</v>
      </c>
      <c r="B170" s="11"/>
      <c r="C170" s="11"/>
      <c r="D170" s="8"/>
      <c r="E170" s="8"/>
      <c r="F170" s="8"/>
      <c r="G170" s="13"/>
      <c r="H170" s="11"/>
      <c r="I170" s="11"/>
      <c r="J170" s="8"/>
      <c r="K170" s="8"/>
      <c r="L170" s="8"/>
      <c r="M170" s="13"/>
      <c r="N170" s="28" t="s">
        <v>200</v>
      </c>
      <c r="O170" s="28">
        <v>16.665561224489796</v>
      </c>
      <c r="P170" s="37"/>
      <c r="Q170" s="37">
        <f t="shared" si="19"/>
        <v>18.537115472395513</v>
      </c>
      <c r="R170" s="37">
        <f t="shared" si="20"/>
        <v>1.871554247905717</v>
      </c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</row>
    <row r="171" spans="1:55" s="12" customFormat="1">
      <c r="A171" s="32">
        <v>170</v>
      </c>
      <c r="B171" s="11"/>
      <c r="C171" s="11"/>
      <c r="D171" s="8"/>
      <c r="E171" s="8"/>
      <c r="F171" s="8"/>
      <c r="G171" s="13"/>
      <c r="H171" s="11"/>
      <c r="I171" s="11"/>
      <c r="J171" s="8"/>
      <c r="K171" s="8"/>
      <c r="L171" s="8"/>
      <c r="M171" s="13"/>
      <c r="N171" s="28" t="s">
        <v>201</v>
      </c>
      <c r="O171" s="28">
        <v>17.524319727891157</v>
      </c>
      <c r="P171" s="37"/>
      <c r="Q171" s="37">
        <f t="shared" si="19"/>
        <v>17.780838075159735</v>
      </c>
      <c r="R171" s="37">
        <f t="shared" si="20"/>
        <v>0.25651834726857814</v>
      </c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</row>
    <row r="172" spans="1:55" s="12" customFormat="1">
      <c r="A172" s="32">
        <v>171</v>
      </c>
      <c r="B172" s="11"/>
      <c r="C172" s="11"/>
      <c r="D172" s="8"/>
      <c r="E172" s="8"/>
      <c r="F172" s="8"/>
      <c r="G172" s="13"/>
      <c r="H172" s="11"/>
      <c r="I172" s="11"/>
      <c r="J172" s="8"/>
      <c r="K172" s="8"/>
      <c r="L172" s="8"/>
      <c r="M172" s="13"/>
      <c r="N172" s="28" t="s">
        <v>202</v>
      </c>
      <c r="O172" s="28">
        <v>14.226785714285715</v>
      </c>
      <c r="P172" s="37"/>
      <c r="Q172" s="37">
        <f t="shared" si="19"/>
        <v>16.712393688236986</v>
      </c>
      <c r="R172" s="37">
        <f t="shared" si="20"/>
        <v>2.4856079739512715</v>
      </c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</row>
    <row r="173" spans="1:55" s="12" customFormat="1">
      <c r="A173" s="32">
        <v>172</v>
      </c>
      <c r="B173" s="11"/>
      <c r="C173" s="11"/>
      <c r="D173" s="8"/>
      <c r="E173" s="8"/>
      <c r="F173" s="8"/>
      <c r="G173" s="13"/>
      <c r="H173" s="11"/>
      <c r="I173" s="11"/>
      <c r="J173" s="8"/>
      <c r="K173" s="8"/>
      <c r="L173" s="8"/>
      <c r="M173" s="13"/>
      <c r="N173" s="28" t="s">
        <v>203</v>
      </c>
      <c r="O173" s="28">
        <v>10.25357142857143</v>
      </c>
      <c r="P173" s="37"/>
      <c r="Q173" s="37">
        <f t="shared" si="19"/>
        <v>15.333262704869348</v>
      </c>
      <c r="R173" s="37">
        <f t="shared" si="20"/>
        <v>5.0796912762979183</v>
      </c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</row>
    <row r="174" spans="1:55" s="12" customFormat="1">
      <c r="A174" s="32">
        <v>173</v>
      </c>
      <c r="B174" s="11"/>
      <c r="C174" s="11"/>
      <c r="D174" s="8"/>
      <c r="E174" s="8"/>
      <c r="F174" s="8"/>
      <c r="G174" s="13"/>
      <c r="H174" s="11"/>
      <c r="I174" s="11"/>
      <c r="J174" s="8"/>
      <c r="K174" s="8"/>
      <c r="L174" s="8"/>
      <c r="M174" s="13"/>
      <c r="N174" s="28" t="s">
        <v>204</v>
      </c>
      <c r="O174" s="28">
        <v>9.8575680272108848</v>
      </c>
      <c r="P174" s="37"/>
      <c r="Q174" s="37">
        <f t="shared" si="19"/>
        <v>13.651650676441855</v>
      </c>
      <c r="R174" s="37">
        <f t="shared" si="20"/>
        <v>3.7940826492309707</v>
      </c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</row>
    <row r="175" spans="1:55" s="12" customFormat="1">
      <c r="A175" s="32">
        <v>174</v>
      </c>
      <c r="B175" s="11"/>
      <c r="C175" s="11"/>
      <c r="D175" s="8"/>
      <c r="E175" s="8"/>
      <c r="F175" s="8"/>
      <c r="G175" s="13"/>
      <c r="H175" s="11"/>
      <c r="I175" s="11"/>
      <c r="J175" s="8"/>
      <c r="K175" s="8"/>
      <c r="L175" s="8"/>
      <c r="M175" s="13"/>
      <c r="N175" s="28" t="s">
        <v>205</v>
      </c>
      <c r="O175" s="28">
        <v>5.9795238095238101</v>
      </c>
      <c r="P175" s="37"/>
      <c r="Q175" s="37">
        <f t="shared" si="19"/>
        <v>11.681870394285326</v>
      </c>
      <c r="R175" s="37">
        <f t="shared" si="20"/>
        <v>5.702346584761516</v>
      </c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</row>
    <row r="176" spans="1:55" s="12" customFormat="1">
      <c r="A176" s="32">
        <v>175</v>
      </c>
      <c r="B176" s="11"/>
      <c r="C176" s="11"/>
      <c r="D176" s="8"/>
      <c r="E176" s="8"/>
      <c r="F176" s="8"/>
      <c r="G176" s="13"/>
      <c r="H176" s="11"/>
      <c r="I176" s="11"/>
      <c r="J176" s="8"/>
      <c r="K176" s="8"/>
      <c r="L176" s="8"/>
      <c r="M176" s="13"/>
      <c r="N176" s="28" t="s">
        <v>206</v>
      </c>
      <c r="O176" s="28">
        <v>4.0227040816326527</v>
      </c>
      <c r="P176" s="37"/>
      <c r="Q176" s="37">
        <f t="shared" si="19"/>
        <v>9.4436475431248752</v>
      </c>
      <c r="R176" s="37">
        <f t="shared" si="20"/>
        <v>5.4209434614922225</v>
      </c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</row>
    <row r="177" spans="1:55" s="12" customFormat="1">
      <c r="A177" s="32">
        <v>176</v>
      </c>
      <c r="B177" s="11"/>
      <c r="C177" s="11"/>
      <c r="D177" s="8"/>
      <c r="E177" s="8"/>
      <c r="F177" s="8"/>
      <c r="G177" s="13"/>
      <c r="H177" s="11"/>
      <c r="I177" s="11"/>
      <c r="J177" s="8"/>
      <c r="K177" s="8"/>
      <c r="L177" s="8"/>
      <c r="M177" s="13"/>
      <c r="N177" s="28" t="s">
        <v>207</v>
      </c>
      <c r="O177" s="28">
        <v>3.9428571428571431</v>
      </c>
      <c r="P177" s="37"/>
      <c r="Q177" s="37">
        <f t="shared" si="19"/>
        <v>6.9614756343404451</v>
      </c>
      <c r="R177" s="37">
        <f t="shared" si="20"/>
        <v>3.0186184914833021</v>
      </c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</row>
    <row r="178" spans="1:55" s="12" customFormat="1">
      <c r="A178" s="32">
        <v>177</v>
      </c>
      <c r="B178" s="11"/>
      <c r="C178" s="11"/>
      <c r="D178" s="8"/>
      <c r="E178" s="8"/>
      <c r="F178" s="8"/>
      <c r="G178" s="13"/>
      <c r="H178" s="11"/>
      <c r="I178" s="11"/>
      <c r="J178" s="8"/>
      <c r="K178" s="8"/>
      <c r="L178" s="8"/>
      <c r="M178" s="13"/>
      <c r="N178" s="11"/>
      <c r="O178" s="11"/>
      <c r="P178" s="8"/>
      <c r="Q178" s="8"/>
      <c r="R178" s="8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</row>
    <row r="179" spans="1:55" s="12" customFormat="1">
      <c r="A179" s="32">
        <v>178</v>
      </c>
      <c r="B179" s="11"/>
      <c r="C179" s="11"/>
      <c r="D179" s="8"/>
      <c r="E179" s="8"/>
      <c r="F179" s="8"/>
      <c r="G179" s="13"/>
      <c r="H179" s="11"/>
      <c r="I179" s="11"/>
      <c r="J179" s="8"/>
      <c r="K179" s="8"/>
      <c r="L179" s="8"/>
      <c r="M179" s="13"/>
      <c r="N179" s="11"/>
      <c r="O179" s="11"/>
      <c r="P179" s="8"/>
      <c r="Q179" s="8"/>
      <c r="R179" s="8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</row>
    <row r="180" spans="1:55" s="12" customFormat="1">
      <c r="A180" s="32">
        <v>179</v>
      </c>
      <c r="B180" s="11"/>
      <c r="C180" s="11"/>
      <c r="D180" s="8"/>
      <c r="E180" s="8"/>
      <c r="F180" s="8"/>
      <c r="G180" s="13"/>
      <c r="H180" s="11"/>
      <c r="I180" s="11"/>
      <c r="J180" s="8"/>
      <c r="K180" s="8"/>
      <c r="L180" s="8"/>
      <c r="M180" s="13"/>
      <c r="N180" s="11"/>
      <c r="O180" s="11"/>
      <c r="P180" s="8"/>
      <c r="Q180" s="8"/>
      <c r="R180" s="8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</row>
    <row r="181" spans="1:55" s="12" customFormat="1">
      <c r="A181" s="32">
        <v>180</v>
      </c>
      <c r="B181" s="11"/>
      <c r="C181" s="11"/>
      <c r="D181" s="8"/>
      <c r="E181" s="8"/>
      <c r="F181" s="8"/>
      <c r="G181" s="13"/>
      <c r="H181" s="11"/>
      <c r="I181" s="11"/>
      <c r="J181" s="8"/>
      <c r="K181" s="8"/>
      <c r="L181" s="8"/>
      <c r="M181" s="13"/>
      <c r="N181" s="11"/>
      <c r="O181" s="11"/>
      <c r="P181" s="8"/>
      <c r="Q181" s="8"/>
      <c r="R181" s="8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</row>
    <row r="182" spans="1:55" s="12" customFormat="1">
      <c r="A182" s="32">
        <v>181</v>
      </c>
      <c r="B182" s="11"/>
      <c r="C182" s="11"/>
      <c r="D182" s="8"/>
      <c r="E182" s="8"/>
      <c r="F182" s="8"/>
      <c r="G182" s="13"/>
      <c r="H182" s="11"/>
      <c r="I182" s="11"/>
      <c r="J182" s="8"/>
      <c r="K182" s="8"/>
      <c r="L182" s="8"/>
      <c r="M182" s="13"/>
      <c r="N182" s="11"/>
      <c r="O182" s="11"/>
      <c r="P182" s="8"/>
      <c r="Q182" s="8"/>
      <c r="R182" s="8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</row>
    <row r="183" spans="1:55" s="12" customFormat="1">
      <c r="A183" s="32">
        <v>182</v>
      </c>
      <c r="B183" s="11"/>
      <c r="C183" s="11"/>
      <c r="D183" s="8"/>
      <c r="E183" s="8"/>
      <c r="F183" s="8"/>
      <c r="G183" s="13"/>
      <c r="H183" s="11"/>
      <c r="I183" s="11"/>
      <c r="J183" s="8"/>
      <c r="K183" s="8"/>
      <c r="L183" s="8"/>
      <c r="M183" s="13"/>
      <c r="N183" s="11"/>
      <c r="O183" s="11"/>
      <c r="P183" s="8"/>
      <c r="Q183" s="8"/>
      <c r="R183" s="8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</row>
    <row r="184" spans="1:55" s="12" customFormat="1">
      <c r="A184" s="32">
        <v>183</v>
      </c>
      <c r="B184" s="11"/>
      <c r="C184" s="11"/>
      <c r="D184" s="8"/>
      <c r="E184" s="8"/>
      <c r="F184" s="8"/>
      <c r="G184" s="13"/>
      <c r="H184" s="11"/>
      <c r="I184" s="11"/>
      <c r="J184" s="8"/>
      <c r="K184" s="8"/>
      <c r="L184" s="8"/>
      <c r="M184" s="13"/>
      <c r="N184" s="11"/>
      <c r="O184" s="11"/>
      <c r="P184" s="8"/>
      <c r="Q184" s="8"/>
      <c r="R184" s="8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</row>
    <row r="185" spans="1:55" s="12" customFormat="1">
      <c r="A185" s="32">
        <v>184</v>
      </c>
      <c r="B185" s="11"/>
      <c r="C185" s="11"/>
      <c r="D185" s="8"/>
      <c r="E185" s="8"/>
      <c r="F185" s="8"/>
      <c r="G185" s="13"/>
      <c r="H185" s="11"/>
      <c r="I185" s="11"/>
      <c r="J185" s="8"/>
      <c r="K185" s="8"/>
      <c r="L185" s="8"/>
      <c r="M185" s="13"/>
      <c r="N185" s="11"/>
      <c r="O185" s="11"/>
      <c r="P185" s="8"/>
      <c r="Q185" s="8"/>
      <c r="R185" s="8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</row>
    <row r="186" spans="1:55" s="12" customFormat="1">
      <c r="A186" s="32">
        <v>185</v>
      </c>
      <c r="B186" s="11"/>
      <c r="C186" s="11"/>
      <c r="D186" s="8"/>
      <c r="E186" s="8"/>
      <c r="F186" s="8"/>
      <c r="G186" s="13"/>
      <c r="H186" s="11"/>
      <c r="I186" s="11"/>
      <c r="J186" s="8"/>
      <c r="K186" s="8"/>
      <c r="L186" s="8"/>
      <c r="M186" s="13"/>
      <c r="N186" s="11"/>
      <c r="O186" s="11"/>
      <c r="P186" s="8"/>
      <c r="Q186" s="8"/>
      <c r="R186" s="8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</row>
    <row r="187" spans="1:55" s="12" customFormat="1">
      <c r="A187" s="32">
        <v>186</v>
      </c>
      <c r="B187" s="11"/>
      <c r="C187" s="11"/>
      <c r="D187" s="8"/>
      <c r="E187" s="8"/>
      <c r="F187" s="8"/>
      <c r="G187" s="13"/>
      <c r="H187" s="11"/>
      <c r="I187" s="11"/>
      <c r="J187" s="8"/>
      <c r="K187" s="8"/>
      <c r="L187" s="8"/>
      <c r="M187" s="13"/>
      <c r="N187" s="11"/>
      <c r="O187" s="11"/>
      <c r="P187" s="8"/>
      <c r="Q187" s="8"/>
      <c r="R187" s="8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</row>
    <row r="188" spans="1:55" s="12" customFormat="1">
      <c r="A188" s="32">
        <v>187</v>
      </c>
      <c r="B188" s="11"/>
      <c r="C188" s="11"/>
      <c r="D188" s="8"/>
      <c r="E188" s="8"/>
      <c r="F188" s="8"/>
      <c r="G188" s="13"/>
      <c r="H188" s="11"/>
      <c r="I188" s="11"/>
      <c r="J188" s="8"/>
      <c r="K188" s="8"/>
      <c r="L188" s="8"/>
      <c r="M188" s="13"/>
      <c r="N188" s="11"/>
      <c r="O188" s="11"/>
      <c r="P188" s="8"/>
      <c r="Q188" s="8"/>
      <c r="R188" s="8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</row>
    <row r="189" spans="1:55" s="12" customFormat="1">
      <c r="A189" s="32">
        <v>188</v>
      </c>
      <c r="B189" s="11"/>
      <c r="C189" s="11"/>
      <c r="D189" s="8"/>
      <c r="E189" s="8"/>
      <c r="F189" s="8"/>
      <c r="G189" s="13"/>
      <c r="H189" s="11"/>
      <c r="I189" s="11"/>
      <c r="J189" s="8"/>
      <c r="K189" s="8"/>
      <c r="L189" s="8"/>
      <c r="M189" s="13"/>
      <c r="N189" s="11"/>
      <c r="O189" s="11"/>
      <c r="P189" s="8"/>
      <c r="Q189" s="8"/>
      <c r="R189" s="8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</row>
    <row r="190" spans="1:55" s="12" customFormat="1">
      <c r="A190" s="32">
        <v>189</v>
      </c>
      <c r="B190" s="11"/>
      <c r="C190" s="11"/>
      <c r="D190" s="8"/>
      <c r="E190" s="8"/>
      <c r="F190" s="8"/>
      <c r="G190" s="13"/>
      <c r="H190" s="11"/>
      <c r="I190" s="11"/>
      <c r="J190" s="8"/>
      <c r="K190" s="8"/>
      <c r="L190" s="8"/>
      <c r="M190" s="13"/>
      <c r="N190" s="11"/>
      <c r="O190" s="11"/>
      <c r="P190" s="8"/>
      <c r="Q190" s="8"/>
      <c r="R190" s="8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</row>
    <row r="191" spans="1:55" s="12" customFormat="1">
      <c r="A191" s="32">
        <v>190</v>
      </c>
      <c r="B191" s="11"/>
      <c r="C191" s="11"/>
      <c r="D191" s="8"/>
      <c r="E191" s="8"/>
      <c r="F191" s="8"/>
      <c r="G191" s="13"/>
      <c r="H191" s="11"/>
      <c r="I191" s="11"/>
      <c r="J191" s="8"/>
      <c r="K191" s="8"/>
      <c r="L191" s="8"/>
      <c r="M191" s="13"/>
      <c r="N191" s="11"/>
      <c r="O191" s="11"/>
      <c r="P191" s="8"/>
      <c r="Q191" s="8"/>
      <c r="R191" s="8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</row>
    <row r="192" spans="1:55" s="12" customFormat="1">
      <c r="A192" s="32">
        <v>191</v>
      </c>
      <c r="B192" s="11"/>
      <c r="C192" s="11"/>
      <c r="D192" s="8"/>
      <c r="E192" s="8"/>
      <c r="F192" s="8"/>
      <c r="G192" s="13"/>
      <c r="H192" s="11"/>
      <c r="I192" s="11"/>
      <c r="J192" s="8"/>
      <c r="K192" s="8"/>
      <c r="L192" s="8"/>
      <c r="M192" s="13"/>
      <c r="N192" s="11"/>
      <c r="O192" s="11"/>
      <c r="P192" s="8"/>
      <c r="Q192" s="8"/>
      <c r="R192" s="8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</row>
    <row r="193" spans="1:55" s="12" customFormat="1">
      <c r="A193" s="32">
        <v>192</v>
      </c>
      <c r="B193" s="11"/>
      <c r="C193" s="11"/>
      <c r="D193" s="8"/>
      <c r="E193" s="8"/>
      <c r="F193" s="8"/>
      <c r="G193" s="13"/>
      <c r="H193" s="11"/>
      <c r="I193" s="11"/>
      <c r="J193" s="8"/>
      <c r="K193" s="8"/>
      <c r="L193" s="8"/>
      <c r="M193" s="13"/>
      <c r="N193" s="11"/>
      <c r="O193" s="11"/>
      <c r="P193" s="8"/>
      <c r="Q193" s="8"/>
      <c r="R193" s="8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</row>
    <row r="194" spans="1:55" s="12" customFormat="1">
      <c r="A194" s="32">
        <v>193</v>
      </c>
      <c r="B194" s="11"/>
      <c r="C194" s="11"/>
      <c r="D194" s="8"/>
      <c r="E194" s="8"/>
      <c r="F194" s="8"/>
      <c r="G194" s="13"/>
      <c r="H194" s="11"/>
      <c r="I194" s="11"/>
      <c r="J194" s="8"/>
      <c r="K194" s="8"/>
      <c r="L194" s="8"/>
      <c r="M194" s="13"/>
      <c r="N194" s="11"/>
      <c r="O194" s="11"/>
      <c r="P194" s="8"/>
      <c r="Q194" s="8"/>
      <c r="R194" s="8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</row>
    <row r="195" spans="1:55" s="12" customFormat="1">
      <c r="A195" s="32">
        <v>194</v>
      </c>
      <c r="B195" s="11"/>
      <c r="C195" s="11"/>
      <c r="D195" s="8"/>
      <c r="E195" s="8"/>
      <c r="F195" s="8"/>
      <c r="G195" s="13"/>
      <c r="H195" s="11"/>
      <c r="I195" s="11"/>
      <c r="J195" s="8"/>
      <c r="K195" s="8"/>
      <c r="L195" s="8"/>
      <c r="M195" s="13"/>
      <c r="N195" s="11"/>
      <c r="O195" s="11"/>
      <c r="P195" s="8"/>
      <c r="Q195" s="8"/>
      <c r="R195" s="8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</row>
    <row r="196" spans="1:55" s="12" customFormat="1">
      <c r="A196" s="32">
        <v>195</v>
      </c>
      <c r="B196" s="11"/>
      <c r="C196" s="11"/>
      <c r="D196" s="8"/>
      <c r="E196" s="8"/>
      <c r="F196" s="8"/>
      <c r="G196" s="13"/>
      <c r="H196" s="11"/>
      <c r="I196" s="11"/>
      <c r="J196" s="8"/>
      <c r="K196" s="8"/>
      <c r="L196" s="8"/>
      <c r="M196" s="13"/>
      <c r="N196" s="11"/>
      <c r="O196" s="11"/>
      <c r="P196" s="8"/>
      <c r="Q196" s="8"/>
      <c r="R196" s="8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</row>
    <row r="197" spans="1:55" s="12" customFormat="1">
      <c r="A197" s="32">
        <v>196</v>
      </c>
      <c r="B197" s="11"/>
      <c r="C197" s="11"/>
      <c r="D197" s="8"/>
      <c r="E197" s="8"/>
      <c r="F197" s="8"/>
      <c r="G197" s="13"/>
      <c r="H197" s="11"/>
      <c r="I197" s="11"/>
      <c r="J197" s="8"/>
      <c r="K197" s="8"/>
      <c r="L197" s="8"/>
      <c r="M197" s="13"/>
      <c r="N197" s="11"/>
      <c r="O197" s="11"/>
      <c r="P197" s="8"/>
      <c r="Q197" s="8"/>
      <c r="R197" s="8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</row>
    <row r="198" spans="1:55" s="12" customFormat="1">
      <c r="A198" s="32">
        <v>197</v>
      </c>
      <c r="B198" s="11"/>
      <c r="C198" s="11"/>
      <c r="D198" s="8"/>
      <c r="E198" s="8"/>
      <c r="F198" s="8"/>
      <c r="G198" s="13"/>
      <c r="H198" s="11"/>
      <c r="I198" s="11"/>
      <c r="J198" s="8"/>
      <c r="K198" s="8"/>
      <c r="L198" s="8"/>
      <c r="M198" s="13"/>
      <c r="N198" s="11"/>
      <c r="O198" s="11"/>
      <c r="P198" s="8"/>
      <c r="Q198" s="8"/>
      <c r="R198" s="8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</row>
    <row r="199" spans="1:55" s="12" customFormat="1">
      <c r="B199" s="11"/>
      <c r="C199" s="11"/>
      <c r="D199" s="8"/>
      <c r="E199" s="8"/>
      <c r="F199" s="8"/>
      <c r="G199" s="13"/>
      <c r="H199" s="11"/>
      <c r="I199" s="11"/>
      <c r="J199" s="8"/>
      <c r="K199" s="8"/>
      <c r="L199" s="8"/>
      <c r="M199" s="13"/>
      <c r="N199" s="11"/>
      <c r="O199" s="11"/>
      <c r="P199" s="8"/>
      <c r="Q199" s="8"/>
      <c r="R199" s="8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</row>
    <row r="200" spans="1:55" s="12" customFormat="1">
      <c r="B200" s="11"/>
      <c r="C200" s="11"/>
      <c r="D200" s="8"/>
      <c r="E200" s="8"/>
      <c r="F200" s="8"/>
      <c r="G200" s="13"/>
      <c r="H200" s="11"/>
      <c r="I200" s="11"/>
      <c r="J200" s="8"/>
      <c r="K200" s="8"/>
      <c r="L200" s="8"/>
      <c r="M200" s="13"/>
      <c r="N200" s="11"/>
      <c r="O200" s="11"/>
      <c r="P200" s="8"/>
      <c r="Q200" s="8"/>
      <c r="R200" s="8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</row>
    <row r="201" spans="1:55" s="12" customFormat="1">
      <c r="B201" s="11"/>
      <c r="C201" s="11"/>
      <c r="D201" s="8"/>
      <c r="E201" s="8"/>
      <c r="F201" s="8"/>
      <c r="G201" s="13"/>
      <c r="H201" s="11"/>
      <c r="I201" s="11"/>
      <c r="J201" s="8"/>
      <c r="K201" s="8"/>
      <c r="L201" s="8"/>
      <c r="M201" s="13"/>
      <c r="N201" s="11"/>
      <c r="O201" s="11"/>
      <c r="P201" s="8"/>
      <c r="Q201" s="8"/>
      <c r="R201" s="8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</row>
    <row r="202" spans="1:55" s="12" customFormat="1">
      <c r="B202" s="11"/>
      <c r="C202" s="11"/>
      <c r="D202" s="8"/>
      <c r="E202" s="8"/>
      <c r="F202" s="8"/>
      <c r="G202" s="13"/>
      <c r="H202" s="11"/>
      <c r="I202" s="11"/>
      <c r="J202" s="8"/>
      <c r="K202" s="8"/>
      <c r="L202" s="8"/>
      <c r="M202" s="13"/>
      <c r="N202" s="11"/>
      <c r="O202" s="11"/>
      <c r="P202" s="8"/>
      <c r="Q202" s="8"/>
      <c r="R202" s="8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</row>
    <row r="203" spans="1:55" s="12" customFormat="1">
      <c r="B203" s="11"/>
      <c r="C203" s="11"/>
      <c r="D203" s="8"/>
      <c r="E203" s="8"/>
      <c r="F203" s="8"/>
      <c r="G203" s="13"/>
      <c r="H203" s="11"/>
      <c r="I203" s="11"/>
      <c r="J203" s="8"/>
      <c r="K203" s="8"/>
      <c r="L203" s="8"/>
      <c r="M203" s="13"/>
      <c r="N203" s="11"/>
      <c r="O203" s="11"/>
      <c r="P203" s="8"/>
      <c r="Q203" s="8"/>
      <c r="R203" s="8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</row>
    <row r="204" spans="1:55" s="12" customFormat="1">
      <c r="B204" s="11"/>
      <c r="C204" s="11"/>
      <c r="D204" s="8"/>
      <c r="E204" s="8"/>
      <c r="F204" s="8"/>
      <c r="G204" s="13"/>
      <c r="H204" s="11"/>
      <c r="I204" s="11"/>
      <c r="J204" s="8"/>
      <c r="K204" s="8"/>
      <c r="L204" s="8"/>
      <c r="M204" s="13"/>
      <c r="N204" s="11"/>
      <c r="O204" s="11"/>
      <c r="P204" s="8"/>
      <c r="Q204" s="8"/>
      <c r="R204" s="8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</row>
    <row r="205" spans="1:55" s="12" customFormat="1">
      <c r="B205" s="11"/>
      <c r="C205" s="11"/>
      <c r="D205" s="8"/>
      <c r="E205" s="8"/>
      <c r="F205" s="8"/>
      <c r="G205" s="13"/>
      <c r="H205" s="11"/>
      <c r="I205" s="11"/>
      <c r="J205" s="8"/>
      <c r="K205" s="8"/>
      <c r="L205" s="8"/>
      <c r="M205" s="13"/>
      <c r="N205" s="11"/>
      <c r="O205" s="11"/>
      <c r="P205" s="8"/>
      <c r="Q205" s="8"/>
      <c r="R205" s="8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</row>
    <row r="206" spans="1:55" s="12" customFormat="1">
      <c r="B206" s="11"/>
      <c r="C206" s="11"/>
      <c r="D206" s="8"/>
      <c r="E206" s="8"/>
      <c r="F206" s="8"/>
      <c r="G206" s="13"/>
      <c r="H206" s="11"/>
      <c r="I206" s="11"/>
      <c r="J206" s="8"/>
      <c r="K206" s="8"/>
      <c r="L206" s="8"/>
      <c r="M206" s="13"/>
      <c r="N206" s="11"/>
      <c r="O206" s="11"/>
      <c r="P206" s="8"/>
      <c r="Q206" s="8"/>
      <c r="R206" s="8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</row>
    <row r="207" spans="1:55" s="12" customFormat="1">
      <c r="B207" s="11"/>
      <c r="C207" s="11"/>
      <c r="D207" s="8"/>
      <c r="E207" s="8"/>
      <c r="F207" s="8"/>
      <c r="G207" s="13"/>
      <c r="H207" s="11"/>
      <c r="I207" s="11"/>
      <c r="J207" s="8"/>
      <c r="K207" s="8"/>
      <c r="L207" s="8"/>
      <c r="M207" s="13"/>
      <c r="N207" s="11"/>
      <c r="O207" s="11"/>
      <c r="P207" s="8"/>
      <c r="Q207" s="8"/>
      <c r="R207" s="8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</row>
    <row r="208" spans="1:55" s="12" customFormat="1">
      <c r="B208" s="11"/>
      <c r="C208" s="11"/>
      <c r="D208" s="8"/>
      <c r="E208" s="8"/>
      <c r="F208" s="8"/>
      <c r="G208" s="13"/>
      <c r="H208" s="11"/>
      <c r="I208" s="11"/>
      <c r="J208" s="8"/>
      <c r="K208" s="8"/>
      <c r="L208" s="8"/>
      <c r="M208" s="13"/>
      <c r="N208" s="11"/>
      <c r="O208" s="11"/>
      <c r="P208" s="8"/>
      <c r="Q208" s="8"/>
      <c r="R208" s="8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</row>
    <row r="209" spans="2:55" s="12" customFormat="1">
      <c r="B209" s="11"/>
      <c r="C209" s="11"/>
      <c r="D209" s="8"/>
      <c r="E209" s="8"/>
      <c r="F209" s="8"/>
      <c r="G209" s="13"/>
      <c r="H209" s="11"/>
      <c r="I209" s="11"/>
      <c r="J209" s="8"/>
      <c r="K209" s="8"/>
      <c r="L209" s="8"/>
      <c r="M209" s="13"/>
      <c r="N209" s="11"/>
      <c r="O209" s="11"/>
      <c r="P209" s="8"/>
      <c r="Q209" s="8"/>
      <c r="R209" s="8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</row>
    <row r="210" spans="2:55" s="12" customFormat="1">
      <c r="B210" s="11"/>
      <c r="C210" s="11"/>
      <c r="D210" s="8"/>
      <c r="E210" s="8"/>
      <c r="F210" s="8"/>
      <c r="G210" s="13"/>
      <c r="H210" s="11"/>
      <c r="I210" s="11"/>
      <c r="J210" s="8"/>
      <c r="K210" s="8"/>
      <c r="L210" s="8"/>
      <c r="M210" s="13"/>
      <c r="N210" s="11"/>
      <c r="O210" s="11"/>
      <c r="P210" s="8"/>
      <c r="Q210" s="8"/>
      <c r="R210" s="8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</row>
    <row r="211" spans="2:55" s="12" customFormat="1">
      <c r="B211" s="11"/>
      <c r="C211" s="11"/>
      <c r="D211" s="8"/>
      <c r="E211" s="8"/>
      <c r="F211" s="8"/>
      <c r="G211" s="13"/>
      <c r="H211" s="11"/>
      <c r="I211" s="11"/>
      <c r="J211" s="8"/>
      <c r="K211" s="8"/>
      <c r="L211" s="8"/>
      <c r="M211" s="13"/>
      <c r="N211" s="11"/>
      <c r="O211" s="11"/>
      <c r="P211" s="8"/>
      <c r="Q211" s="8"/>
      <c r="R211" s="8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</row>
    <row r="212" spans="2:55" s="12" customFormat="1">
      <c r="B212" s="11"/>
      <c r="C212" s="11"/>
      <c r="D212" s="8"/>
      <c r="E212" s="8"/>
      <c r="F212" s="8"/>
      <c r="G212" s="13"/>
      <c r="H212" s="11"/>
      <c r="I212" s="11"/>
      <c r="J212" s="8"/>
      <c r="K212" s="8"/>
      <c r="L212" s="8"/>
      <c r="M212" s="13"/>
      <c r="N212" s="11"/>
      <c r="O212" s="11"/>
      <c r="P212" s="8"/>
      <c r="Q212" s="8"/>
      <c r="R212" s="8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</row>
    <row r="213" spans="2:55" s="12" customFormat="1">
      <c r="B213" s="11"/>
      <c r="C213" s="11"/>
      <c r="D213" s="8"/>
      <c r="E213" s="8"/>
      <c r="F213" s="8"/>
      <c r="G213" s="13"/>
      <c r="H213" s="11"/>
      <c r="I213" s="11"/>
      <c r="J213" s="8"/>
      <c r="K213" s="8"/>
      <c r="L213" s="8"/>
      <c r="M213" s="13"/>
      <c r="N213" s="11"/>
      <c r="O213" s="11"/>
      <c r="P213" s="8"/>
      <c r="Q213" s="8"/>
      <c r="R213" s="8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</row>
    <row r="214" spans="2:55" s="12" customFormat="1">
      <c r="B214" s="11"/>
      <c r="C214" s="11"/>
      <c r="D214" s="8"/>
      <c r="E214" s="8"/>
      <c r="F214" s="8"/>
      <c r="G214" s="13"/>
      <c r="H214" s="11"/>
      <c r="I214" s="11"/>
      <c r="J214" s="8"/>
      <c r="K214" s="8"/>
      <c r="L214" s="8"/>
      <c r="M214" s="13"/>
      <c r="N214" s="11"/>
      <c r="O214" s="11"/>
      <c r="P214" s="8"/>
      <c r="Q214" s="8"/>
      <c r="R214" s="8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</row>
    <row r="215" spans="2:55" s="12" customFormat="1">
      <c r="B215" s="11"/>
      <c r="C215" s="11"/>
      <c r="D215" s="8"/>
      <c r="E215" s="8"/>
      <c r="F215" s="8"/>
      <c r="G215" s="13"/>
      <c r="H215" s="11"/>
      <c r="I215" s="11"/>
      <c r="J215" s="8"/>
      <c r="K215" s="8"/>
      <c r="L215" s="8"/>
      <c r="M215" s="13"/>
      <c r="N215" s="11"/>
      <c r="O215" s="11"/>
      <c r="P215" s="8"/>
      <c r="Q215" s="8"/>
      <c r="R215" s="8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</row>
    <row r="216" spans="2:55" s="12" customFormat="1">
      <c r="B216" s="11"/>
      <c r="C216" s="11"/>
      <c r="D216" s="8"/>
      <c r="E216" s="8"/>
      <c r="F216" s="8"/>
      <c r="G216" s="13"/>
      <c r="H216" s="11"/>
      <c r="I216" s="11"/>
      <c r="J216" s="8"/>
      <c r="K216" s="8"/>
      <c r="L216" s="8"/>
      <c r="M216" s="13"/>
      <c r="N216" s="11"/>
      <c r="O216" s="11"/>
      <c r="P216" s="8"/>
      <c r="Q216" s="8"/>
      <c r="R216" s="8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</row>
    <row r="217" spans="2:55" s="12" customFormat="1">
      <c r="B217" s="11"/>
      <c r="C217" s="11"/>
      <c r="D217" s="8"/>
      <c r="E217" s="8"/>
      <c r="F217" s="8"/>
      <c r="G217" s="13"/>
      <c r="H217" s="11"/>
      <c r="I217" s="11"/>
      <c r="J217" s="8"/>
      <c r="K217" s="8"/>
      <c r="L217" s="8"/>
      <c r="M217" s="13"/>
      <c r="N217" s="11"/>
      <c r="O217" s="11"/>
      <c r="P217" s="8"/>
      <c r="Q217" s="8"/>
      <c r="R217" s="8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</row>
    <row r="218" spans="2:55" s="12" customFormat="1">
      <c r="B218" s="11"/>
      <c r="C218" s="11"/>
      <c r="D218" s="8"/>
      <c r="E218" s="8"/>
      <c r="F218" s="8"/>
      <c r="G218" s="13"/>
      <c r="H218" s="11"/>
      <c r="I218" s="11"/>
      <c r="J218" s="8"/>
      <c r="K218" s="8"/>
      <c r="L218" s="8"/>
      <c r="M218" s="13"/>
      <c r="N218" s="11"/>
      <c r="O218" s="11"/>
      <c r="P218" s="8"/>
      <c r="Q218" s="8"/>
      <c r="R218" s="8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</row>
    <row r="219" spans="2:55" s="12" customFormat="1">
      <c r="B219" s="11"/>
      <c r="C219" s="11"/>
      <c r="D219" s="8"/>
      <c r="E219" s="8"/>
      <c r="F219" s="8"/>
      <c r="G219" s="13"/>
      <c r="H219" s="11"/>
      <c r="I219" s="11"/>
      <c r="J219" s="8"/>
      <c r="K219" s="8"/>
      <c r="L219" s="8"/>
      <c r="M219" s="13"/>
      <c r="N219" s="11"/>
      <c r="O219" s="11"/>
      <c r="P219" s="8"/>
      <c r="Q219" s="8"/>
      <c r="R219" s="8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</row>
    <row r="220" spans="2:55" s="12" customFormat="1">
      <c r="B220" s="11"/>
      <c r="C220" s="11"/>
      <c r="D220" s="8"/>
      <c r="E220" s="8"/>
      <c r="F220" s="8"/>
      <c r="G220" s="13"/>
      <c r="H220" s="11"/>
      <c r="I220" s="11"/>
      <c r="J220" s="8"/>
      <c r="K220" s="8"/>
      <c r="L220" s="8"/>
      <c r="M220" s="13"/>
      <c r="N220" s="11"/>
      <c r="O220" s="11"/>
      <c r="P220" s="8"/>
      <c r="Q220" s="8"/>
      <c r="R220" s="8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</row>
    <row r="221" spans="2:55" s="12" customFormat="1">
      <c r="B221" s="11"/>
      <c r="C221" s="11"/>
      <c r="D221" s="8"/>
      <c r="E221" s="8"/>
      <c r="F221" s="8"/>
      <c r="G221" s="13"/>
      <c r="H221" s="11"/>
      <c r="I221" s="11"/>
      <c r="J221" s="8"/>
      <c r="K221" s="8"/>
      <c r="L221" s="8"/>
      <c r="M221" s="13"/>
      <c r="N221" s="11"/>
      <c r="O221" s="11"/>
      <c r="P221" s="8"/>
      <c r="Q221" s="8"/>
      <c r="R221" s="8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</row>
    <row r="222" spans="2:55" s="12" customFormat="1">
      <c r="B222" s="11"/>
      <c r="C222" s="11"/>
      <c r="D222" s="8"/>
      <c r="E222" s="8"/>
      <c r="F222" s="8"/>
      <c r="G222" s="13"/>
      <c r="H222" s="11"/>
      <c r="I222" s="11"/>
      <c r="J222" s="8"/>
      <c r="K222" s="8"/>
      <c r="L222" s="8"/>
      <c r="M222" s="13"/>
      <c r="N222" s="11"/>
      <c r="O222" s="11"/>
      <c r="P222" s="8"/>
      <c r="Q222" s="8"/>
      <c r="R222" s="8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</row>
    <row r="223" spans="2:55" s="12" customFormat="1">
      <c r="B223" s="11"/>
      <c r="C223" s="11"/>
      <c r="D223" s="8"/>
      <c r="E223" s="8"/>
      <c r="F223" s="8"/>
      <c r="G223" s="13"/>
      <c r="H223" s="11"/>
      <c r="I223" s="11"/>
      <c r="J223" s="8"/>
      <c r="K223" s="8"/>
      <c r="L223" s="8"/>
      <c r="M223" s="13"/>
      <c r="N223" s="11"/>
      <c r="O223" s="11"/>
      <c r="P223" s="8"/>
      <c r="Q223" s="8"/>
      <c r="R223" s="8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</row>
    <row r="224" spans="2:55" s="12" customFormat="1">
      <c r="B224" s="11"/>
      <c r="C224" s="11"/>
      <c r="D224" s="8"/>
      <c r="E224" s="8"/>
      <c r="F224" s="8"/>
      <c r="G224" s="13"/>
      <c r="H224" s="11"/>
      <c r="I224" s="11"/>
      <c r="J224" s="8"/>
      <c r="K224" s="8"/>
      <c r="L224" s="8"/>
      <c r="M224" s="13"/>
      <c r="N224" s="11"/>
      <c r="O224" s="11"/>
      <c r="P224" s="8"/>
      <c r="Q224" s="8"/>
      <c r="R224" s="8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</row>
    <row r="225" spans="2:55" s="12" customFormat="1">
      <c r="B225" s="11"/>
      <c r="C225" s="11"/>
      <c r="D225" s="8"/>
      <c r="E225" s="8"/>
      <c r="F225" s="8"/>
      <c r="G225" s="13"/>
      <c r="H225" s="11"/>
      <c r="I225" s="11"/>
      <c r="J225" s="8"/>
      <c r="K225" s="8"/>
      <c r="L225" s="8"/>
      <c r="M225" s="13"/>
      <c r="N225" s="11"/>
      <c r="O225" s="11"/>
      <c r="P225" s="8"/>
      <c r="Q225" s="8"/>
      <c r="R225" s="8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</row>
    <row r="226" spans="2:55" s="12" customFormat="1">
      <c r="B226" s="11"/>
      <c r="C226" s="11"/>
      <c r="D226" s="8"/>
      <c r="E226" s="8"/>
      <c r="F226" s="8"/>
      <c r="G226" s="13"/>
      <c r="H226" s="11"/>
      <c r="I226" s="11"/>
      <c r="J226" s="8"/>
      <c r="K226" s="8"/>
      <c r="L226" s="8"/>
      <c r="M226" s="13"/>
      <c r="N226" s="11"/>
      <c r="O226" s="11"/>
      <c r="P226" s="8"/>
      <c r="Q226" s="8"/>
      <c r="R226" s="8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</row>
    <row r="227" spans="2:55" s="12" customFormat="1">
      <c r="B227" s="11"/>
      <c r="C227" s="11"/>
      <c r="D227" s="8"/>
      <c r="E227" s="8"/>
      <c r="F227" s="8"/>
      <c r="G227" s="13"/>
      <c r="H227" s="11"/>
      <c r="I227" s="11"/>
      <c r="J227" s="8"/>
      <c r="K227" s="8"/>
      <c r="L227" s="8"/>
      <c r="M227" s="13"/>
      <c r="N227" s="11"/>
      <c r="O227" s="11"/>
      <c r="P227" s="8"/>
      <c r="Q227" s="8"/>
      <c r="R227" s="8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</row>
    <row r="228" spans="2:55" s="12" customFormat="1">
      <c r="B228" s="11"/>
      <c r="C228" s="11"/>
      <c r="D228" s="8"/>
      <c r="E228" s="8"/>
      <c r="F228" s="8"/>
      <c r="G228" s="13"/>
      <c r="H228" s="11"/>
      <c r="I228" s="11"/>
      <c r="J228" s="8"/>
      <c r="K228" s="8"/>
      <c r="L228" s="8"/>
      <c r="M228" s="13"/>
      <c r="N228" s="11"/>
      <c r="O228" s="11"/>
      <c r="P228" s="8"/>
      <c r="Q228" s="8"/>
      <c r="R228" s="8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</row>
    <row r="229" spans="2:55" s="12" customFormat="1">
      <c r="B229" s="11"/>
      <c r="C229" s="11"/>
      <c r="D229" s="8"/>
      <c r="E229" s="8"/>
      <c r="F229" s="8"/>
      <c r="G229" s="13"/>
      <c r="H229" s="11"/>
      <c r="I229" s="11"/>
      <c r="J229" s="8"/>
      <c r="K229" s="8"/>
      <c r="L229" s="8"/>
      <c r="M229" s="13"/>
      <c r="N229" s="11"/>
      <c r="O229" s="11"/>
      <c r="P229" s="8"/>
      <c r="Q229" s="8"/>
      <c r="R229" s="8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</row>
    <row r="230" spans="2:55" s="12" customFormat="1">
      <c r="B230" s="11"/>
      <c r="C230" s="11"/>
      <c r="D230" s="8"/>
      <c r="E230" s="8"/>
      <c r="F230" s="8"/>
      <c r="G230" s="13"/>
      <c r="H230" s="11"/>
      <c r="I230" s="11"/>
      <c r="J230" s="8"/>
      <c r="K230" s="8"/>
      <c r="L230" s="8"/>
      <c r="M230" s="13"/>
      <c r="N230" s="11"/>
      <c r="O230" s="11"/>
      <c r="P230" s="8"/>
      <c r="Q230" s="8"/>
      <c r="R230" s="8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</row>
    <row r="231" spans="2:55" s="12" customFormat="1">
      <c r="B231" s="11"/>
      <c r="C231" s="11"/>
      <c r="D231" s="8"/>
      <c r="E231" s="8"/>
      <c r="F231" s="8"/>
      <c r="G231" s="13"/>
      <c r="H231" s="11"/>
      <c r="I231" s="11"/>
      <c r="J231" s="8"/>
      <c r="K231" s="8"/>
      <c r="L231" s="8"/>
      <c r="M231" s="13"/>
      <c r="N231" s="11"/>
      <c r="O231" s="11"/>
      <c r="P231" s="8"/>
      <c r="Q231" s="8"/>
      <c r="R231" s="8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</row>
    <row r="232" spans="2:55" s="12" customFormat="1">
      <c r="B232" s="11"/>
      <c r="C232" s="11"/>
      <c r="D232" s="8"/>
      <c r="E232" s="8"/>
      <c r="F232" s="8"/>
      <c r="G232" s="13"/>
      <c r="H232" s="11"/>
      <c r="I232" s="11"/>
      <c r="J232" s="8"/>
      <c r="K232" s="8"/>
      <c r="L232" s="8"/>
      <c r="M232" s="13"/>
      <c r="N232" s="11"/>
      <c r="O232" s="11"/>
      <c r="P232" s="8"/>
      <c r="Q232" s="8"/>
      <c r="R232" s="8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</row>
    <row r="233" spans="2:55" s="12" customFormat="1">
      <c r="B233" s="11"/>
      <c r="C233" s="11"/>
      <c r="D233" s="8"/>
      <c r="E233" s="8"/>
      <c r="F233" s="8"/>
      <c r="G233" s="13"/>
      <c r="H233" s="11"/>
      <c r="I233" s="11"/>
      <c r="J233" s="8"/>
      <c r="K233" s="8"/>
      <c r="L233" s="8"/>
      <c r="M233" s="13"/>
      <c r="N233" s="11"/>
      <c r="O233" s="11"/>
      <c r="P233" s="8"/>
      <c r="Q233" s="8"/>
      <c r="R233" s="8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</row>
    <row r="234" spans="2:55" s="12" customFormat="1">
      <c r="B234" s="11"/>
      <c r="C234" s="11"/>
      <c r="D234" s="8"/>
      <c r="E234" s="8"/>
      <c r="F234" s="8"/>
      <c r="G234" s="13"/>
      <c r="H234" s="11"/>
      <c r="I234" s="11"/>
      <c r="J234" s="8"/>
      <c r="K234" s="8"/>
      <c r="L234" s="8"/>
      <c r="M234" s="13"/>
      <c r="N234" s="11"/>
      <c r="O234" s="11"/>
      <c r="P234" s="8"/>
      <c r="Q234" s="8"/>
      <c r="R234" s="8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</row>
    <row r="235" spans="2:55" s="12" customFormat="1">
      <c r="B235" s="11"/>
      <c r="C235" s="11"/>
      <c r="D235" s="8"/>
      <c r="E235" s="8"/>
      <c r="F235" s="8"/>
      <c r="G235" s="13"/>
      <c r="H235" s="11"/>
      <c r="I235" s="11"/>
      <c r="J235" s="8"/>
      <c r="K235" s="8"/>
      <c r="L235" s="8"/>
      <c r="M235" s="13"/>
      <c r="N235" s="11"/>
      <c r="O235" s="11"/>
      <c r="P235" s="8"/>
      <c r="Q235" s="8"/>
      <c r="R235" s="8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</row>
    <row r="236" spans="2:55" s="12" customFormat="1">
      <c r="B236" s="11"/>
      <c r="C236" s="11"/>
      <c r="D236" s="8"/>
      <c r="E236" s="8"/>
      <c r="F236" s="8"/>
      <c r="G236" s="13"/>
      <c r="H236" s="11"/>
      <c r="I236" s="11"/>
      <c r="J236" s="8"/>
      <c r="K236" s="8"/>
      <c r="L236" s="8"/>
      <c r="M236" s="13"/>
      <c r="N236" s="11"/>
      <c r="O236" s="11"/>
      <c r="P236" s="8"/>
      <c r="Q236" s="8"/>
      <c r="R236" s="8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</row>
    <row r="237" spans="2:55" s="12" customFormat="1">
      <c r="B237" s="11"/>
      <c r="C237" s="11"/>
      <c r="D237" s="8"/>
      <c r="E237" s="8"/>
      <c r="F237" s="8"/>
      <c r="G237" s="13"/>
      <c r="H237" s="11"/>
      <c r="I237" s="11"/>
      <c r="J237" s="8"/>
      <c r="K237" s="8"/>
      <c r="L237" s="8"/>
      <c r="M237" s="13"/>
      <c r="N237" s="11"/>
      <c r="O237" s="11"/>
      <c r="P237" s="8"/>
      <c r="Q237" s="8"/>
      <c r="R237" s="8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</row>
    <row r="238" spans="2:55" s="12" customFormat="1">
      <c r="B238" s="11"/>
      <c r="C238" s="11"/>
      <c r="D238" s="8"/>
      <c r="E238" s="8"/>
      <c r="F238" s="8"/>
      <c r="G238" s="13"/>
      <c r="H238" s="11"/>
      <c r="I238" s="11"/>
      <c r="J238" s="8"/>
      <c r="K238" s="8"/>
      <c r="L238" s="8"/>
      <c r="M238" s="13"/>
      <c r="N238" s="11"/>
      <c r="O238" s="11"/>
      <c r="P238" s="8"/>
      <c r="Q238" s="8"/>
      <c r="R238" s="8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</row>
    <row r="239" spans="2:55" s="12" customFormat="1">
      <c r="B239" s="11"/>
      <c r="C239" s="11"/>
      <c r="D239" s="8"/>
      <c r="E239" s="8"/>
      <c r="F239" s="8"/>
      <c r="G239" s="13"/>
      <c r="H239" s="11"/>
      <c r="I239" s="11"/>
      <c r="J239" s="8"/>
      <c r="K239" s="8"/>
      <c r="L239" s="8"/>
      <c r="M239" s="13"/>
      <c r="N239" s="11"/>
      <c r="O239" s="11"/>
      <c r="P239" s="8"/>
      <c r="Q239" s="8"/>
      <c r="R239" s="8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</row>
    <row r="240" spans="2:55" s="12" customFormat="1">
      <c r="B240" s="11"/>
      <c r="C240" s="11"/>
      <c r="D240" s="8"/>
      <c r="E240" s="8"/>
      <c r="F240" s="8"/>
      <c r="G240" s="13"/>
      <c r="H240" s="11"/>
      <c r="I240" s="11"/>
      <c r="J240" s="8"/>
      <c r="K240" s="8"/>
      <c r="L240" s="8"/>
      <c r="M240" s="13"/>
      <c r="N240" s="11"/>
      <c r="O240" s="11"/>
      <c r="P240" s="8"/>
      <c r="Q240" s="8"/>
      <c r="R240" s="8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</row>
    <row r="241" spans="2:55" s="12" customFormat="1">
      <c r="B241" s="11"/>
      <c r="C241" s="11"/>
      <c r="D241" s="8"/>
      <c r="E241" s="8"/>
      <c r="F241" s="8"/>
      <c r="G241" s="13"/>
      <c r="H241" s="11"/>
      <c r="I241" s="11"/>
      <c r="J241" s="8"/>
      <c r="K241" s="8"/>
      <c r="L241" s="8"/>
      <c r="M241" s="13"/>
      <c r="N241" s="11"/>
      <c r="O241" s="11"/>
      <c r="P241" s="8"/>
      <c r="Q241" s="8"/>
      <c r="R241" s="8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</row>
    <row r="242" spans="2:55" s="12" customFormat="1">
      <c r="B242" s="11"/>
      <c r="C242" s="11"/>
      <c r="D242" s="8"/>
      <c r="E242" s="8"/>
      <c r="F242" s="8"/>
      <c r="G242" s="13"/>
      <c r="H242" s="11"/>
      <c r="I242" s="11"/>
      <c r="J242" s="8"/>
      <c r="K242" s="8"/>
      <c r="L242" s="8"/>
      <c r="M242" s="13"/>
      <c r="N242" s="11"/>
      <c r="O242" s="11"/>
      <c r="P242" s="8"/>
      <c r="Q242" s="8"/>
      <c r="R242" s="8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</row>
    <row r="243" spans="2:55" s="12" customFormat="1">
      <c r="B243" s="11"/>
      <c r="C243" s="11"/>
      <c r="D243" s="8"/>
      <c r="E243" s="8"/>
      <c r="F243" s="8"/>
      <c r="G243" s="13"/>
      <c r="H243" s="11"/>
      <c r="I243" s="11"/>
      <c r="J243" s="8"/>
      <c r="K243" s="8"/>
      <c r="L243" s="8"/>
      <c r="M243" s="13"/>
      <c r="N243" s="11"/>
      <c r="O243" s="11"/>
      <c r="P243" s="8"/>
      <c r="Q243" s="8"/>
      <c r="R243" s="8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</row>
    <row r="244" spans="2:55" s="12" customFormat="1">
      <c r="B244" s="11"/>
      <c r="C244" s="11"/>
      <c r="D244" s="8"/>
      <c r="E244" s="8"/>
      <c r="F244" s="8"/>
      <c r="G244" s="13"/>
      <c r="H244" s="11"/>
      <c r="I244" s="11"/>
      <c r="J244" s="8"/>
      <c r="K244" s="8"/>
      <c r="L244" s="8"/>
      <c r="M244" s="13"/>
      <c r="N244" s="11"/>
      <c r="O244" s="11"/>
      <c r="P244" s="8"/>
      <c r="Q244" s="8"/>
      <c r="R244" s="8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</row>
    <row r="245" spans="2:55" s="12" customFormat="1">
      <c r="B245" s="11"/>
      <c r="C245" s="11"/>
      <c r="D245" s="8"/>
      <c r="E245" s="8"/>
      <c r="F245" s="8"/>
      <c r="G245" s="13"/>
      <c r="H245" s="11"/>
      <c r="I245" s="11"/>
      <c r="J245" s="8"/>
      <c r="K245" s="8"/>
      <c r="L245" s="8"/>
      <c r="M245" s="13"/>
      <c r="N245" s="11"/>
      <c r="O245" s="11"/>
      <c r="P245" s="8"/>
      <c r="Q245" s="8"/>
      <c r="R245" s="8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</row>
    <row r="246" spans="2:55" s="12" customFormat="1">
      <c r="B246" s="11"/>
      <c r="C246" s="11"/>
      <c r="D246" s="8"/>
      <c r="E246" s="8"/>
      <c r="F246" s="8"/>
      <c r="G246" s="13"/>
      <c r="H246" s="11"/>
      <c r="I246" s="11"/>
      <c r="J246" s="8"/>
      <c r="K246" s="8"/>
      <c r="L246" s="8"/>
      <c r="M246" s="13"/>
      <c r="N246" s="11"/>
      <c r="O246" s="11"/>
      <c r="P246" s="8"/>
      <c r="Q246" s="8"/>
      <c r="R246" s="8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</row>
    <row r="247" spans="2:55" s="12" customFormat="1">
      <c r="B247" s="11"/>
      <c r="C247" s="11"/>
      <c r="D247" s="8"/>
      <c r="E247" s="8"/>
      <c r="F247" s="8"/>
      <c r="G247" s="13"/>
      <c r="H247" s="11"/>
      <c r="I247" s="11"/>
      <c r="J247" s="8"/>
      <c r="K247" s="8"/>
      <c r="L247" s="8"/>
      <c r="M247" s="13"/>
      <c r="N247" s="11"/>
      <c r="O247" s="11"/>
      <c r="P247" s="8"/>
      <c r="Q247" s="8"/>
      <c r="R247" s="8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</row>
    <row r="248" spans="2:55" s="12" customFormat="1">
      <c r="B248" s="11"/>
      <c r="C248" s="11"/>
      <c r="D248" s="8"/>
      <c r="E248" s="8"/>
      <c r="F248" s="8"/>
      <c r="G248" s="13"/>
      <c r="H248" s="11"/>
      <c r="I248" s="11"/>
      <c r="J248" s="8"/>
      <c r="K248" s="8"/>
      <c r="L248" s="8"/>
      <c r="M248" s="13"/>
      <c r="N248" s="11"/>
      <c r="O248" s="11"/>
      <c r="P248" s="8"/>
      <c r="Q248" s="8"/>
      <c r="R248" s="8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</row>
    <row r="249" spans="2:55" s="12" customFormat="1">
      <c r="B249" s="11"/>
      <c r="C249" s="11"/>
      <c r="D249" s="8"/>
      <c r="E249" s="8"/>
      <c r="F249" s="8"/>
      <c r="G249" s="13"/>
      <c r="H249" s="11"/>
      <c r="I249" s="11"/>
      <c r="J249" s="8"/>
      <c r="K249" s="8"/>
      <c r="L249" s="8"/>
      <c r="M249" s="13"/>
      <c r="N249" s="11"/>
      <c r="O249" s="11"/>
      <c r="P249" s="8"/>
      <c r="Q249" s="8"/>
      <c r="R249" s="8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</row>
    <row r="250" spans="2:55" s="12" customFormat="1">
      <c r="B250" s="11"/>
      <c r="C250" s="11"/>
      <c r="D250" s="8"/>
      <c r="E250" s="8"/>
      <c r="F250" s="8"/>
      <c r="G250" s="13"/>
      <c r="H250" s="11"/>
      <c r="I250" s="11"/>
      <c r="J250" s="8"/>
      <c r="K250" s="8"/>
      <c r="L250" s="8"/>
      <c r="M250" s="13"/>
      <c r="N250" s="11"/>
      <c r="O250" s="11"/>
      <c r="P250" s="8"/>
      <c r="Q250" s="8"/>
      <c r="R250" s="8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</row>
    <row r="251" spans="2:55" s="12" customFormat="1">
      <c r="B251" s="11"/>
      <c r="C251" s="11"/>
      <c r="D251" s="8"/>
      <c r="E251" s="8"/>
      <c r="F251" s="8"/>
      <c r="G251" s="13"/>
      <c r="H251" s="11"/>
      <c r="I251" s="11"/>
      <c r="J251" s="8"/>
      <c r="K251" s="8"/>
      <c r="L251" s="8"/>
      <c r="M251" s="13"/>
      <c r="N251" s="11"/>
      <c r="O251" s="11"/>
      <c r="P251" s="8"/>
      <c r="Q251" s="8"/>
      <c r="R251" s="8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</row>
    <row r="252" spans="2:55" s="12" customFormat="1">
      <c r="B252" s="11"/>
      <c r="C252" s="11"/>
      <c r="D252" s="8"/>
      <c r="E252" s="8"/>
      <c r="F252" s="8"/>
      <c r="G252" s="13"/>
      <c r="H252" s="11"/>
      <c r="I252" s="11"/>
      <c r="J252" s="8"/>
      <c r="K252" s="8"/>
      <c r="L252" s="8"/>
      <c r="M252" s="13"/>
      <c r="N252" s="11"/>
      <c r="O252" s="11"/>
      <c r="P252" s="8"/>
      <c r="Q252" s="8"/>
      <c r="R252" s="8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</row>
    <row r="253" spans="2:55" s="12" customFormat="1">
      <c r="B253" s="11"/>
      <c r="C253" s="11"/>
      <c r="D253" s="8"/>
      <c r="E253" s="8"/>
      <c r="F253" s="8"/>
      <c r="G253" s="13"/>
      <c r="H253" s="11"/>
      <c r="I253" s="11"/>
      <c r="J253" s="8"/>
      <c r="K253" s="8"/>
      <c r="L253" s="8"/>
      <c r="M253" s="13"/>
      <c r="N253" s="11"/>
      <c r="O253" s="11"/>
      <c r="P253" s="8"/>
      <c r="Q253" s="8"/>
      <c r="R253" s="8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</row>
    <row r="254" spans="2:55" s="12" customFormat="1">
      <c r="B254" s="11"/>
      <c r="C254" s="11"/>
      <c r="D254" s="8"/>
      <c r="E254" s="8"/>
      <c r="F254" s="8"/>
      <c r="G254" s="13"/>
      <c r="H254" s="11"/>
      <c r="I254" s="11"/>
      <c r="J254" s="8"/>
      <c r="K254" s="8"/>
      <c r="L254" s="8"/>
      <c r="M254" s="13"/>
      <c r="N254" s="11"/>
      <c r="O254" s="11"/>
      <c r="P254" s="8"/>
      <c r="Q254" s="8"/>
      <c r="R254" s="8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</row>
    <row r="255" spans="2:55" s="12" customFormat="1">
      <c r="B255" s="11"/>
      <c r="C255" s="11"/>
      <c r="D255" s="8"/>
      <c r="E255" s="8"/>
      <c r="F255" s="8"/>
      <c r="G255" s="13"/>
      <c r="H255" s="11"/>
      <c r="I255" s="11"/>
      <c r="J255" s="8"/>
      <c r="K255" s="8"/>
      <c r="L255" s="8"/>
      <c r="M255" s="13"/>
      <c r="N255" s="11"/>
      <c r="O255" s="11"/>
      <c r="P255" s="8"/>
      <c r="Q255" s="8"/>
      <c r="R255" s="8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</row>
    <row r="256" spans="2:55" s="12" customFormat="1">
      <c r="B256" s="11"/>
      <c r="C256" s="11"/>
      <c r="D256" s="8"/>
      <c r="E256" s="8"/>
      <c r="F256" s="8"/>
      <c r="G256" s="13"/>
      <c r="H256" s="11"/>
      <c r="I256" s="11"/>
      <c r="J256" s="8"/>
      <c r="K256" s="8"/>
      <c r="L256" s="8"/>
      <c r="M256" s="13"/>
      <c r="N256" s="11"/>
      <c r="O256" s="11"/>
      <c r="P256" s="8"/>
      <c r="Q256" s="8"/>
      <c r="R256" s="8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</row>
    <row r="257" spans="2:55" s="12" customFormat="1">
      <c r="B257" s="11"/>
      <c r="C257" s="11"/>
      <c r="D257" s="8"/>
      <c r="E257" s="8"/>
      <c r="F257" s="8"/>
      <c r="G257" s="13"/>
      <c r="H257" s="11"/>
      <c r="I257" s="11"/>
      <c r="J257" s="8"/>
      <c r="K257" s="8"/>
      <c r="L257" s="8"/>
      <c r="M257" s="13"/>
      <c r="N257" s="11"/>
      <c r="O257" s="11"/>
      <c r="P257" s="8"/>
      <c r="Q257" s="8"/>
      <c r="R257" s="8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</row>
    <row r="258" spans="2:55" s="12" customFormat="1">
      <c r="B258" s="11"/>
      <c r="C258" s="11"/>
      <c r="D258" s="8"/>
      <c r="E258" s="8"/>
      <c r="F258" s="8"/>
      <c r="G258" s="13"/>
      <c r="H258" s="11"/>
      <c r="I258" s="11"/>
      <c r="J258" s="8"/>
      <c r="K258" s="8"/>
      <c r="L258" s="8"/>
      <c r="M258" s="13"/>
      <c r="N258" s="11"/>
      <c r="O258" s="11"/>
      <c r="P258" s="8"/>
      <c r="Q258" s="8"/>
      <c r="R258" s="8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</row>
    <row r="259" spans="2:55" s="12" customFormat="1">
      <c r="B259" s="11"/>
      <c r="C259" s="11"/>
      <c r="D259" s="8"/>
      <c r="E259" s="8"/>
      <c r="F259" s="8"/>
      <c r="G259" s="13"/>
      <c r="H259" s="11"/>
      <c r="I259" s="11"/>
      <c r="J259" s="8"/>
      <c r="K259" s="8"/>
      <c r="L259" s="8"/>
      <c r="M259" s="13"/>
      <c r="N259" s="11"/>
      <c r="O259" s="11"/>
      <c r="P259" s="8"/>
      <c r="Q259" s="8"/>
      <c r="R259" s="8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</row>
    <row r="260" spans="2:55" s="12" customFormat="1">
      <c r="B260" s="11"/>
      <c r="C260" s="11"/>
      <c r="D260" s="8"/>
      <c r="E260" s="8"/>
      <c r="F260" s="8"/>
      <c r="G260" s="13"/>
      <c r="H260" s="11"/>
      <c r="I260" s="11"/>
      <c r="J260" s="8"/>
      <c r="K260" s="8"/>
      <c r="L260" s="8"/>
      <c r="M260" s="13"/>
      <c r="N260" s="11"/>
      <c r="O260" s="11"/>
      <c r="P260" s="8"/>
      <c r="Q260" s="8"/>
      <c r="R260" s="8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</row>
    <row r="261" spans="2:55" s="12" customFormat="1">
      <c r="B261" s="11"/>
      <c r="C261" s="11"/>
      <c r="D261" s="8"/>
      <c r="E261" s="8"/>
      <c r="F261" s="8"/>
      <c r="G261" s="13"/>
      <c r="H261" s="11"/>
      <c r="I261" s="11"/>
      <c r="J261" s="8"/>
      <c r="K261" s="8"/>
      <c r="L261" s="8"/>
      <c r="M261" s="13"/>
      <c r="N261" s="11"/>
      <c r="O261" s="11"/>
      <c r="P261" s="8"/>
      <c r="Q261" s="8"/>
      <c r="R261" s="8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</row>
    <row r="262" spans="2:55" s="12" customFormat="1">
      <c r="B262" s="11"/>
      <c r="C262" s="11"/>
      <c r="D262" s="8"/>
      <c r="E262" s="8"/>
      <c r="F262" s="8"/>
      <c r="G262" s="13"/>
      <c r="H262" s="11"/>
      <c r="I262" s="11"/>
      <c r="J262" s="8"/>
      <c r="K262" s="8"/>
      <c r="L262" s="8"/>
      <c r="M262" s="13"/>
      <c r="N262" s="11"/>
      <c r="O262" s="11"/>
      <c r="P262" s="8"/>
      <c r="Q262" s="8"/>
      <c r="R262" s="8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</row>
    <row r="263" spans="2:55" s="12" customFormat="1">
      <c r="B263" s="11"/>
      <c r="C263" s="11"/>
      <c r="D263" s="8"/>
      <c r="E263" s="8"/>
      <c r="F263" s="8"/>
      <c r="G263" s="13"/>
      <c r="H263" s="11"/>
      <c r="I263" s="11"/>
      <c r="J263" s="8"/>
      <c r="K263" s="8"/>
      <c r="L263" s="8"/>
      <c r="M263" s="13"/>
      <c r="N263" s="11"/>
      <c r="O263" s="11"/>
      <c r="P263" s="8"/>
      <c r="Q263" s="8"/>
      <c r="R263" s="8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</row>
    <row r="264" spans="2:55" s="12" customFormat="1">
      <c r="B264" s="11"/>
      <c r="C264" s="11"/>
      <c r="D264" s="8"/>
      <c r="E264" s="8"/>
      <c r="F264" s="8"/>
      <c r="G264" s="13"/>
      <c r="H264" s="11"/>
      <c r="I264" s="11"/>
      <c r="J264" s="8"/>
      <c r="K264" s="8"/>
      <c r="L264" s="8"/>
      <c r="M264" s="13"/>
      <c r="N264" s="11"/>
      <c r="O264" s="11"/>
      <c r="P264" s="8"/>
      <c r="Q264" s="8"/>
      <c r="R264" s="8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</row>
    <row r="265" spans="2:55" s="12" customFormat="1">
      <c r="B265" s="11"/>
      <c r="C265" s="11"/>
      <c r="D265" s="8"/>
      <c r="E265" s="8"/>
      <c r="F265" s="8"/>
      <c r="G265" s="13"/>
      <c r="H265" s="11"/>
      <c r="I265" s="11"/>
      <c r="J265" s="8"/>
      <c r="K265" s="8"/>
      <c r="L265" s="8"/>
      <c r="M265" s="13"/>
      <c r="N265" s="11"/>
      <c r="O265" s="11"/>
      <c r="P265" s="8"/>
      <c r="Q265" s="8"/>
      <c r="R265" s="8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</row>
    <row r="266" spans="2:55" s="12" customFormat="1">
      <c r="B266" s="11"/>
      <c r="C266" s="11"/>
      <c r="D266" s="8"/>
      <c r="E266" s="8"/>
      <c r="F266" s="8"/>
      <c r="G266" s="13"/>
      <c r="H266" s="11"/>
      <c r="I266" s="11"/>
      <c r="J266" s="8"/>
      <c r="K266" s="8"/>
      <c r="L266" s="8"/>
      <c r="M266" s="13"/>
      <c r="N266" s="11"/>
      <c r="O266" s="11"/>
      <c r="P266" s="8"/>
      <c r="Q266" s="8"/>
      <c r="R266" s="8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</row>
    <row r="267" spans="2:55" s="12" customFormat="1">
      <c r="B267" s="11"/>
      <c r="C267" s="11"/>
      <c r="D267" s="8"/>
      <c r="E267" s="8"/>
      <c r="F267" s="8"/>
      <c r="G267" s="13"/>
      <c r="H267" s="11"/>
      <c r="I267" s="11"/>
      <c r="J267" s="8"/>
      <c r="K267" s="8"/>
      <c r="L267" s="8"/>
      <c r="M267" s="13"/>
      <c r="N267" s="11"/>
      <c r="O267" s="11"/>
      <c r="P267" s="8"/>
      <c r="Q267" s="8"/>
      <c r="R267" s="8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</row>
    <row r="268" spans="2:55" s="12" customFormat="1">
      <c r="B268" s="11"/>
      <c r="C268" s="11"/>
      <c r="D268" s="8"/>
      <c r="E268" s="8"/>
      <c r="F268" s="8"/>
      <c r="G268" s="13"/>
      <c r="H268" s="11"/>
      <c r="I268" s="11"/>
      <c r="J268" s="8"/>
      <c r="K268" s="8"/>
      <c r="L268" s="8"/>
      <c r="M268" s="13"/>
      <c r="N268" s="11"/>
      <c r="O268" s="11"/>
      <c r="P268" s="8"/>
      <c r="Q268" s="8"/>
      <c r="R268" s="8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</row>
    <row r="269" spans="2:55" s="12" customFormat="1">
      <c r="B269" s="11"/>
      <c r="C269" s="11"/>
      <c r="D269" s="8"/>
      <c r="E269" s="8"/>
      <c r="F269" s="8"/>
      <c r="G269" s="13"/>
      <c r="H269" s="11"/>
      <c r="I269" s="11"/>
      <c r="J269" s="8"/>
      <c r="K269" s="8"/>
      <c r="L269" s="8"/>
      <c r="M269" s="13"/>
      <c r="N269" s="11"/>
      <c r="O269" s="11"/>
      <c r="P269" s="8"/>
      <c r="Q269" s="8"/>
      <c r="R269" s="8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</row>
    <row r="270" spans="2:55" s="12" customFormat="1">
      <c r="B270" s="11"/>
      <c r="C270" s="11"/>
      <c r="D270" s="8"/>
      <c r="E270" s="8"/>
      <c r="F270" s="8"/>
      <c r="G270" s="13"/>
      <c r="H270" s="11"/>
      <c r="I270" s="11"/>
      <c r="J270" s="8"/>
      <c r="K270" s="8"/>
      <c r="L270" s="8"/>
      <c r="M270" s="13"/>
      <c r="N270" s="11"/>
      <c r="O270" s="11"/>
      <c r="P270" s="8"/>
      <c r="Q270" s="8"/>
      <c r="R270" s="8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</row>
    <row r="271" spans="2:55" s="12" customFormat="1">
      <c r="B271" s="11"/>
      <c r="C271" s="11"/>
      <c r="D271" s="8"/>
      <c r="E271" s="8"/>
      <c r="F271" s="8"/>
      <c r="G271" s="13"/>
      <c r="H271" s="11"/>
      <c r="I271" s="11"/>
      <c r="J271" s="8"/>
      <c r="K271" s="8"/>
      <c r="L271" s="8"/>
      <c r="M271" s="13"/>
      <c r="N271" s="11"/>
      <c r="O271" s="11"/>
      <c r="P271" s="8"/>
      <c r="Q271" s="8"/>
      <c r="R271" s="8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</row>
    <row r="272" spans="2:55" s="12" customFormat="1">
      <c r="B272" s="11"/>
      <c r="C272" s="11"/>
      <c r="D272" s="8"/>
      <c r="E272" s="8"/>
      <c r="F272" s="8"/>
      <c r="G272" s="13"/>
      <c r="H272" s="11"/>
      <c r="I272" s="11"/>
      <c r="J272" s="8"/>
      <c r="K272" s="8"/>
      <c r="L272" s="8"/>
      <c r="M272" s="13"/>
      <c r="N272" s="11"/>
      <c r="O272" s="11"/>
      <c r="P272" s="8"/>
      <c r="Q272" s="8"/>
      <c r="R272" s="8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</row>
    <row r="273" spans="2:55" s="12" customFormat="1">
      <c r="B273" s="11"/>
      <c r="C273" s="11"/>
      <c r="D273" s="8"/>
      <c r="E273" s="8"/>
      <c r="F273" s="8"/>
      <c r="G273" s="13"/>
      <c r="H273" s="11"/>
      <c r="I273" s="11"/>
      <c r="J273" s="8"/>
      <c r="K273" s="8"/>
      <c r="L273" s="8"/>
      <c r="M273" s="13"/>
      <c r="N273" s="11"/>
      <c r="O273" s="11"/>
      <c r="P273" s="8"/>
      <c r="Q273" s="8"/>
      <c r="R273" s="8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</row>
    <row r="274" spans="2:55" s="12" customFormat="1">
      <c r="B274" s="11"/>
      <c r="C274" s="11"/>
      <c r="D274" s="8"/>
      <c r="E274" s="8"/>
      <c r="F274" s="8"/>
      <c r="G274" s="13"/>
      <c r="H274" s="11"/>
      <c r="I274" s="11"/>
      <c r="J274" s="8"/>
      <c r="K274" s="8"/>
      <c r="L274" s="8"/>
      <c r="M274" s="13"/>
      <c r="N274" s="11"/>
      <c r="O274" s="11"/>
      <c r="P274" s="8"/>
      <c r="Q274" s="8"/>
      <c r="R274" s="8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</row>
    <row r="275" spans="2:55" s="12" customFormat="1">
      <c r="B275" s="11"/>
      <c r="C275" s="11"/>
      <c r="D275" s="8"/>
      <c r="E275" s="8"/>
      <c r="F275" s="8"/>
      <c r="G275" s="13"/>
      <c r="H275" s="11"/>
      <c r="I275" s="11"/>
      <c r="J275" s="8"/>
      <c r="K275" s="8"/>
      <c r="L275" s="8"/>
      <c r="M275" s="13"/>
      <c r="N275" s="11"/>
      <c r="O275" s="11"/>
      <c r="P275" s="8"/>
      <c r="Q275" s="8"/>
      <c r="R275" s="8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2:55" s="12" customFormat="1">
      <c r="B276" s="11"/>
      <c r="C276" s="11"/>
      <c r="D276" s="8"/>
      <c r="E276" s="8"/>
      <c r="F276" s="8"/>
      <c r="G276" s="13"/>
      <c r="H276" s="11"/>
      <c r="I276" s="11"/>
      <c r="J276" s="8"/>
      <c r="K276" s="8"/>
      <c r="L276" s="8"/>
      <c r="M276" s="13"/>
      <c r="N276" s="11"/>
      <c r="O276" s="11"/>
      <c r="P276" s="8"/>
      <c r="Q276" s="8"/>
      <c r="R276" s="8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2:55" s="12" customFormat="1">
      <c r="B277" s="11"/>
      <c r="C277" s="11"/>
      <c r="D277" s="8"/>
      <c r="E277" s="8"/>
      <c r="F277" s="8"/>
      <c r="G277" s="13"/>
      <c r="H277" s="11"/>
      <c r="I277" s="11"/>
      <c r="J277" s="8"/>
      <c r="K277" s="8"/>
      <c r="L277" s="8"/>
      <c r="M277" s="13"/>
      <c r="N277" s="11"/>
      <c r="O277" s="11"/>
      <c r="P277" s="8"/>
      <c r="Q277" s="8"/>
      <c r="R277" s="8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8" spans="2:55" s="12" customFormat="1">
      <c r="B278" s="11"/>
      <c r="C278" s="11"/>
      <c r="D278" s="8"/>
      <c r="E278" s="8"/>
      <c r="F278" s="8"/>
      <c r="G278" s="13"/>
      <c r="H278" s="11"/>
      <c r="I278" s="11"/>
      <c r="J278" s="8"/>
      <c r="K278" s="8"/>
      <c r="L278" s="8"/>
      <c r="M278" s="13"/>
      <c r="N278" s="11"/>
      <c r="O278" s="11"/>
      <c r="P278" s="8"/>
      <c r="Q278" s="8"/>
      <c r="R278" s="8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</row>
    <row r="279" spans="2:55" s="12" customFormat="1">
      <c r="B279" s="11"/>
      <c r="C279" s="11"/>
      <c r="D279" s="8"/>
      <c r="E279" s="8"/>
      <c r="F279" s="8"/>
      <c r="G279" s="13"/>
      <c r="H279" s="11"/>
      <c r="I279" s="11"/>
      <c r="J279" s="8"/>
      <c r="K279" s="8"/>
      <c r="L279" s="8"/>
      <c r="M279" s="13"/>
      <c r="N279" s="11"/>
      <c r="O279" s="11"/>
      <c r="P279" s="8"/>
      <c r="Q279" s="8"/>
      <c r="R279" s="8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</row>
    <row r="280" spans="2:55" s="12" customFormat="1">
      <c r="B280" s="11"/>
      <c r="C280" s="11"/>
      <c r="D280" s="8"/>
      <c r="E280" s="8"/>
      <c r="F280" s="8"/>
      <c r="G280" s="13"/>
      <c r="H280" s="11"/>
      <c r="I280" s="11"/>
      <c r="J280" s="8"/>
      <c r="K280" s="8"/>
      <c r="L280" s="8"/>
      <c r="M280" s="13"/>
      <c r="N280" s="11"/>
      <c r="O280" s="11"/>
      <c r="P280" s="8"/>
      <c r="Q280" s="8"/>
      <c r="R280" s="8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</row>
    <row r="281" spans="2:55" s="12" customFormat="1">
      <c r="B281" s="11"/>
      <c r="C281" s="11"/>
      <c r="D281" s="8"/>
      <c r="E281" s="8"/>
      <c r="F281" s="8"/>
      <c r="G281" s="13"/>
      <c r="H281" s="11"/>
      <c r="I281" s="11"/>
      <c r="J281" s="8"/>
      <c r="K281" s="8"/>
      <c r="L281" s="8"/>
      <c r="M281" s="13"/>
      <c r="N281" s="11"/>
      <c r="O281" s="11"/>
      <c r="P281" s="8"/>
      <c r="Q281" s="8"/>
      <c r="R281" s="8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</row>
    <row r="282" spans="2:55" s="12" customFormat="1">
      <c r="B282" s="11"/>
      <c r="C282" s="11"/>
      <c r="D282" s="8"/>
      <c r="E282" s="8"/>
      <c r="F282" s="8"/>
      <c r="G282" s="13"/>
      <c r="H282" s="11"/>
      <c r="I282" s="11"/>
      <c r="J282" s="8"/>
      <c r="K282" s="8"/>
      <c r="L282" s="8"/>
      <c r="M282" s="13"/>
      <c r="N282" s="11"/>
      <c r="O282" s="11"/>
      <c r="P282" s="8"/>
      <c r="Q282" s="8"/>
      <c r="R282" s="8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</row>
    <row r="283" spans="2:55" s="12" customFormat="1">
      <c r="B283" s="11"/>
      <c r="C283" s="11"/>
      <c r="D283" s="8"/>
      <c r="E283" s="8"/>
      <c r="F283" s="8"/>
      <c r="G283" s="13"/>
      <c r="H283" s="11"/>
      <c r="I283" s="11"/>
      <c r="J283" s="8"/>
      <c r="K283" s="8"/>
      <c r="L283" s="8"/>
      <c r="M283" s="13"/>
      <c r="N283" s="11"/>
      <c r="O283" s="11"/>
      <c r="P283" s="8"/>
      <c r="Q283" s="8"/>
      <c r="R283" s="8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</row>
    <row r="284" spans="2:55" s="12" customFormat="1">
      <c r="B284" s="11"/>
      <c r="C284" s="11"/>
      <c r="D284" s="8"/>
      <c r="E284" s="8"/>
      <c r="F284" s="8"/>
      <c r="G284" s="13"/>
      <c r="H284" s="11"/>
      <c r="I284" s="11"/>
      <c r="J284" s="8"/>
      <c r="K284" s="8"/>
      <c r="L284" s="8"/>
      <c r="M284" s="13"/>
      <c r="N284" s="11"/>
      <c r="O284" s="11"/>
      <c r="P284" s="8"/>
      <c r="Q284" s="8"/>
      <c r="R284" s="8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</row>
    <row r="285" spans="2:55" s="12" customFormat="1">
      <c r="B285" s="11"/>
      <c r="C285" s="11"/>
      <c r="D285" s="8"/>
      <c r="E285" s="8"/>
      <c r="F285" s="8"/>
      <c r="G285" s="13"/>
      <c r="H285" s="11"/>
      <c r="I285" s="11"/>
      <c r="J285" s="8"/>
      <c r="K285" s="8"/>
      <c r="L285" s="8"/>
      <c r="M285" s="13"/>
      <c r="N285" s="11"/>
      <c r="O285" s="11"/>
      <c r="P285" s="8"/>
      <c r="Q285" s="8"/>
      <c r="R285" s="8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</row>
    <row r="286" spans="2:55" s="12" customFormat="1">
      <c r="B286" s="11"/>
      <c r="C286" s="11"/>
      <c r="D286" s="8"/>
      <c r="E286" s="8"/>
      <c r="F286" s="8"/>
      <c r="G286" s="13"/>
      <c r="H286" s="11"/>
      <c r="I286" s="11"/>
      <c r="J286" s="8"/>
      <c r="K286" s="8"/>
      <c r="L286" s="8"/>
      <c r="M286" s="13"/>
      <c r="N286" s="11"/>
      <c r="O286" s="11"/>
      <c r="P286" s="8"/>
      <c r="Q286" s="8"/>
      <c r="R286" s="8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</row>
    <row r="287" spans="2:55" s="12" customFormat="1">
      <c r="B287" s="11"/>
      <c r="C287" s="11"/>
      <c r="D287" s="8"/>
      <c r="E287" s="8"/>
      <c r="F287" s="8"/>
      <c r="G287" s="13"/>
      <c r="H287" s="11"/>
      <c r="I287" s="11"/>
      <c r="J287" s="8"/>
      <c r="K287" s="8"/>
      <c r="L287" s="8"/>
      <c r="M287" s="13"/>
      <c r="N287" s="11"/>
      <c r="O287" s="11"/>
      <c r="P287" s="8"/>
      <c r="Q287" s="8"/>
      <c r="R287" s="8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</row>
    <row r="288" spans="2:55" s="12" customFormat="1">
      <c r="B288" s="11"/>
      <c r="C288" s="11"/>
      <c r="D288" s="8"/>
      <c r="E288" s="8"/>
      <c r="F288" s="8"/>
      <c r="G288" s="13"/>
      <c r="H288" s="11"/>
      <c r="I288" s="11"/>
      <c r="J288" s="8"/>
      <c r="K288" s="8"/>
      <c r="L288" s="8"/>
      <c r="M288" s="13"/>
      <c r="N288" s="11"/>
      <c r="O288" s="11"/>
      <c r="P288" s="8"/>
      <c r="Q288" s="8"/>
      <c r="R288" s="8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</row>
    <row r="289" spans="2:55" s="12" customFormat="1">
      <c r="B289" s="11"/>
      <c r="C289" s="11"/>
      <c r="D289" s="8"/>
      <c r="E289" s="8"/>
      <c r="F289" s="8"/>
      <c r="G289" s="13"/>
      <c r="H289" s="11"/>
      <c r="I289" s="11"/>
      <c r="J289" s="8"/>
      <c r="K289" s="8"/>
      <c r="L289" s="8"/>
      <c r="M289" s="13"/>
      <c r="N289" s="11"/>
      <c r="O289" s="11"/>
      <c r="P289" s="8"/>
      <c r="Q289" s="8"/>
      <c r="R289" s="8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</row>
    <row r="290" spans="2:55" s="12" customFormat="1">
      <c r="B290" s="11"/>
      <c r="C290" s="11"/>
      <c r="D290" s="8"/>
      <c r="E290" s="8"/>
      <c r="F290" s="8"/>
      <c r="G290" s="13"/>
      <c r="H290" s="11"/>
      <c r="I290" s="11"/>
      <c r="J290" s="8"/>
      <c r="K290" s="8"/>
      <c r="L290" s="8"/>
      <c r="M290" s="13"/>
      <c r="N290" s="11"/>
      <c r="O290" s="11"/>
      <c r="P290" s="8"/>
      <c r="Q290" s="8"/>
      <c r="R290" s="8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</row>
    <row r="291" spans="2:55" s="12" customFormat="1">
      <c r="B291" s="11"/>
      <c r="C291" s="11"/>
      <c r="D291" s="8"/>
      <c r="E291" s="8"/>
      <c r="F291" s="8"/>
      <c r="G291" s="13"/>
      <c r="H291" s="11"/>
      <c r="I291" s="11"/>
      <c r="J291" s="8"/>
      <c r="K291" s="8"/>
      <c r="L291" s="8"/>
      <c r="M291" s="13"/>
      <c r="N291" s="11"/>
      <c r="O291" s="11"/>
      <c r="P291" s="8"/>
      <c r="Q291" s="8"/>
      <c r="R291" s="8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</row>
    <row r="292" spans="2:55" s="12" customFormat="1">
      <c r="B292" s="11"/>
      <c r="C292" s="11"/>
      <c r="D292" s="8"/>
      <c r="E292" s="8"/>
      <c r="F292" s="8"/>
      <c r="G292" s="13"/>
      <c r="H292" s="11"/>
      <c r="I292" s="11"/>
      <c r="J292" s="8"/>
      <c r="K292" s="8"/>
      <c r="L292" s="8"/>
      <c r="M292" s="13"/>
      <c r="N292" s="11"/>
      <c r="O292" s="11"/>
      <c r="P292" s="8"/>
      <c r="Q292" s="8"/>
      <c r="R292" s="8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</row>
    <row r="293" spans="2:55" s="12" customFormat="1">
      <c r="B293" s="11"/>
      <c r="C293" s="11"/>
      <c r="D293" s="8"/>
      <c r="E293" s="8"/>
      <c r="F293" s="8"/>
      <c r="G293" s="13"/>
      <c r="H293" s="11"/>
      <c r="I293" s="11"/>
      <c r="J293" s="8"/>
      <c r="K293" s="8"/>
      <c r="L293" s="8"/>
      <c r="M293" s="13"/>
      <c r="N293" s="11"/>
      <c r="O293" s="11"/>
      <c r="P293" s="8"/>
      <c r="Q293" s="8"/>
      <c r="R293" s="8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</row>
    <row r="294" spans="2:55" s="12" customFormat="1">
      <c r="B294" s="11"/>
      <c r="C294" s="11"/>
      <c r="D294" s="8"/>
      <c r="E294" s="8"/>
      <c r="F294" s="8"/>
      <c r="G294" s="13"/>
      <c r="H294" s="11"/>
      <c r="I294" s="11"/>
      <c r="J294" s="8"/>
      <c r="K294" s="8"/>
      <c r="L294" s="8"/>
      <c r="M294" s="13"/>
      <c r="N294" s="11"/>
      <c r="O294" s="11"/>
      <c r="P294" s="8"/>
      <c r="Q294" s="8"/>
      <c r="R294" s="8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</row>
    <row r="295" spans="2:55" s="12" customFormat="1">
      <c r="B295" s="11"/>
      <c r="C295" s="11"/>
      <c r="D295" s="8"/>
      <c r="E295" s="8"/>
      <c r="F295" s="8"/>
      <c r="G295" s="13"/>
      <c r="H295" s="11"/>
      <c r="I295" s="11"/>
      <c r="J295" s="8"/>
      <c r="K295" s="8"/>
      <c r="L295" s="8"/>
      <c r="M295" s="13"/>
      <c r="N295" s="11"/>
      <c r="O295" s="11"/>
      <c r="P295" s="8"/>
      <c r="Q295" s="8"/>
      <c r="R295" s="8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</row>
    <row r="296" spans="2:55" s="12" customFormat="1">
      <c r="B296" s="11"/>
      <c r="C296" s="11"/>
      <c r="D296" s="8"/>
      <c r="E296" s="8"/>
      <c r="F296" s="8"/>
      <c r="G296" s="13"/>
      <c r="H296" s="11"/>
      <c r="I296" s="11"/>
      <c r="J296" s="8"/>
      <c r="K296" s="8"/>
      <c r="L296" s="8"/>
      <c r="M296" s="13"/>
      <c r="N296" s="11"/>
      <c r="O296" s="11"/>
      <c r="P296" s="8"/>
      <c r="Q296" s="8"/>
      <c r="R296" s="8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</row>
    <row r="297" spans="2:55" s="12" customFormat="1">
      <c r="B297" s="11"/>
      <c r="C297" s="11"/>
      <c r="D297" s="8"/>
      <c r="E297" s="8"/>
      <c r="F297" s="8"/>
      <c r="G297" s="13"/>
      <c r="H297" s="11"/>
      <c r="I297" s="11"/>
      <c r="J297" s="8"/>
      <c r="K297" s="8"/>
      <c r="L297" s="8"/>
      <c r="M297" s="13"/>
      <c r="N297" s="11"/>
      <c r="O297" s="11"/>
      <c r="P297" s="8"/>
      <c r="Q297" s="8"/>
      <c r="R297" s="8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</row>
    <row r="298" spans="2:55" s="12" customFormat="1">
      <c r="B298" s="11"/>
      <c r="C298" s="11"/>
      <c r="D298" s="8"/>
      <c r="E298" s="8"/>
      <c r="F298" s="8"/>
      <c r="G298" s="13"/>
      <c r="H298" s="11"/>
      <c r="I298" s="11"/>
      <c r="J298" s="8"/>
      <c r="K298" s="8"/>
      <c r="L298" s="8"/>
      <c r="M298" s="13"/>
      <c r="N298" s="11"/>
      <c r="O298" s="11"/>
      <c r="P298" s="8"/>
      <c r="Q298" s="8"/>
      <c r="R298" s="8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</row>
    <row r="299" spans="2:55" s="12" customFormat="1">
      <c r="B299" s="11"/>
      <c r="C299" s="11"/>
      <c r="D299" s="8"/>
      <c r="E299" s="8"/>
      <c r="F299" s="8"/>
      <c r="G299" s="13"/>
      <c r="H299" s="11"/>
      <c r="I299" s="11"/>
      <c r="J299" s="8"/>
      <c r="K299" s="8"/>
      <c r="L299" s="8"/>
      <c r="M299" s="13"/>
      <c r="N299" s="11"/>
      <c r="O299" s="11"/>
      <c r="P299" s="8"/>
      <c r="Q299" s="8"/>
      <c r="R299" s="8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</row>
    <row r="300" spans="2:55" s="12" customFormat="1">
      <c r="B300" s="11"/>
      <c r="C300" s="11"/>
      <c r="D300" s="8"/>
      <c r="E300" s="8"/>
      <c r="F300" s="8"/>
      <c r="G300" s="13"/>
      <c r="H300" s="11"/>
      <c r="I300" s="11"/>
      <c r="J300" s="8"/>
      <c r="K300" s="8"/>
      <c r="L300" s="8"/>
      <c r="M300" s="13"/>
      <c r="N300" s="11"/>
      <c r="O300" s="11"/>
      <c r="P300" s="8"/>
      <c r="Q300" s="8"/>
      <c r="R300" s="8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</row>
    <row r="301" spans="2:55" s="12" customFormat="1">
      <c r="B301" s="11"/>
      <c r="C301" s="11"/>
      <c r="D301" s="8"/>
      <c r="E301" s="8"/>
      <c r="F301" s="8"/>
      <c r="G301" s="13"/>
      <c r="H301" s="11"/>
      <c r="I301" s="11"/>
      <c r="J301" s="8"/>
      <c r="K301" s="8"/>
      <c r="L301" s="8"/>
      <c r="M301" s="13"/>
      <c r="N301" s="11"/>
      <c r="O301" s="11"/>
      <c r="P301" s="8"/>
      <c r="Q301" s="8"/>
      <c r="R301" s="8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</row>
    <row r="302" spans="2:55" s="12" customFormat="1">
      <c r="B302" s="11"/>
      <c r="C302" s="11"/>
      <c r="D302" s="8"/>
      <c r="E302" s="8"/>
      <c r="F302" s="8"/>
      <c r="G302" s="13"/>
      <c r="H302" s="11"/>
      <c r="I302" s="11"/>
      <c r="J302" s="8"/>
      <c r="K302" s="8"/>
      <c r="L302" s="8"/>
      <c r="M302" s="13"/>
      <c r="N302" s="11"/>
      <c r="O302" s="11"/>
      <c r="P302" s="8"/>
      <c r="Q302" s="8"/>
      <c r="R302" s="8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</row>
    <row r="303" spans="2:55" s="12" customFormat="1">
      <c r="B303" s="11"/>
      <c r="C303" s="11"/>
      <c r="D303" s="8"/>
      <c r="E303" s="8"/>
      <c r="F303" s="8"/>
      <c r="G303" s="13"/>
      <c r="H303" s="11"/>
      <c r="I303" s="11"/>
      <c r="J303" s="8"/>
      <c r="K303" s="8"/>
      <c r="L303" s="8"/>
      <c r="M303" s="13"/>
      <c r="N303" s="11"/>
      <c r="O303" s="11"/>
      <c r="P303" s="8"/>
      <c r="Q303" s="8"/>
      <c r="R303" s="8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</row>
    <row r="304" spans="2:55" s="12" customFormat="1">
      <c r="B304" s="11"/>
      <c r="C304" s="11"/>
      <c r="D304" s="8"/>
      <c r="E304" s="8"/>
      <c r="F304" s="8"/>
      <c r="G304" s="13"/>
      <c r="H304" s="11"/>
      <c r="I304" s="11"/>
      <c r="J304" s="8"/>
      <c r="K304" s="8"/>
      <c r="L304" s="8"/>
      <c r="M304" s="13"/>
      <c r="N304" s="11"/>
      <c r="O304" s="11"/>
      <c r="P304" s="8"/>
      <c r="Q304" s="8"/>
      <c r="R304" s="8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</row>
    <row r="305" spans="2:55" s="12" customFormat="1">
      <c r="B305" s="11"/>
      <c r="C305" s="11"/>
      <c r="D305" s="8"/>
      <c r="E305" s="8"/>
      <c r="F305" s="8"/>
      <c r="G305" s="13"/>
      <c r="H305" s="11"/>
      <c r="I305" s="11"/>
      <c r="J305" s="8"/>
      <c r="K305" s="8"/>
      <c r="L305" s="8"/>
      <c r="M305" s="13"/>
      <c r="N305" s="11"/>
      <c r="O305" s="11"/>
      <c r="P305" s="8"/>
      <c r="Q305" s="8"/>
      <c r="R305" s="8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</row>
    <row r="306" spans="2:55" s="12" customFormat="1">
      <c r="B306" s="11"/>
      <c r="C306" s="11"/>
      <c r="D306" s="8"/>
      <c r="E306" s="8"/>
      <c r="F306" s="8"/>
      <c r="G306" s="13"/>
      <c r="H306" s="11"/>
      <c r="I306" s="11"/>
      <c r="J306" s="8"/>
      <c r="K306" s="8"/>
      <c r="L306" s="8"/>
      <c r="M306" s="13"/>
      <c r="N306" s="11"/>
      <c r="O306" s="11"/>
      <c r="P306" s="8"/>
      <c r="Q306" s="8"/>
      <c r="R306" s="8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</row>
    <row r="307" spans="2:55" s="12" customFormat="1">
      <c r="B307" s="11"/>
      <c r="C307" s="11"/>
      <c r="D307" s="8"/>
      <c r="E307" s="8"/>
      <c r="F307" s="8"/>
      <c r="G307" s="13"/>
      <c r="H307" s="11"/>
      <c r="I307" s="11"/>
      <c r="J307" s="8"/>
      <c r="K307" s="8"/>
      <c r="L307" s="8"/>
      <c r="M307" s="13"/>
      <c r="N307" s="11"/>
      <c r="O307" s="11"/>
      <c r="P307" s="8"/>
      <c r="Q307" s="8"/>
      <c r="R307" s="8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</row>
    <row r="308" spans="2:55" s="12" customFormat="1">
      <c r="B308" s="11"/>
      <c r="C308" s="11"/>
      <c r="D308" s="8"/>
      <c r="E308" s="8"/>
      <c r="F308" s="8"/>
      <c r="G308" s="13"/>
      <c r="H308" s="11"/>
      <c r="I308" s="11"/>
      <c r="J308" s="8"/>
      <c r="K308" s="8"/>
      <c r="L308" s="8"/>
      <c r="M308" s="13"/>
      <c r="N308" s="11"/>
      <c r="O308" s="11"/>
      <c r="P308" s="8"/>
      <c r="Q308" s="8"/>
      <c r="R308" s="8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</row>
    <row r="309" spans="2:55" s="12" customFormat="1">
      <c r="B309" s="11"/>
      <c r="C309" s="11"/>
      <c r="D309" s="8"/>
      <c r="E309" s="8"/>
      <c r="F309" s="8"/>
      <c r="G309" s="13"/>
      <c r="H309" s="11"/>
      <c r="I309" s="11"/>
      <c r="J309" s="8"/>
      <c r="K309" s="8"/>
      <c r="L309" s="8"/>
      <c r="M309" s="13"/>
      <c r="N309" s="11"/>
      <c r="O309" s="11"/>
      <c r="P309" s="8"/>
      <c r="Q309" s="8"/>
      <c r="R309" s="8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</row>
    <row r="310" spans="2:55" s="12" customFormat="1">
      <c r="B310" s="11"/>
      <c r="C310" s="11"/>
      <c r="D310" s="8"/>
      <c r="E310" s="8"/>
      <c r="F310" s="8"/>
      <c r="G310" s="13"/>
      <c r="H310" s="11"/>
      <c r="I310" s="11"/>
      <c r="J310" s="8"/>
      <c r="K310" s="8"/>
      <c r="L310" s="8"/>
      <c r="M310" s="13"/>
      <c r="N310" s="11"/>
      <c r="O310" s="11"/>
      <c r="P310" s="8"/>
      <c r="Q310" s="8"/>
      <c r="R310" s="8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</row>
    <row r="311" spans="2:55" s="12" customFormat="1">
      <c r="B311" s="11"/>
      <c r="C311" s="11"/>
      <c r="D311" s="8"/>
      <c r="E311" s="8"/>
      <c r="F311" s="8"/>
      <c r="G311" s="13"/>
      <c r="H311" s="11"/>
      <c r="I311" s="11"/>
      <c r="J311" s="8"/>
      <c r="K311" s="8"/>
      <c r="L311" s="8"/>
      <c r="M311" s="13"/>
      <c r="N311" s="11"/>
      <c r="O311" s="11"/>
      <c r="P311" s="8"/>
      <c r="Q311" s="8"/>
      <c r="R311" s="8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</row>
    <row r="312" spans="2:55" s="12" customFormat="1">
      <c r="B312" s="11"/>
      <c r="C312" s="11"/>
      <c r="D312" s="8"/>
      <c r="E312" s="8"/>
      <c r="F312" s="8"/>
      <c r="G312" s="13"/>
      <c r="H312" s="11"/>
      <c r="I312" s="11"/>
      <c r="J312" s="8"/>
      <c r="K312" s="8"/>
      <c r="L312" s="8"/>
      <c r="M312" s="13"/>
      <c r="N312" s="11"/>
      <c r="O312" s="11"/>
      <c r="P312" s="8"/>
      <c r="Q312" s="8"/>
      <c r="R312" s="8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</row>
    <row r="313" spans="2:55" s="12" customFormat="1">
      <c r="B313" s="11"/>
      <c r="C313" s="11"/>
      <c r="D313" s="8"/>
      <c r="E313" s="8"/>
      <c r="F313" s="8"/>
      <c r="G313" s="13"/>
      <c r="H313" s="11"/>
      <c r="I313" s="11"/>
      <c r="J313" s="8"/>
      <c r="K313" s="8"/>
      <c r="L313" s="8"/>
      <c r="M313" s="13"/>
      <c r="N313" s="11"/>
      <c r="O313" s="11"/>
      <c r="P313" s="8"/>
      <c r="Q313" s="8"/>
      <c r="R313" s="8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</row>
    <row r="314" spans="2:55" s="12" customFormat="1">
      <c r="B314" s="11"/>
      <c r="C314" s="11"/>
      <c r="D314" s="8"/>
      <c r="E314" s="8"/>
      <c r="F314" s="8"/>
      <c r="G314" s="13"/>
      <c r="H314" s="11"/>
      <c r="I314" s="11"/>
      <c r="J314" s="8"/>
      <c r="K314" s="8"/>
      <c r="L314" s="8"/>
      <c r="M314" s="13"/>
      <c r="N314" s="11"/>
      <c r="O314" s="11"/>
      <c r="P314" s="8"/>
      <c r="Q314" s="8"/>
      <c r="R314" s="8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</row>
    <row r="315" spans="2:55" s="13" customFormat="1">
      <c r="B315" s="14"/>
      <c r="C315" s="14"/>
      <c r="D315" s="15"/>
      <c r="E315" s="15"/>
      <c r="F315" s="15"/>
      <c r="H315" s="14"/>
      <c r="I315" s="14"/>
      <c r="J315" s="15"/>
      <c r="K315" s="15"/>
      <c r="L315" s="15"/>
      <c r="N315" s="14"/>
      <c r="O315" s="14"/>
      <c r="P315" s="15"/>
      <c r="Q315" s="15"/>
      <c r="R315" s="15"/>
    </row>
    <row r="316" spans="2:55" s="13" customFormat="1">
      <c r="B316" s="14"/>
      <c r="C316" s="14"/>
      <c r="D316" s="15"/>
      <c r="E316" s="15"/>
      <c r="F316" s="15"/>
      <c r="H316" s="14"/>
      <c r="I316" s="14"/>
      <c r="J316" s="15"/>
      <c r="K316" s="15"/>
      <c r="L316" s="15"/>
      <c r="N316" s="14"/>
      <c r="O316" s="14"/>
      <c r="P316" s="15"/>
      <c r="Q316" s="15"/>
      <c r="R316" s="15"/>
    </row>
    <row r="317" spans="2:55" s="13" customFormat="1">
      <c r="B317" s="14"/>
      <c r="C317" s="14"/>
      <c r="D317" s="15"/>
      <c r="E317" s="15"/>
      <c r="F317" s="15"/>
      <c r="H317" s="14"/>
      <c r="I317" s="14"/>
      <c r="J317" s="15"/>
      <c r="K317" s="15"/>
      <c r="L317" s="15"/>
      <c r="N317" s="14"/>
      <c r="O317" s="14"/>
      <c r="P317" s="15"/>
      <c r="Q317" s="15"/>
      <c r="R317" s="15"/>
    </row>
    <row r="318" spans="2:55" s="13" customFormat="1">
      <c r="B318" s="14"/>
      <c r="C318" s="14"/>
      <c r="D318" s="15"/>
      <c r="E318" s="15"/>
      <c r="F318" s="15"/>
      <c r="H318" s="14"/>
      <c r="I318" s="14"/>
      <c r="J318" s="15"/>
      <c r="K318" s="15"/>
      <c r="L318" s="15"/>
      <c r="N318" s="14"/>
      <c r="O318" s="14"/>
      <c r="P318" s="15"/>
      <c r="Q318" s="15"/>
      <c r="R318" s="15"/>
    </row>
    <row r="319" spans="2:55" s="13" customFormat="1">
      <c r="B319" s="14"/>
      <c r="C319" s="14"/>
      <c r="D319" s="15"/>
      <c r="E319" s="15"/>
      <c r="F319" s="15"/>
      <c r="H319" s="14"/>
      <c r="I319" s="14"/>
      <c r="J319" s="15"/>
      <c r="K319" s="15"/>
      <c r="L319" s="15"/>
      <c r="N319" s="14"/>
      <c r="O319" s="14"/>
      <c r="P319" s="15"/>
      <c r="Q319" s="15"/>
      <c r="R319" s="15"/>
    </row>
    <row r="320" spans="2:55" s="13" customFormat="1">
      <c r="B320" s="14"/>
      <c r="C320" s="14"/>
      <c r="D320" s="15"/>
      <c r="E320" s="15"/>
      <c r="F320" s="15"/>
      <c r="H320" s="14"/>
      <c r="I320" s="14"/>
      <c r="J320" s="15"/>
      <c r="K320" s="15"/>
      <c r="L320" s="15"/>
      <c r="N320" s="14"/>
      <c r="O320" s="14"/>
      <c r="P320" s="15"/>
      <c r="Q320" s="15"/>
      <c r="R320" s="15"/>
    </row>
    <row r="321" spans="2:18" s="13" customFormat="1">
      <c r="B321" s="14"/>
      <c r="C321" s="14"/>
      <c r="D321" s="15"/>
      <c r="E321" s="15"/>
      <c r="F321" s="15"/>
      <c r="H321" s="14"/>
      <c r="I321" s="14"/>
      <c r="J321" s="15"/>
      <c r="K321" s="15"/>
      <c r="L321" s="15"/>
      <c r="N321" s="14"/>
      <c r="O321" s="14"/>
      <c r="P321" s="15"/>
      <c r="Q321" s="15"/>
      <c r="R321" s="15"/>
    </row>
    <row r="322" spans="2:18" s="13" customFormat="1">
      <c r="B322" s="14"/>
      <c r="C322" s="14"/>
      <c r="D322" s="15"/>
      <c r="E322" s="15"/>
      <c r="F322" s="15"/>
      <c r="H322" s="14"/>
      <c r="I322" s="14"/>
      <c r="J322" s="15"/>
      <c r="K322" s="15"/>
      <c r="L322" s="15"/>
      <c r="N322" s="14"/>
      <c r="O322" s="14"/>
      <c r="P322" s="15"/>
      <c r="Q322" s="15"/>
      <c r="R322" s="15"/>
    </row>
    <row r="323" spans="2:18" s="13" customFormat="1">
      <c r="B323" s="14"/>
      <c r="C323" s="14"/>
      <c r="D323" s="15"/>
      <c r="E323" s="15"/>
      <c r="F323" s="15"/>
      <c r="H323" s="14"/>
      <c r="I323" s="14"/>
      <c r="J323" s="15"/>
      <c r="K323" s="15"/>
      <c r="L323" s="15"/>
      <c r="N323" s="14"/>
      <c r="O323" s="14"/>
      <c r="P323" s="15"/>
      <c r="Q323" s="15"/>
      <c r="R323" s="15"/>
    </row>
    <row r="324" spans="2:18" s="13" customFormat="1">
      <c r="B324" s="14"/>
      <c r="C324" s="14"/>
      <c r="D324" s="15"/>
      <c r="E324" s="15"/>
      <c r="F324" s="15"/>
      <c r="H324" s="14"/>
      <c r="I324" s="14"/>
      <c r="J324" s="15"/>
      <c r="K324" s="15"/>
      <c r="L324" s="15"/>
      <c r="N324" s="14"/>
      <c r="O324" s="14"/>
      <c r="P324" s="15"/>
      <c r="Q324" s="15"/>
      <c r="R324" s="15"/>
    </row>
    <row r="325" spans="2:18" s="13" customFormat="1">
      <c r="B325" s="14"/>
      <c r="C325" s="14"/>
      <c r="D325" s="15"/>
      <c r="E325" s="15"/>
      <c r="F325" s="15"/>
      <c r="H325" s="14"/>
      <c r="I325" s="14"/>
      <c r="J325" s="15"/>
      <c r="K325" s="15"/>
      <c r="L325" s="15"/>
      <c r="N325" s="14"/>
      <c r="O325" s="14"/>
      <c r="P325" s="15"/>
      <c r="Q325" s="15"/>
      <c r="R325" s="15"/>
    </row>
    <row r="326" spans="2:18" s="13" customFormat="1">
      <c r="B326" s="14"/>
      <c r="C326" s="14"/>
      <c r="D326" s="15"/>
      <c r="E326" s="15"/>
      <c r="F326" s="15"/>
      <c r="H326" s="14"/>
      <c r="I326" s="14"/>
      <c r="J326" s="15"/>
      <c r="K326" s="15"/>
      <c r="L326" s="15"/>
      <c r="N326" s="14"/>
      <c r="O326" s="14"/>
      <c r="P326" s="15"/>
      <c r="Q326" s="15"/>
      <c r="R326" s="15"/>
    </row>
    <row r="327" spans="2:18" s="13" customFormat="1">
      <c r="B327" s="14"/>
      <c r="C327" s="14"/>
      <c r="D327" s="15"/>
      <c r="E327" s="15"/>
      <c r="F327" s="15"/>
      <c r="H327" s="14"/>
      <c r="I327" s="14"/>
      <c r="J327" s="15"/>
      <c r="K327" s="15"/>
      <c r="L327" s="15"/>
      <c r="N327" s="14"/>
      <c r="O327" s="14"/>
      <c r="P327" s="15"/>
      <c r="Q327" s="15"/>
      <c r="R327" s="15"/>
    </row>
    <row r="328" spans="2:18" s="13" customFormat="1">
      <c r="B328" s="14"/>
      <c r="C328" s="14"/>
      <c r="D328" s="15"/>
      <c r="E328" s="15"/>
      <c r="F328" s="15"/>
      <c r="H328" s="14"/>
      <c r="I328" s="14"/>
      <c r="J328" s="15"/>
      <c r="K328" s="15"/>
      <c r="L328" s="15"/>
      <c r="N328" s="14"/>
      <c r="O328" s="14"/>
      <c r="P328" s="15"/>
      <c r="Q328" s="15"/>
      <c r="R328" s="15"/>
    </row>
    <row r="329" spans="2:18" s="13" customFormat="1">
      <c r="B329" s="14"/>
      <c r="C329" s="14"/>
      <c r="D329" s="15"/>
      <c r="E329" s="15"/>
      <c r="F329" s="15"/>
      <c r="H329" s="14"/>
      <c r="I329" s="14"/>
      <c r="J329" s="15"/>
      <c r="K329" s="15"/>
      <c r="L329" s="15"/>
      <c r="N329" s="14"/>
      <c r="O329" s="14"/>
      <c r="P329" s="15"/>
      <c r="Q329" s="15"/>
      <c r="R329" s="15"/>
    </row>
    <row r="330" spans="2:18" s="13" customFormat="1">
      <c r="B330" s="14"/>
      <c r="C330" s="14"/>
      <c r="D330" s="15"/>
      <c r="E330" s="15"/>
      <c r="F330" s="15"/>
      <c r="H330" s="14"/>
      <c r="I330" s="14"/>
      <c r="J330" s="15"/>
      <c r="K330" s="15"/>
      <c r="L330" s="15"/>
      <c r="N330" s="14"/>
      <c r="O330" s="14"/>
      <c r="P330" s="15"/>
      <c r="Q330" s="15"/>
      <c r="R330" s="15"/>
    </row>
    <row r="331" spans="2:18" s="13" customFormat="1">
      <c r="B331" s="14"/>
      <c r="C331" s="14"/>
      <c r="D331" s="15"/>
      <c r="E331" s="15"/>
      <c r="F331" s="15"/>
      <c r="H331" s="14"/>
      <c r="I331" s="14"/>
      <c r="J331" s="15"/>
      <c r="K331" s="15"/>
      <c r="L331" s="15"/>
      <c r="N331" s="14"/>
      <c r="O331" s="14"/>
      <c r="P331" s="15"/>
      <c r="Q331" s="15"/>
      <c r="R331" s="15"/>
    </row>
    <row r="332" spans="2:18" s="13" customFormat="1">
      <c r="B332" s="14"/>
      <c r="C332" s="14"/>
      <c r="D332" s="15"/>
      <c r="E332" s="15"/>
      <c r="F332" s="15"/>
      <c r="H332" s="14"/>
      <c r="I332" s="14"/>
      <c r="J332" s="15"/>
      <c r="K332" s="15"/>
      <c r="L332" s="15"/>
      <c r="N332" s="14"/>
      <c r="O332" s="14"/>
      <c r="P332" s="15"/>
      <c r="Q332" s="15"/>
      <c r="R332" s="15"/>
    </row>
    <row r="333" spans="2:18" s="13" customFormat="1">
      <c r="B333" s="14"/>
      <c r="C333" s="14"/>
      <c r="D333" s="15"/>
      <c r="E333" s="15"/>
      <c r="F333" s="15"/>
      <c r="H333" s="14"/>
      <c r="I333" s="14"/>
      <c r="J333" s="15"/>
      <c r="K333" s="15"/>
      <c r="L333" s="15"/>
      <c r="N333" s="14"/>
      <c r="O333" s="14"/>
      <c r="P333" s="15"/>
      <c r="Q333" s="15"/>
      <c r="R333" s="15"/>
    </row>
    <row r="334" spans="2:18" s="13" customFormat="1">
      <c r="B334" s="14"/>
      <c r="C334" s="14"/>
      <c r="D334" s="15"/>
      <c r="E334" s="15"/>
      <c r="F334" s="15"/>
      <c r="H334" s="14"/>
      <c r="I334" s="14"/>
      <c r="J334" s="15"/>
      <c r="K334" s="15"/>
      <c r="L334" s="15"/>
      <c r="N334" s="14"/>
      <c r="O334" s="14"/>
      <c r="P334" s="15"/>
      <c r="Q334" s="15"/>
      <c r="R334" s="15"/>
    </row>
    <row r="335" spans="2:18" s="13" customFormat="1">
      <c r="B335" s="14"/>
      <c r="C335" s="14"/>
      <c r="D335" s="15"/>
      <c r="E335" s="15"/>
      <c r="F335" s="15"/>
      <c r="H335" s="14"/>
      <c r="I335" s="14"/>
      <c r="J335" s="15"/>
      <c r="K335" s="15"/>
      <c r="L335" s="15"/>
      <c r="N335" s="14"/>
      <c r="O335" s="14"/>
      <c r="P335" s="15"/>
      <c r="Q335" s="15"/>
      <c r="R335" s="15"/>
    </row>
    <row r="336" spans="2:18" s="13" customFormat="1">
      <c r="B336" s="14"/>
      <c r="C336" s="14"/>
      <c r="D336" s="15"/>
      <c r="E336" s="15"/>
      <c r="F336" s="15"/>
      <c r="H336" s="14"/>
      <c r="I336" s="14"/>
      <c r="J336" s="15"/>
      <c r="K336" s="15"/>
      <c r="L336" s="15"/>
      <c r="N336" s="14"/>
      <c r="O336" s="14"/>
      <c r="P336" s="15"/>
      <c r="Q336" s="15"/>
      <c r="R336" s="15"/>
    </row>
    <row r="337" spans="2:18" s="13" customFormat="1">
      <c r="B337" s="14"/>
      <c r="C337" s="14"/>
      <c r="D337" s="15"/>
      <c r="E337" s="15"/>
      <c r="F337" s="15"/>
      <c r="H337" s="14"/>
      <c r="I337" s="14"/>
      <c r="J337" s="15"/>
      <c r="K337" s="15"/>
      <c r="L337" s="15"/>
      <c r="N337" s="14"/>
      <c r="O337" s="14"/>
      <c r="P337" s="15"/>
      <c r="Q337" s="15"/>
      <c r="R337" s="15"/>
    </row>
    <row r="338" spans="2:18" s="13" customFormat="1">
      <c r="B338" s="14"/>
      <c r="C338" s="14"/>
      <c r="D338" s="15"/>
      <c r="E338" s="15"/>
      <c r="F338" s="15"/>
      <c r="H338" s="14"/>
      <c r="I338" s="14"/>
      <c r="J338" s="15"/>
      <c r="K338" s="15"/>
      <c r="L338" s="15"/>
      <c r="N338" s="14"/>
      <c r="O338" s="14"/>
      <c r="P338" s="15"/>
      <c r="Q338" s="15"/>
      <c r="R338" s="15"/>
    </row>
    <row r="339" spans="2:18" s="13" customFormat="1">
      <c r="B339" s="14"/>
      <c r="C339" s="14"/>
      <c r="D339" s="15"/>
      <c r="E339" s="15"/>
      <c r="F339" s="15"/>
      <c r="H339" s="14"/>
      <c r="I339" s="14"/>
      <c r="J339" s="15"/>
      <c r="K339" s="15"/>
      <c r="L339" s="15"/>
      <c r="N339" s="14"/>
      <c r="O339" s="14"/>
      <c r="P339" s="15"/>
      <c r="Q339" s="15"/>
      <c r="R339" s="15"/>
    </row>
    <row r="340" spans="2:18" s="13" customFormat="1">
      <c r="B340" s="14"/>
      <c r="C340" s="14"/>
      <c r="D340" s="15"/>
      <c r="E340" s="15"/>
      <c r="F340" s="15"/>
      <c r="H340" s="14"/>
      <c r="I340" s="14"/>
      <c r="J340" s="15"/>
      <c r="K340" s="15"/>
      <c r="L340" s="15"/>
      <c r="N340" s="14"/>
      <c r="O340" s="14"/>
      <c r="P340" s="15"/>
      <c r="Q340" s="15"/>
      <c r="R340" s="15"/>
    </row>
    <row r="341" spans="2:18" s="13" customFormat="1">
      <c r="B341" s="14"/>
      <c r="C341" s="14"/>
      <c r="D341" s="15"/>
      <c r="E341" s="15"/>
      <c r="F341" s="15"/>
      <c r="H341" s="14"/>
      <c r="I341" s="14"/>
      <c r="J341" s="15"/>
      <c r="K341" s="15"/>
      <c r="L341" s="15"/>
      <c r="N341" s="14"/>
      <c r="O341" s="14"/>
      <c r="P341" s="15"/>
      <c r="Q341" s="15"/>
      <c r="R341" s="15"/>
    </row>
    <row r="342" spans="2:18" s="13" customFormat="1">
      <c r="B342" s="14"/>
      <c r="C342" s="14"/>
      <c r="D342" s="15"/>
      <c r="E342" s="15"/>
      <c r="F342" s="15"/>
      <c r="H342" s="14"/>
      <c r="I342" s="14"/>
      <c r="J342" s="15"/>
      <c r="K342" s="15"/>
      <c r="L342" s="15"/>
      <c r="N342" s="14"/>
      <c r="O342" s="14"/>
      <c r="P342" s="15"/>
      <c r="Q342" s="15"/>
      <c r="R342" s="15"/>
    </row>
    <row r="343" spans="2:18" s="13" customFormat="1">
      <c r="B343" s="14"/>
      <c r="C343" s="14"/>
      <c r="D343" s="15"/>
      <c r="E343" s="15"/>
      <c r="F343" s="15"/>
      <c r="H343" s="14"/>
      <c r="I343" s="14"/>
      <c r="J343" s="15"/>
      <c r="K343" s="15"/>
      <c r="L343" s="15"/>
      <c r="N343" s="14"/>
      <c r="O343" s="14"/>
      <c r="P343" s="15"/>
      <c r="Q343" s="15"/>
      <c r="R343" s="15"/>
    </row>
    <row r="344" spans="2:18" s="13" customFormat="1">
      <c r="B344" s="14"/>
      <c r="C344" s="14"/>
      <c r="D344" s="15"/>
      <c r="E344" s="15"/>
      <c r="F344" s="15"/>
      <c r="H344" s="14"/>
      <c r="I344" s="14"/>
      <c r="J344" s="15"/>
      <c r="K344" s="15"/>
      <c r="L344" s="15"/>
      <c r="N344" s="14"/>
      <c r="O344" s="14"/>
      <c r="P344" s="15"/>
      <c r="Q344" s="15"/>
      <c r="R344" s="15"/>
    </row>
    <row r="345" spans="2:18" s="13" customFormat="1">
      <c r="B345" s="14"/>
      <c r="C345" s="14"/>
      <c r="D345" s="15"/>
      <c r="E345" s="15"/>
      <c r="F345" s="15"/>
      <c r="H345" s="14"/>
      <c r="I345" s="14"/>
      <c r="J345" s="15"/>
      <c r="K345" s="15"/>
      <c r="L345" s="15"/>
      <c r="N345" s="14"/>
      <c r="O345" s="14"/>
      <c r="P345" s="15"/>
      <c r="Q345" s="15"/>
      <c r="R345" s="15"/>
    </row>
    <row r="346" spans="2:18" s="13" customFormat="1">
      <c r="B346" s="14"/>
      <c r="C346" s="14"/>
      <c r="D346" s="15"/>
      <c r="E346" s="15"/>
      <c r="F346" s="15"/>
      <c r="H346" s="14"/>
      <c r="I346" s="14"/>
      <c r="J346" s="15"/>
      <c r="K346" s="15"/>
      <c r="L346" s="15"/>
      <c r="N346" s="14"/>
      <c r="O346" s="14"/>
      <c r="P346" s="15"/>
      <c r="Q346" s="15"/>
      <c r="R346" s="15"/>
    </row>
    <row r="347" spans="2:18" s="13" customFormat="1">
      <c r="B347" s="14"/>
      <c r="C347" s="14"/>
      <c r="D347" s="15"/>
      <c r="E347" s="15"/>
      <c r="F347" s="15"/>
      <c r="H347" s="14"/>
      <c r="I347" s="14"/>
      <c r="J347" s="15"/>
      <c r="K347" s="15"/>
      <c r="L347" s="15"/>
      <c r="N347" s="14"/>
      <c r="O347" s="14"/>
      <c r="P347" s="15"/>
      <c r="Q347" s="15"/>
      <c r="R347" s="15"/>
    </row>
    <row r="348" spans="2:18" s="13" customFormat="1">
      <c r="B348" s="14"/>
      <c r="C348" s="14"/>
      <c r="D348" s="15"/>
      <c r="E348" s="15"/>
      <c r="F348" s="15"/>
      <c r="H348" s="14"/>
      <c r="I348" s="14"/>
      <c r="J348" s="15"/>
      <c r="K348" s="15"/>
      <c r="L348" s="15"/>
      <c r="N348" s="14"/>
      <c r="O348" s="14"/>
      <c r="P348" s="15"/>
      <c r="Q348" s="15"/>
      <c r="R348" s="15"/>
    </row>
    <row r="349" spans="2:18" s="13" customFormat="1">
      <c r="B349" s="14"/>
      <c r="C349" s="14"/>
      <c r="D349" s="15"/>
      <c r="E349" s="15"/>
      <c r="F349" s="15"/>
      <c r="H349" s="14"/>
      <c r="I349" s="14"/>
      <c r="J349" s="15"/>
      <c r="K349" s="15"/>
      <c r="L349" s="15"/>
      <c r="N349" s="14"/>
      <c r="O349" s="14"/>
      <c r="P349" s="15"/>
      <c r="Q349" s="15"/>
      <c r="R349" s="15"/>
    </row>
    <row r="350" spans="2:18" s="13" customFormat="1">
      <c r="B350" s="14"/>
      <c r="C350" s="14"/>
      <c r="D350" s="15"/>
      <c r="E350" s="15"/>
      <c r="F350" s="15"/>
      <c r="H350" s="14"/>
      <c r="I350" s="14"/>
      <c r="J350" s="15"/>
      <c r="K350" s="15"/>
      <c r="L350" s="15"/>
      <c r="N350" s="14"/>
      <c r="O350" s="14"/>
      <c r="P350" s="15"/>
      <c r="Q350" s="15"/>
      <c r="R350" s="15"/>
    </row>
    <row r="351" spans="2:18" s="13" customFormat="1">
      <c r="B351" s="14"/>
      <c r="C351" s="14"/>
      <c r="D351" s="15"/>
      <c r="E351" s="15"/>
      <c r="F351" s="15"/>
      <c r="H351" s="14"/>
      <c r="I351" s="14"/>
      <c r="J351" s="15"/>
      <c r="K351" s="15"/>
      <c r="L351" s="15"/>
      <c r="N351" s="14"/>
      <c r="O351" s="14"/>
      <c r="P351" s="15"/>
      <c r="Q351" s="15"/>
      <c r="R351" s="15"/>
    </row>
    <row r="352" spans="2:18" s="13" customFormat="1">
      <c r="B352" s="14"/>
      <c r="C352" s="14"/>
      <c r="D352" s="15"/>
      <c r="E352" s="15"/>
      <c r="F352" s="15"/>
      <c r="H352" s="14"/>
      <c r="I352" s="14"/>
      <c r="J352" s="15"/>
      <c r="K352" s="15"/>
      <c r="L352" s="15"/>
      <c r="N352" s="14"/>
      <c r="O352" s="14"/>
      <c r="P352" s="15"/>
      <c r="Q352" s="15"/>
      <c r="R352" s="15"/>
    </row>
    <row r="353" spans="2:18" s="13" customFormat="1">
      <c r="B353" s="14"/>
      <c r="C353" s="14"/>
      <c r="D353" s="15"/>
      <c r="E353" s="15"/>
      <c r="F353" s="15"/>
      <c r="H353" s="14"/>
      <c r="I353" s="14"/>
      <c r="J353" s="15"/>
      <c r="K353" s="15"/>
      <c r="L353" s="15"/>
      <c r="N353" s="14"/>
      <c r="O353" s="14"/>
      <c r="P353" s="15"/>
      <c r="Q353" s="15"/>
      <c r="R353" s="15"/>
    </row>
    <row r="354" spans="2:18" s="13" customFormat="1">
      <c r="B354" s="14"/>
      <c r="C354" s="14"/>
      <c r="D354" s="15"/>
      <c r="E354" s="15"/>
      <c r="F354" s="15"/>
      <c r="H354" s="14"/>
      <c r="I354" s="14"/>
      <c r="J354" s="15"/>
      <c r="K354" s="15"/>
      <c r="L354" s="15"/>
      <c r="N354" s="14"/>
      <c r="O354" s="14"/>
      <c r="P354" s="15"/>
      <c r="Q354" s="15"/>
      <c r="R354" s="15"/>
    </row>
    <row r="355" spans="2:18" s="13" customFormat="1">
      <c r="B355" s="14"/>
      <c r="C355" s="14"/>
      <c r="D355" s="15"/>
      <c r="E355" s="15"/>
      <c r="F355" s="15"/>
      <c r="H355" s="14"/>
      <c r="I355" s="14"/>
      <c r="J355" s="15"/>
      <c r="K355" s="15"/>
      <c r="L355" s="15"/>
      <c r="N355" s="14"/>
      <c r="O355" s="14"/>
      <c r="P355" s="15"/>
      <c r="Q355" s="15"/>
      <c r="R355" s="15"/>
    </row>
    <row r="356" spans="2:18" s="13" customFormat="1">
      <c r="B356" s="14"/>
      <c r="C356" s="14"/>
      <c r="D356" s="15"/>
      <c r="E356" s="15"/>
      <c r="F356" s="15"/>
      <c r="H356" s="14"/>
      <c r="I356" s="14"/>
      <c r="J356" s="15"/>
      <c r="K356" s="15"/>
      <c r="L356" s="15"/>
      <c r="N356" s="14"/>
      <c r="O356" s="14"/>
      <c r="P356" s="15"/>
      <c r="Q356" s="15"/>
      <c r="R356" s="15"/>
    </row>
    <row r="357" spans="2:18" s="13" customFormat="1">
      <c r="B357" s="14"/>
      <c r="C357" s="14"/>
      <c r="D357" s="15"/>
      <c r="E357" s="15"/>
      <c r="F357" s="15"/>
      <c r="H357" s="14"/>
      <c r="I357" s="14"/>
      <c r="J357" s="15"/>
      <c r="K357" s="15"/>
      <c r="L357" s="15"/>
      <c r="N357" s="14"/>
      <c r="O357" s="14"/>
      <c r="P357" s="15"/>
      <c r="Q357" s="15"/>
      <c r="R357" s="15"/>
    </row>
    <row r="358" spans="2:18" s="13" customFormat="1">
      <c r="B358" s="14"/>
      <c r="C358" s="14"/>
      <c r="D358" s="15"/>
      <c r="E358" s="15"/>
      <c r="F358" s="15"/>
      <c r="H358" s="14"/>
      <c r="I358" s="14"/>
      <c r="J358" s="15"/>
      <c r="K358" s="15"/>
      <c r="L358" s="15"/>
      <c r="N358" s="14"/>
      <c r="O358" s="14"/>
      <c r="P358" s="15"/>
      <c r="Q358" s="15"/>
      <c r="R358" s="15"/>
    </row>
    <row r="359" spans="2:18" s="13" customFormat="1">
      <c r="B359" s="14"/>
      <c r="C359" s="14"/>
      <c r="D359" s="15"/>
      <c r="E359" s="15"/>
      <c r="F359" s="15"/>
      <c r="H359" s="14"/>
      <c r="I359" s="14"/>
      <c r="J359" s="15"/>
      <c r="K359" s="15"/>
      <c r="L359" s="15"/>
      <c r="N359" s="14"/>
      <c r="O359" s="14"/>
      <c r="P359" s="15"/>
      <c r="Q359" s="15"/>
      <c r="R359" s="15"/>
    </row>
    <row r="360" spans="2:18" s="13" customFormat="1">
      <c r="B360" s="14"/>
      <c r="C360" s="14"/>
      <c r="D360" s="15"/>
      <c r="E360" s="15"/>
      <c r="F360" s="15"/>
      <c r="H360" s="14"/>
      <c r="I360" s="14"/>
      <c r="J360" s="15"/>
      <c r="K360" s="15"/>
      <c r="L360" s="15"/>
      <c r="N360" s="14"/>
      <c r="O360" s="14"/>
      <c r="P360" s="15"/>
      <c r="Q360" s="15"/>
      <c r="R360" s="15"/>
    </row>
    <row r="361" spans="2:18" s="13" customFormat="1">
      <c r="B361" s="14"/>
      <c r="C361" s="14"/>
      <c r="D361" s="15"/>
      <c r="E361" s="15"/>
      <c r="F361" s="15"/>
      <c r="H361" s="14"/>
      <c r="I361" s="14"/>
      <c r="J361" s="15"/>
      <c r="K361" s="15"/>
      <c r="L361" s="15"/>
      <c r="N361" s="14"/>
      <c r="O361" s="14"/>
      <c r="P361" s="15"/>
      <c r="Q361" s="15"/>
      <c r="R361" s="15"/>
    </row>
    <row r="362" spans="2:18" s="13" customFormat="1">
      <c r="B362" s="14"/>
      <c r="C362" s="14"/>
      <c r="D362" s="15"/>
      <c r="E362" s="15"/>
      <c r="F362" s="15"/>
      <c r="H362" s="14"/>
      <c r="I362" s="14"/>
      <c r="J362" s="15"/>
      <c r="K362" s="15"/>
      <c r="L362" s="15"/>
      <c r="N362" s="14"/>
      <c r="O362" s="14"/>
      <c r="P362" s="15"/>
      <c r="Q362" s="15"/>
      <c r="R362" s="15"/>
    </row>
    <row r="363" spans="2:18" s="13" customFormat="1">
      <c r="B363" s="14"/>
      <c r="C363" s="14"/>
      <c r="D363" s="15"/>
      <c r="E363" s="15"/>
      <c r="F363" s="15"/>
      <c r="H363" s="14"/>
      <c r="I363" s="14"/>
      <c r="J363" s="15"/>
      <c r="K363" s="15"/>
      <c r="L363" s="15"/>
      <c r="N363" s="14"/>
      <c r="O363" s="14"/>
      <c r="P363" s="15"/>
      <c r="Q363" s="15"/>
      <c r="R363" s="15"/>
    </row>
    <row r="364" spans="2:18" s="13" customFormat="1">
      <c r="B364" s="14"/>
      <c r="C364" s="14"/>
      <c r="D364" s="15"/>
      <c r="E364" s="15"/>
      <c r="F364" s="15"/>
      <c r="H364" s="14"/>
      <c r="I364" s="14"/>
      <c r="J364" s="15"/>
      <c r="K364" s="15"/>
      <c r="L364" s="15"/>
      <c r="N364" s="14"/>
      <c r="O364" s="14"/>
      <c r="P364" s="15"/>
      <c r="Q364" s="15"/>
      <c r="R364" s="15"/>
    </row>
    <row r="365" spans="2:18" s="13" customFormat="1">
      <c r="B365" s="14"/>
      <c r="C365" s="14"/>
      <c r="D365" s="15"/>
      <c r="E365" s="15"/>
      <c r="F365" s="15"/>
      <c r="H365" s="14"/>
      <c r="I365" s="14"/>
      <c r="J365" s="15"/>
      <c r="K365" s="15"/>
      <c r="L365" s="15"/>
      <c r="N365" s="14"/>
      <c r="O365" s="14"/>
      <c r="P365" s="15"/>
      <c r="Q365" s="15"/>
      <c r="R365" s="15"/>
    </row>
    <row r="366" spans="2:18" s="13" customFormat="1">
      <c r="B366" s="14"/>
      <c r="C366" s="14"/>
      <c r="D366" s="15"/>
      <c r="E366" s="15"/>
      <c r="F366" s="15"/>
      <c r="H366" s="14"/>
      <c r="I366" s="14"/>
      <c r="J366" s="15"/>
      <c r="K366" s="15"/>
      <c r="L366" s="15"/>
      <c r="N366" s="14"/>
      <c r="O366" s="14"/>
      <c r="P366" s="15"/>
      <c r="Q366" s="15"/>
      <c r="R366" s="15"/>
    </row>
    <row r="367" spans="2:18" s="13" customFormat="1">
      <c r="B367" s="14"/>
      <c r="C367" s="14"/>
      <c r="D367" s="15"/>
      <c r="E367" s="15"/>
      <c r="F367" s="15"/>
      <c r="H367" s="14"/>
      <c r="I367" s="14"/>
      <c r="J367" s="15"/>
      <c r="K367" s="15"/>
      <c r="L367" s="15"/>
      <c r="N367" s="14"/>
      <c r="O367" s="14"/>
      <c r="P367" s="15"/>
      <c r="Q367" s="15"/>
      <c r="R367" s="15"/>
    </row>
    <row r="368" spans="2:18" s="13" customFormat="1">
      <c r="B368" s="14"/>
      <c r="C368" s="14"/>
      <c r="D368" s="15"/>
      <c r="E368" s="15"/>
      <c r="F368" s="15"/>
      <c r="H368" s="14"/>
      <c r="I368" s="14"/>
      <c r="J368" s="15"/>
      <c r="K368" s="15"/>
      <c r="L368" s="15"/>
      <c r="N368" s="14"/>
      <c r="O368" s="14"/>
      <c r="P368" s="15"/>
      <c r="Q368" s="15"/>
      <c r="R368" s="15"/>
    </row>
    <row r="369" spans="2:18" s="13" customFormat="1">
      <c r="B369" s="14"/>
      <c r="C369" s="14"/>
      <c r="D369" s="15"/>
      <c r="E369" s="15"/>
      <c r="F369" s="15"/>
      <c r="H369" s="14"/>
      <c r="I369" s="14"/>
      <c r="J369" s="15"/>
      <c r="K369" s="15"/>
      <c r="L369" s="15"/>
      <c r="N369" s="14"/>
      <c r="O369" s="14"/>
      <c r="P369" s="15"/>
      <c r="Q369" s="15"/>
      <c r="R369" s="15"/>
    </row>
    <row r="370" spans="2:18" s="13" customFormat="1">
      <c r="B370" s="14"/>
      <c r="C370" s="14"/>
      <c r="D370" s="15"/>
      <c r="E370" s="15"/>
      <c r="F370" s="15"/>
      <c r="H370" s="14"/>
      <c r="I370" s="14"/>
      <c r="J370" s="15"/>
      <c r="K370" s="15"/>
      <c r="L370" s="15"/>
      <c r="N370" s="14"/>
      <c r="O370" s="14"/>
      <c r="P370" s="15"/>
      <c r="Q370" s="15"/>
      <c r="R370" s="15"/>
    </row>
    <row r="371" spans="2:18" s="13" customFormat="1">
      <c r="B371" s="14"/>
      <c r="C371" s="14"/>
      <c r="D371" s="15"/>
      <c r="E371" s="15"/>
      <c r="F371" s="15"/>
      <c r="H371" s="14"/>
      <c r="I371" s="14"/>
      <c r="J371" s="15"/>
      <c r="K371" s="15"/>
      <c r="L371" s="15"/>
      <c r="N371" s="14"/>
      <c r="O371" s="14"/>
      <c r="P371" s="15"/>
      <c r="Q371" s="15"/>
      <c r="R371" s="15"/>
    </row>
    <row r="372" spans="2:18" s="13" customFormat="1">
      <c r="B372" s="14"/>
      <c r="C372" s="14"/>
      <c r="D372" s="15"/>
      <c r="E372" s="15"/>
      <c r="F372" s="15"/>
      <c r="H372" s="14"/>
      <c r="I372" s="14"/>
      <c r="J372" s="15"/>
      <c r="K372" s="15"/>
      <c r="L372" s="15"/>
      <c r="N372" s="14"/>
      <c r="O372" s="14"/>
      <c r="P372" s="15"/>
      <c r="Q372" s="15"/>
      <c r="R372" s="15"/>
    </row>
    <row r="373" spans="2:18" s="13" customFormat="1">
      <c r="B373" s="14"/>
      <c r="C373" s="14"/>
      <c r="D373" s="15"/>
      <c r="E373" s="15"/>
      <c r="F373" s="15"/>
      <c r="H373" s="14"/>
      <c r="I373" s="14"/>
      <c r="J373" s="15"/>
      <c r="K373" s="15"/>
      <c r="L373" s="15"/>
      <c r="N373" s="14"/>
      <c r="O373" s="14"/>
      <c r="P373" s="15"/>
      <c r="Q373" s="15"/>
      <c r="R373" s="15"/>
    </row>
    <row r="374" spans="2:18" s="13" customFormat="1">
      <c r="B374" s="14"/>
      <c r="C374" s="14"/>
      <c r="D374" s="15"/>
      <c r="E374" s="15"/>
      <c r="F374" s="15"/>
      <c r="H374" s="14"/>
      <c r="I374" s="14"/>
      <c r="J374" s="15"/>
      <c r="K374" s="15"/>
      <c r="L374" s="15"/>
      <c r="N374" s="14"/>
      <c r="O374" s="14"/>
      <c r="P374" s="15"/>
      <c r="Q374" s="15"/>
      <c r="R374" s="15"/>
    </row>
    <row r="375" spans="2:18" s="13" customFormat="1">
      <c r="B375" s="14"/>
      <c r="C375" s="14"/>
      <c r="D375" s="15"/>
      <c r="E375" s="15"/>
      <c r="F375" s="15"/>
      <c r="H375" s="14"/>
      <c r="I375" s="14"/>
      <c r="J375" s="15"/>
      <c r="K375" s="15"/>
      <c r="L375" s="15"/>
      <c r="N375" s="14"/>
      <c r="O375" s="14"/>
      <c r="P375" s="15"/>
      <c r="Q375" s="15"/>
      <c r="R375" s="15"/>
    </row>
    <row r="376" spans="2:18" s="13" customFormat="1">
      <c r="B376" s="14"/>
      <c r="C376" s="14"/>
      <c r="D376" s="15"/>
      <c r="E376" s="15"/>
      <c r="F376" s="15"/>
      <c r="H376" s="14"/>
      <c r="I376" s="14"/>
      <c r="J376" s="15"/>
      <c r="K376" s="15"/>
      <c r="L376" s="15"/>
      <c r="N376" s="14"/>
      <c r="O376" s="14"/>
      <c r="P376" s="15"/>
      <c r="Q376" s="15"/>
      <c r="R376" s="15"/>
    </row>
    <row r="377" spans="2:18" s="13" customFormat="1">
      <c r="B377" s="14"/>
      <c r="C377" s="14"/>
      <c r="D377" s="15"/>
      <c r="E377" s="15"/>
      <c r="F377" s="15"/>
      <c r="H377" s="14"/>
      <c r="I377" s="14"/>
      <c r="J377" s="15"/>
      <c r="K377" s="15"/>
      <c r="L377" s="15"/>
      <c r="N377" s="14"/>
      <c r="O377" s="14"/>
      <c r="P377" s="15"/>
      <c r="Q377" s="15"/>
      <c r="R377" s="15"/>
    </row>
    <row r="378" spans="2:18" s="13" customFormat="1">
      <c r="B378" s="14"/>
      <c r="C378" s="14"/>
      <c r="D378" s="15"/>
      <c r="E378" s="15"/>
      <c r="F378" s="15"/>
      <c r="H378" s="14"/>
      <c r="I378" s="14"/>
      <c r="J378" s="15"/>
      <c r="K378" s="15"/>
      <c r="L378" s="15"/>
      <c r="N378" s="14"/>
      <c r="O378" s="14"/>
      <c r="P378" s="15"/>
      <c r="Q378" s="15"/>
      <c r="R378" s="15"/>
    </row>
    <row r="379" spans="2:18" s="13" customFormat="1">
      <c r="B379" s="14"/>
      <c r="C379" s="14"/>
      <c r="D379" s="15"/>
      <c r="E379" s="15"/>
      <c r="F379" s="15"/>
      <c r="H379" s="14"/>
      <c r="I379" s="14"/>
      <c r="J379" s="15"/>
      <c r="K379" s="15"/>
      <c r="L379" s="15"/>
      <c r="N379" s="14"/>
      <c r="O379" s="14"/>
      <c r="P379" s="15"/>
      <c r="Q379" s="15"/>
      <c r="R379" s="15"/>
    </row>
    <row r="380" spans="2:18" s="13" customFormat="1">
      <c r="B380" s="14"/>
      <c r="C380" s="14"/>
      <c r="D380" s="15"/>
      <c r="E380" s="15"/>
      <c r="F380" s="15"/>
      <c r="H380" s="14"/>
      <c r="I380" s="14"/>
      <c r="J380" s="15"/>
      <c r="K380" s="15"/>
      <c r="L380" s="15"/>
      <c r="N380" s="14"/>
      <c r="O380" s="14"/>
      <c r="P380" s="15"/>
      <c r="Q380" s="15"/>
      <c r="R380" s="15"/>
    </row>
    <row r="381" spans="2:18" s="13" customFormat="1">
      <c r="B381" s="14"/>
      <c r="C381" s="14"/>
      <c r="D381" s="15"/>
      <c r="E381" s="15"/>
      <c r="F381" s="15"/>
      <c r="H381" s="14"/>
      <c r="I381" s="14"/>
      <c r="J381" s="15"/>
      <c r="K381" s="15"/>
      <c r="L381" s="15"/>
      <c r="N381" s="14"/>
      <c r="O381" s="14"/>
      <c r="P381" s="15"/>
      <c r="Q381" s="15"/>
      <c r="R381" s="15"/>
    </row>
    <row r="382" spans="2:18" s="13" customFormat="1">
      <c r="B382" s="14"/>
      <c r="C382" s="14"/>
      <c r="D382" s="15"/>
      <c r="E382" s="15"/>
      <c r="F382" s="15"/>
      <c r="H382" s="14"/>
      <c r="I382" s="14"/>
      <c r="J382" s="15"/>
      <c r="K382" s="15"/>
      <c r="L382" s="15"/>
      <c r="N382" s="14"/>
      <c r="O382" s="14"/>
      <c r="P382" s="15"/>
      <c r="Q382" s="15"/>
      <c r="R382" s="15"/>
    </row>
    <row r="383" spans="2:18" s="13" customFormat="1">
      <c r="B383" s="14"/>
      <c r="C383" s="14"/>
      <c r="D383" s="15"/>
      <c r="E383" s="15"/>
      <c r="F383" s="15"/>
      <c r="H383" s="14"/>
      <c r="I383" s="14"/>
      <c r="J383" s="15"/>
      <c r="K383" s="15"/>
      <c r="L383" s="15"/>
      <c r="N383" s="14"/>
      <c r="O383" s="14"/>
      <c r="P383" s="15"/>
      <c r="Q383" s="15"/>
      <c r="R383" s="15"/>
    </row>
    <row r="384" spans="2:18" s="13" customFormat="1">
      <c r="B384" s="14"/>
      <c r="C384" s="14"/>
      <c r="D384" s="15"/>
      <c r="E384" s="15"/>
      <c r="F384" s="15"/>
      <c r="H384" s="14"/>
      <c r="I384" s="14"/>
      <c r="J384" s="15"/>
      <c r="K384" s="15"/>
      <c r="L384" s="15"/>
      <c r="N384" s="14"/>
      <c r="O384" s="14"/>
      <c r="P384" s="15"/>
      <c r="Q384" s="15"/>
      <c r="R384" s="15"/>
    </row>
    <row r="385" spans="2:24" s="13" customFormat="1">
      <c r="B385" s="14"/>
      <c r="C385" s="14"/>
      <c r="D385" s="15"/>
      <c r="E385" s="15"/>
      <c r="F385" s="15"/>
      <c r="H385" s="14"/>
      <c r="I385" s="14"/>
      <c r="J385" s="15"/>
      <c r="K385" s="15"/>
      <c r="L385" s="15"/>
      <c r="N385" s="14"/>
      <c r="O385" s="14"/>
      <c r="P385" s="15"/>
      <c r="Q385" s="15"/>
      <c r="R385" s="15"/>
    </row>
    <row r="386" spans="2:24" s="13" customFormat="1">
      <c r="B386" s="14"/>
      <c r="C386" s="14"/>
      <c r="D386" s="15"/>
      <c r="E386" s="15"/>
      <c r="F386" s="15"/>
      <c r="H386" s="14"/>
      <c r="I386" s="14"/>
      <c r="J386" s="15"/>
      <c r="K386" s="15"/>
      <c r="L386" s="15"/>
      <c r="N386" s="14"/>
      <c r="O386" s="14"/>
      <c r="P386" s="15"/>
      <c r="Q386" s="15"/>
      <c r="R386" s="15"/>
    </row>
    <row r="387" spans="2:24" s="13" customFormat="1">
      <c r="B387" s="14"/>
      <c r="C387" s="14"/>
      <c r="D387" s="15"/>
      <c r="E387" s="15"/>
      <c r="F387" s="15"/>
      <c r="H387" s="14"/>
      <c r="I387" s="14"/>
      <c r="J387" s="15"/>
      <c r="K387" s="15"/>
      <c r="L387" s="15"/>
      <c r="N387" s="14"/>
      <c r="O387" s="14"/>
      <c r="P387" s="15"/>
      <c r="Q387" s="15"/>
      <c r="R387" s="15"/>
    </row>
    <row r="388" spans="2:24" s="13" customFormat="1">
      <c r="B388" s="14"/>
      <c r="C388" s="14"/>
      <c r="D388" s="15"/>
      <c r="E388" s="15"/>
      <c r="F388" s="15"/>
      <c r="H388" s="14"/>
      <c r="I388" s="14"/>
      <c r="J388" s="15"/>
      <c r="K388" s="15"/>
      <c r="L388" s="15"/>
      <c r="N388" s="14"/>
      <c r="O388" s="14"/>
      <c r="P388" s="15"/>
      <c r="Q388" s="15"/>
      <c r="R388" s="15"/>
    </row>
    <row r="389" spans="2:24" s="13" customFormat="1">
      <c r="B389" s="14"/>
      <c r="C389" s="14"/>
      <c r="D389" s="15"/>
      <c r="E389" s="15"/>
      <c r="F389" s="15"/>
      <c r="H389" s="14"/>
      <c r="I389" s="14"/>
      <c r="J389" s="15"/>
      <c r="K389" s="15"/>
      <c r="L389" s="15"/>
      <c r="N389" s="14"/>
      <c r="O389" s="14"/>
      <c r="P389" s="15"/>
      <c r="Q389" s="15"/>
      <c r="R389" s="15"/>
    </row>
    <row r="390" spans="2:24" s="13" customFormat="1">
      <c r="B390" s="14"/>
      <c r="C390" s="14"/>
      <c r="D390" s="15"/>
      <c r="E390" s="15"/>
      <c r="F390" s="15"/>
      <c r="H390" s="14"/>
      <c r="I390" s="14"/>
      <c r="J390" s="15"/>
      <c r="K390" s="15"/>
      <c r="L390" s="15"/>
      <c r="N390" s="14"/>
      <c r="O390" s="14"/>
      <c r="P390" s="15"/>
      <c r="Q390" s="15"/>
      <c r="R390" s="15"/>
    </row>
    <row r="391" spans="2:24" s="13" customFormat="1">
      <c r="B391" s="14"/>
      <c r="C391" s="14"/>
      <c r="D391" s="15"/>
      <c r="E391" s="15"/>
      <c r="F391" s="15"/>
      <c r="H391" s="14"/>
      <c r="I391" s="14"/>
      <c r="J391" s="15"/>
      <c r="K391" s="15"/>
      <c r="L391" s="15"/>
      <c r="N391" s="14"/>
      <c r="O391" s="14"/>
      <c r="P391" s="15"/>
      <c r="Q391" s="15"/>
      <c r="R391" s="15"/>
    </row>
    <row r="392" spans="2:24" s="13" customFormat="1">
      <c r="B392" s="14"/>
      <c r="C392" s="14"/>
      <c r="D392" s="15"/>
      <c r="E392" s="15"/>
      <c r="F392" s="15"/>
      <c r="H392" s="14"/>
      <c r="I392" s="14"/>
      <c r="J392" s="15"/>
      <c r="K392" s="15"/>
      <c r="L392" s="15"/>
      <c r="N392" s="14"/>
      <c r="O392" s="14"/>
      <c r="P392" s="15"/>
      <c r="Q392" s="15"/>
      <c r="R392" s="15"/>
    </row>
    <row r="393" spans="2:24" s="13" customFormat="1">
      <c r="B393" s="14"/>
      <c r="C393" s="14"/>
      <c r="D393" s="15"/>
      <c r="E393" s="15"/>
      <c r="F393" s="15"/>
      <c r="H393" s="14"/>
      <c r="I393" s="14"/>
      <c r="J393" s="15"/>
      <c r="K393" s="15"/>
      <c r="L393" s="15"/>
      <c r="N393" s="14"/>
      <c r="O393" s="14"/>
      <c r="P393" s="15"/>
      <c r="Q393" s="15"/>
      <c r="R393" s="15"/>
    </row>
    <row r="394" spans="2:24" s="13" customFormat="1">
      <c r="B394" s="14"/>
      <c r="C394" s="14"/>
      <c r="D394" s="15"/>
      <c r="E394" s="15"/>
      <c r="F394" s="15"/>
      <c r="H394" s="14"/>
      <c r="I394" s="14"/>
      <c r="J394" s="15"/>
      <c r="K394" s="15"/>
      <c r="L394" s="15"/>
      <c r="N394" s="14"/>
      <c r="O394" s="14"/>
      <c r="P394" s="15"/>
      <c r="Q394" s="15"/>
      <c r="R394" s="15"/>
    </row>
    <row r="395" spans="2:24" s="13" customFormat="1">
      <c r="B395" s="14"/>
      <c r="C395" s="14"/>
      <c r="D395" s="15"/>
      <c r="E395" s="15"/>
      <c r="F395" s="15"/>
      <c r="H395" s="14"/>
      <c r="I395" s="14"/>
      <c r="J395" s="15"/>
      <c r="K395" s="15"/>
      <c r="L395" s="15"/>
      <c r="N395" s="14"/>
      <c r="O395" s="14"/>
      <c r="P395" s="15"/>
      <c r="Q395" s="15"/>
      <c r="R395" s="15"/>
    </row>
    <row r="396" spans="2:24" s="13" customFormat="1">
      <c r="B396" s="14"/>
      <c r="D396" s="16"/>
      <c r="E396" s="16"/>
      <c r="F396" s="16"/>
      <c r="H396" s="14"/>
      <c r="J396" s="16"/>
      <c r="K396" s="16"/>
      <c r="L396" s="16"/>
      <c r="N396" s="14"/>
      <c r="P396" s="16"/>
      <c r="Q396" s="16"/>
      <c r="R396" s="16"/>
    </row>
    <row r="397" spans="2:24">
      <c r="T397" s="13"/>
      <c r="U397" s="13"/>
      <c r="V397" s="13"/>
      <c r="W397" s="13"/>
      <c r="X397" s="13"/>
    </row>
  </sheetData>
  <mergeCells count="3">
    <mergeCell ref="T1:X1"/>
    <mergeCell ref="T2:U2"/>
    <mergeCell ref="AA2:AC2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BC397"/>
  <sheetViews>
    <sheetView zoomScale="10" zoomScaleNormal="10" workbookViewId="0">
      <selection activeCell="W26" sqref="W26"/>
    </sheetView>
  </sheetViews>
  <sheetFormatPr defaultRowHeight="15"/>
  <cols>
    <col min="1" max="1" width="9.140625" style="44"/>
    <col min="2" max="2" width="22.5703125" style="44" customWidth="1"/>
    <col min="3" max="3" width="10.7109375" style="44" customWidth="1"/>
    <col min="4" max="4" width="35.5703125" style="84" customWidth="1"/>
    <col min="5" max="5" width="12" style="84" customWidth="1"/>
    <col min="6" max="6" width="14.28515625" style="84" customWidth="1"/>
    <col min="8" max="8" width="22.5703125" customWidth="1"/>
    <col min="9" max="9" width="13.140625" customWidth="1"/>
    <col min="10" max="10" width="35.5703125" style="5" customWidth="1"/>
    <col min="11" max="11" width="12" style="5" customWidth="1"/>
    <col min="12" max="12" width="14.28515625" style="5" customWidth="1"/>
    <col min="14" max="14" width="22.5703125" customWidth="1"/>
    <col min="15" max="15" width="10.7109375" customWidth="1"/>
    <col min="16" max="16" width="35.5703125" style="5" customWidth="1"/>
    <col min="17" max="17" width="12" style="5" customWidth="1"/>
    <col min="18" max="18" width="14.28515625" style="5" customWidth="1"/>
    <col min="20" max="20" width="22.140625" customWidth="1"/>
  </cols>
  <sheetData>
    <row r="1" spans="1:55">
      <c r="A1" s="44" t="s">
        <v>176</v>
      </c>
      <c r="B1" s="85" t="s">
        <v>181</v>
      </c>
      <c r="C1" s="86" t="s">
        <v>175</v>
      </c>
      <c r="D1" s="86" t="s">
        <v>172</v>
      </c>
      <c r="E1" s="87" t="s">
        <v>173</v>
      </c>
      <c r="F1" s="87" t="s">
        <v>174</v>
      </c>
      <c r="G1" s="13"/>
      <c r="H1" s="4" t="s">
        <v>182</v>
      </c>
      <c r="I1" s="18" t="s">
        <v>175</v>
      </c>
      <c r="J1" s="19" t="s">
        <v>172</v>
      </c>
      <c r="K1" s="6" t="s">
        <v>173</v>
      </c>
      <c r="L1" s="7" t="s">
        <v>174</v>
      </c>
      <c r="M1" s="13"/>
      <c r="N1" s="4" t="s">
        <v>183</v>
      </c>
      <c r="O1" s="18" t="s">
        <v>175</v>
      </c>
      <c r="P1" s="19" t="s">
        <v>172</v>
      </c>
      <c r="Q1" s="6" t="s">
        <v>173</v>
      </c>
      <c r="R1" s="7" t="s">
        <v>174</v>
      </c>
      <c r="S1" s="13"/>
      <c r="T1" s="106" t="s">
        <v>416</v>
      </c>
      <c r="U1" s="106"/>
      <c r="V1" s="106"/>
      <c r="W1" s="106"/>
      <c r="X1" s="106"/>
      <c r="Y1" s="38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</row>
    <row r="2" spans="1:55" s="12" customFormat="1">
      <c r="A2" s="44">
        <v>1</v>
      </c>
      <c r="B2" s="82" t="s">
        <v>109</v>
      </c>
      <c r="C2" s="82">
        <v>12.670153061224491</v>
      </c>
      <c r="D2" s="88">
        <v>-1.827</v>
      </c>
      <c r="E2" s="84">
        <f t="shared" ref="E2:E65" si="0">$D$2+$D$3*COS(A2*$D$19)+$D$4*SIN(A2*$D$19)+$D$5*COS(2*A2*$D$19)+$D$6*SIN(2*A2*$D$19)+$D$7*COS(3*A2*$D$19)+$D$8*SIN(3*A2*$D$19)+$D$9*COS(4*A2*$D$19)+$D$10*SIN(4*A2*$D$19)+$D$11*COS(5*A2*$D$19)+$D$12*SIN(5*A2*$D$19)+$D$13*COS(6*A2*$D$19)+$D$14*SIN(6*A2*$D$19)+$D$15*COS(7*A2*$D$19)+$D$16*SIN(7*A2*$D$19)+$D$17*COS(8*A2*$D$19)+$D$18*SIN(8*A2*$D$19)</f>
        <v>12.903516179810469</v>
      </c>
      <c r="F2" s="84">
        <f t="shared" ref="F2:F65" si="1">ABS(C2-E2)</f>
        <v>0.23336311858597725</v>
      </c>
      <c r="G2" s="13"/>
      <c r="H2" s="28" t="s">
        <v>97</v>
      </c>
      <c r="I2" s="28">
        <v>-18.3125</v>
      </c>
      <c r="J2" s="17">
        <v>-3.6890000000000001</v>
      </c>
      <c r="K2" s="8">
        <f>$J$2+$J$3*COS(A2*$J$19)+$J$4*SIN(A2*$J$19)+$J$5*COS(2*A2*$J$19)+$J$6*SIN(2*A2*$J$19)+$J$7*COS(3*A2*$J$19)+$J$8*SIN(3*A2*$J$19)+$J$9*COS(4*A2*$J$19)+$J$10*SIN(4*A2*$J$19)+$J$11*COS(5*A2*$J$19)+$J$12*SIN(5*A2*$J$19)+$J$13*COS(6*A2*$J$19)+$J$14*SIN(6*A2*$J$19)+$J$15*COS(7*A2*$J$19)+$J$16*SIN(7*A2*$J$19)+$J$17*COS(8*A2*$J$19)+$J$18*SIN(8*A2*$J$19)</f>
        <v>-20.956389709248295</v>
      </c>
      <c r="L2" s="8">
        <f>ABS(I2-K2)</f>
        <v>2.6438897092482954</v>
      </c>
      <c r="M2" s="13"/>
      <c r="N2" s="28" t="s">
        <v>44</v>
      </c>
      <c r="O2" s="28">
        <v>-23.696428571428573</v>
      </c>
      <c r="P2" s="17">
        <v>-3.1549999999999998</v>
      </c>
      <c r="Q2" s="8">
        <f>$P$2+$P$3*COS(A2*$P$19)+$P$4*SIN(A2*$P$19)+$P$5*COS(2*A2*$P$19)+$P$6*SIN(2*A2*$P$19)+$P$7*COS(3*A2*$P$19)+$P$8*SIN(3*A2*$P$19)+$P$9*COS(4*A2*$P$19)+$P$10*SIN(4*A2*$P$19)+$P$11*COS(5*A2*$P$19)+$P$12*SIN(5*A2*$P$19)+$P$13*COS(6*A2*$P$19)+$P$14*SIN(6*A2*$P$19)+$P$15*COS(7*A2*$P$19)+$P$16*SIN(7*A2*$P$19)+$P$17*COS(8*A2*$P$19)+$P$18*SIN(8*A2*$P$19)</f>
        <v>-19.376283552560757</v>
      </c>
      <c r="R2" s="8">
        <f>ABS(O2-Q2)</f>
        <v>4.3201450188678159</v>
      </c>
      <c r="S2" s="13"/>
      <c r="T2" s="107" t="s">
        <v>184</v>
      </c>
      <c r="U2" s="108"/>
      <c r="V2" s="40" t="s">
        <v>182</v>
      </c>
      <c r="W2" s="3" t="s">
        <v>183</v>
      </c>
      <c r="X2" s="44"/>
      <c r="Y2" s="42"/>
      <c r="Z2" s="113" t="s">
        <v>418</v>
      </c>
      <c r="AA2" s="113"/>
      <c r="AB2" s="1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5" s="12" customFormat="1">
      <c r="A3" s="44">
        <v>2</v>
      </c>
      <c r="B3" s="82" t="s">
        <v>110</v>
      </c>
      <c r="C3" s="82">
        <v>16.765357142857138</v>
      </c>
      <c r="D3" s="88">
        <v>15.69</v>
      </c>
      <c r="E3" s="84">
        <f t="shared" si="0"/>
        <v>13.952114640266249</v>
      </c>
      <c r="F3" s="84">
        <f t="shared" si="1"/>
        <v>2.8132425025908887</v>
      </c>
      <c r="G3" s="13"/>
      <c r="H3" s="28" t="s">
        <v>98</v>
      </c>
      <c r="I3" s="28">
        <v>-19.550000000000004</v>
      </c>
      <c r="J3" s="17">
        <v>-3.226</v>
      </c>
      <c r="K3" s="8">
        <f t="shared" ref="K3:K66" si="2">$J$2+$J$3*COS(A3*$J$19)+$J$4*SIN(A3*$J$19)+$J$5*COS(2*A3*$J$19)+$J$6*SIN(2*A3*$J$19)+$J$7*COS(3*A3*$J$19)+$J$8*SIN(3*A3*$J$19)+$J$9*COS(4*A3*$J$19)+$J$10*SIN(4*A3*$J$19)+$J$11*COS(5*A3*$J$19)+$J$12*SIN(5*A3*$J$19)+$J$13*COS(6*A3*$J$19)+$J$14*SIN(6*A3*$J$19)+$J$15*COS(7*A3*$J$19)+$J$16*SIN(7*A3*$J$19)+$J$17*COS(8*A3*$J$19)+$J$18*SIN(8*A3*$J$19)</f>
        <v>-18.270395522091139</v>
      </c>
      <c r="L3" s="8">
        <f t="shared" ref="L3:L66" si="3">ABS(I3-K3)</f>
        <v>1.2796044779088653</v>
      </c>
      <c r="M3" s="13"/>
      <c r="N3" s="28" t="s">
        <v>45</v>
      </c>
      <c r="O3" s="28">
        <v>-20.233928571428574</v>
      </c>
      <c r="P3" s="17">
        <v>0.8649</v>
      </c>
      <c r="Q3" s="8">
        <f t="shared" ref="Q3:Q66" si="4">$P$2+$P$3*COS(A3*$P$19)+$P$4*SIN(A3*$P$19)+$P$5*COS(2*A3*$P$19)+$P$6*SIN(2*A3*$P$19)+$P$7*COS(3*A3*$P$19)+$P$8*SIN(3*A3*$P$19)+$P$9*COS(4*A3*$P$19)+$P$10*SIN(4*A3*$P$19)+$P$11*COS(5*A3*$P$19)+$P$12*SIN(5*A3*$P$19)+$P$13*COS(6*A3*$P$19)+$P$14*SIN(6*A3*$P$19)+$P$15*COS(7*A3*$P$19)+$P$16*SIN(7*A3*$P$19)+$P$17*COS(8*A3*$P$19)+$P$18*SIN(8*A3*$P$19)</f>
        <v>-16.694667050404171</v>
      </c>
      <c r="R3" s="8">
        <f t="shared" ref="R3:R66" si="5">ABS(O3-Q3)</f>
        <v>3.5392615210244038</v>
      </c>
      <c r="S3" s="13"/>
      <c r="T3" s="30" t="s">
        <v>229</v>
      </c>
      <c r="U3" s="30">
        <v>-18.473214285714285</v>
      </c>
      <c r="V3" s="40">
        <v>14.299659413262647</v>
      </c>
      <c r="W3" s="3">
        <v>12.984090662520982</v>
      </c>
      <c r="X3" s="44"/>
      <c r="Y3" s="42"/>
      <c r="Z3" s="42">
        <f t="shared" ref="Z3:Z10" si="6">(U3-V3)^2</f>
        <v>1074.0612504890937</v>
      </c>
      <c r="AA3" s="42">
        <f t="shared" ref="AA3:AA10" si="7">(U3-W3)^2</f>
        <v>989.56203460626716</v>
      </c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</row>
    <row r="4" spans="1:55" s="12" customFormat="1">
      <c r="A4" s="44">
        <v>3</v>
      </c>
      <c r="B4" s="82" t="s">
        <v>111</v>
      </c>
      <c r="C4" s="82">
        <v>14.502380952380951</v>
      </c>
      <c r="D4" s="88">
        <v>17.13</v>
      </c>
      <c r="E4" s="84">
        <f t="shared" si="0"/>
        <v>15.356784085302658</v>
      </c>
      <c r="F4" s="84">
        <f t="shared" si="1"/>
        <v>0.854403132921707</v>
      </c>
      <c r="G4" s="13"/>
      <c r="H4" s="28" t="s">
        <v>99</v>
      </c>
      <c r="I4" s="28">
        <v>-18.406717687074831</v>
      </c>
      <c r="J4" s="17">
        <v>1.216</v>
      </c>
      <c r="K4" s="8">
        <f>$J$2+$J$3*COS(A4*$J$19)+$J$4*SIN(A4*$J$19)+$J$5*COS(2*A4*$J$19)+$J$6*SIN(2*A4*$J$19)+$J$7*COS(3*A4*$J$19)+$J$8*SIN(3*A4*$J$19)+$J$9*COS(4*A4*$J$19)+$J$10*SIN(4*A4*$J$19)+$J$11*COS(5*A4*$J$19)+$J$12*SIN(5*A4*$J$19)+$J$13*COS(6*A4*$J$19)+$J$14*SIN(6*A4*$J$19)+$J$15*COS(7*A4*$J$19)+$J$16*SIN(7*A4*$J$19)+$J$17*COS(8*A4*$J$19)+$J$18*SIN(8*A4*$J$19)</f>
        <v>-15.102624696526018</v>
      </c>
      <c r="L4" s="8">
        <f t="shared" si="3"/>
        <v>3.3040929905488134</v>
      </c>
      <c r="M4" s="13"/>
      <c r="N4" s="28" t="s">
        <v>46</v>
      </c>
      <c r="O4" s="28">
        <v>-17.785714285714285</v>
      </c>
      <c r="P4" s="17">
        <v>-0.31030000000000002</v>
      </c>
      <c r="Q4" s="8">
        <f t="shared" si="4"/>
        <v>-13.825033175577754</v>
      </c>
      <c r="R4" s="8">
        <f t="shared" si="5"/>
        <v>3.9606811101365302</v>
      </c>
      <c r="S4" s="13"/>
      <c r="T4" s="30" t="s">
        <v>230</v>
      </c>
      <c r="U4" s="30">
        <v>-15.95</v>
      </c>
      <c r="V4" s="40">
        <v>16.113400231407521</v>
      </c>
      <c r="W4" s="3">
        <v>14.196782172634062</v>
      </c>
      <c r="X4" s="44"/>
      <c r="Y4" s="42"/>
      <c r="Z4" s="42">
        <f t="shared" si="6"/>
        <v>1028.0616343994238</v>
      </c>
      <c r="AA4" s="42">
        <f t="shared" si="7"/>
        <v>908.82847536424686</v>
      </c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</row>
    <row r="5" spans="1:55" s="12" customFormat="1">
      <c r="A5" s="44">
        <v>4</v>
      </c>
      <c r="B5" s="82" t="s">
        <v>112</v>
      </c>
      <c r="C5" s="82">
        <v>15.700765306122451</v>
      </c>
      <c r="D5" s="88">
        <v>-1.9119999999999999</v>
      </c>
      <c r="E5" s="84">
        <f t="shared" si="0"/>
        <v>16.775764824002355</v>
      </c>
      <c r="F5" s="84">
        <f t="shared" si="1"/>
        <v>1.0749995178799043</v>
      </c>
      <c r="G5" s="13"/>
      <c r="H5" s="28" t="s">
        <v>100</v>
      </c>
      <c r="I5" s="28">
        <v>-9.3038265306122447</v>
      </c>
      <c r="J5" s="17">
        <v>-14.69</v>
      </c>
      <c r="K5" s="8">
        <f t="shared" si="2"/>
        <v>-11.58892203319574</v>
      </c>
      <c r="L5" s="8">
        <f t="shared" si="3"/>
        <v>2.2850955025834949</v>
      </c>
      <c r="M5" s="13"/>
      <c r="N5" s="28" t="s">
        <v>47</v>
      </c>
      <c r="O5" s="28">
        <v>-11.52984693877551</v>
      </c>
      <c r="P5" s="17">
        <v>-19.989999999999998</v>
      </c>
      <c r="Q5" s="8">
        <f t="shared" si="4"/>
        <v>-10.857672928265712</v>
      </c>
      <c r="R5" s="8">
        <f t="shared" si="5"/>
        <v>0.67217401050979753</v>
      </c>
      <c r="S5" s="13"/>
      <c r="T5" s="30" t="s">
        <v>231</v>
      </c>
      <c r="U5" s="30">
        <v>-19.185714285714287</v>
      </c>
      <c r="V5" s="40">
        <v>17.674066222437848</v>
      </c>
      <c r="W5" s="3">
        <v>15.335644948701376</v>
      </c>
      <c r="X5" s="44"/>
      <c r="Y5" s="42"/>
      <c r="Z5" s="42">
        <f t="shared" si="6"/>
        <v>1358.6434191091521</v>
      </c>
      <c r="AA5" s="42">
        <f t="shared" si="7"/>
        <v>1191.7242433915756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</row>
    <row r="6" spans="1:55" s="12" customFormat="1">
      <c r="A6" s="44">
        <v>5</v>
      </c>
      <c r="B6" s="82" t="s">
        <v>113</v>
      </c>
      <c r="C6" s="82">
        <v>16.586904761904762</v>
      </c>
      <c r="D6" s="88">
        <v>-3.633</v>
      </c>
      <c r="E6" s="84">
        <f t="shared" si="0"/>
        <v>17.728798399986925</v>
      </c>
      <c r="F6" s="84">
        <f t="shared" si="1"/>
        <v>1.1418936380821627</v>
      </c>
      <c r="G6" s="13"/>
      <c r="H6" s="28" t="s">
        <v>101</v>
      </c>
      <c r="I6" s="28">
        <v>-10.367857142857144</v>
      </c>
      <c r="J6" s="17">
        <v>19.91</v>
      </c>
      <c r="K6" s="8">
        <f t="shared" si="2"/>
        <v>-7.8994953528717859</v>
      </c>
      <c r="L6" s="8">
        <f t="shared" si="3"/>
        <v>2.4683617899853578</v>
      </c>
      <c r="M6" s="13"/>
      <c r="N6" s="28" t="s">
        <v>48</v>
      </c>
      <c r="O6" s="28">
        <v>-9.1239795918367328</v>
      </c>
      <c r="P6" s="17">
        <v>14.11</v>
      </c>
      <c r="Q6" s="8">
        <f t="shared" si="4"/>
        <v>-7.8939724085488709</v>
      </c>
      <c r="R6" s="8">
        <f t="shared" si="5"/>
        <v>1.2300071832878618</v>
      </c>
      <c r="S6" s="13"/>
      <c r="T6" s="30" t="s">
        <v>232</v>
      </c>
      <c r="U6" s="30">
        <v>-9.8571428571428577</v>
      </c>
      <c r="V6" s="40">
        <v>18.840616267575978</v>
      </c>
      <c r="W6" s="3">
        <v>16.380094075423681</v>
      </c>
      <c r="X6" s="44"/>
      <c r="Y6" s="42"/>
      <c r="Z6" s="42">
        <f t="shared" si="6"/>
        <v>823.56137878038317</v>
      </c>
      <c r="AA6" s="42">
        <f t="shared" si="7"/>
        <v>688.39260185563364</v>
      </c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</row>
    <row r="7" spans="1:55" s="12" customFormat="1">
      <c r="A7" s="44">
        <v>6</v>
      </c>
      <c r="B7" s="82" t="s">
        <v>114</v>
      </c>
      <c r="C7" s="82">
        <v>18.163775510204079</v>
      </c>
      <c r="D7" s="88">
        <v>-0.63629999999999998</v>
      </c>
      <c r="E7" s="84">
        <f t="shared" si="0"/>
        <v>17.984831815370161</v>
      </c>
      <c r="F7" s="84">
        <f t="shared" si="1"/>
        <v>0.1789436948339187</v>
      </c>
      <c r="G7" s="13"/>
      <c r="H7" s="28" t="s">
        <v>102</v>
      </c>
      <c r="I7" s="28">
        <v>-2.9535714285714292</v>
      </c>
      <c r="J7" s="17">
        <v>6.2689999999999996E-2</v>
      </c>
      <c r="K7" s="8">
        <f t="shared" si="2"/>
        <v>-4.2143760451505354</v>
      </c>
      <c r="L7" s="8">
        <f t="shared" si="3"/>
        <v>1.2608046165791063</v>
      </c>
      <c r="M7" s="13"/>
      <c r="N7" s="28" t="s">
        <v>49</v>
      </c>
      <c r="O7" s="28">
        <v>-8.3375000000000004</v>
      </c>
      <c r="P7" s="17">
        <v>0.223</v>
      </c>
      <c r="Q7" s="8">
        <f t="shared" si="4"/>
        <v>-5.0330450299770142</v>
      </c>
      <c r="R7" s="8">
        <f t="shared" si="5"/>
        <v>3.3044549700229862</v>
      </c>
      <c r="S7" s="13"/>
      <c r="T7" s="30" t="s">
        <v>233</v>
      </c>
      <c r="U7" s="30">
        <v>-0.64107142857142851</v>
      </c>
      <c r="V7" s="40">
        <v>19.508222992394018</v>
      </c>
      <c r="W7" s="3">
        <v>17.303195237001823</v>
      </c>
      <c r="X7" s="44"/>
      <c r="Y7" s="42"/>
      <c r="Z7" s="42">
        <f t="shared" si="6"/>
        <v>405.99406566274928</v>
      </c>
      <c r="AA7" s="42">
        <f t="shared" si="7"/>
        <v>321.99670616520342</v>
      </c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</row>
    <row r="8" spans="1:55" s="12" customFormat="1">
      <c r="A8" s="44">
        <v>7</v>
      </c>
      <c r="B8" s="82" t="s">
        <v>115</v>
      </c>
      <c r="C8" s="82">
        <v>20.226530612244897</v>
      </c>
      <c r="D8" s="88">
        <v>0.29470000000000002</v>
      </c>
      <c r="E8" s="84">
        <f t="shared" si="0"/>
        <v>17.753875771864124</v>
      </c>
      <c r="F8" s="84">
        <f t="shared" si="1"/>
        <v>2.4726548403807733</v>
      </c>
      <c r="G8" s="13"/>
      <c r="H8" s="28" t="s">
        <v>103</v>
      </c>
      <c r="I8" s="28">
        <v>0.28392857142857147</v>
      </c>
      <c r="J8" s="17">
        <v>-1.1200000000000001</v>
      </c>
      <c r="K8" s="8">
        <f t="shared" si="2"/>
        <v>-0.69928815459352578</v>
      </c>
      <c r="L8" s="8">
        <f t="shared" si="3"/>
        <v>0.9832167260220972</v>
      </c>
      <c r="M8" s="13"/>
      <c r="N8" s="28" t="s">
        <v>50</v>
      </c>
      <c r="O8" s="28">
        <v>-4.8105612244897955</v>
      </c>
      <c r="P8" s="17">
        <v>1.9130000000000001E-2</v>
      </c>
      <c r="Q8" s="8">
        <f t="shared" si="4"/>
        <v>-2.3562697914644937</v>
      </c>
      <c r="R8" s="8">
        <f t="shared" si="5"/>
        <v>2.4542914330253018</v>
      </c>
      <c r="S8" s="13"/>
      <c r="T8" s="30" t="s">
        <v>234</v>
      </c>
      <c r="U8" s="30">
        <v>1.7035714285714285</v>
      </c>
      <c r="V8" s="40">
        <v>19.628849495011178</v>
      </c>
      <c r="W8" s="3">
        <v>18.073738586845131</v>
      </c>
      <c r="X8" s="44"/>
      <c r="Y8" s="42"/>
      <c r="Z8" s="42">
        <f t="shared" si="6"/>
        <v>321.3155937591859</v>
      </c>
      <c r="AA8" s="42">
        <f t="shared" si="7"/>
        <v>267.98237278982288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</row>
    <row r="9" spans="1:55" s="12" customFormat="1">
      <c r="A9" s="44">
        <v>8</v>
      </c>
      <c r="B9" s="82" t="s">
        <v>116</v>
      </c>
      <c r="C9" s="82">
        <v>19.022619047619049</v>
      </c>
      <c r="D9" s="88">
        <v>0.39600000000000002</v>
      </c>
      <c r="E9" s="84">
        <f t="shared" si="0"/>
        <v>17.539385845868619</v>
      </c>
      <c r="F9" s="84">
        <f t="shared" si="1"/>
        <v>1.4832332017504299</v>
      </c>
      <c r="G9" s="13"/>
      <c r="H9" s="28" t="s">
        <v>104</v>
      </c>
      <c r="I9" s="28">
        <v>4.7844387755102042</v>
      </c>
      <c r="J9" s="17">
        <v>1.7370000000000001</v>
      </c>
      <c r="K9" s="8">
        <f t="shared" si="2"/>
        <v>2.5141611745367487</v>
      </c>
      <c r="L9" s="8">
        <f t="shared" si="3"/>
        <v>2.2702776009734555</v>
      </c>
      <c r="M9" s="13"/>
      <c r="N9" s="28" t="s">
        <v>51</v>
      </c>
      <c r="O9" s="28">
        <v>-3.0139625850340139</v>
      </c>
      <c r="P9" s="17">
        <v>0.10979999999999999</v>
      </c>
      <c r="Q9" s="8">
        <f t="shared" si="4"/>
        <v>8.6539583524803732E-2</v>
      </c>
      <c r="R9" s="8">
        <f t="shared" si="5"/>
        <v>3.1005021685588177</v>
      </c>
      <c r="S9" s="13"/>
      <c r="T9" s="30" t="s">
        <v>235</v>
      </c>
      <c r="U9" s="30">
        <v>-1.5767857142857145</v>
      </c>
      <c r="V9" s="40">
        <v>19.220726009181579</v>
      </c>
      <c r="W9" s="3">
        <v>18.658577601969558</v>
      </c>
      <c r="X9" s="44"/>
      <c r="Y9" s="42"/>
      <c r="Z9" s="42">
        <f t="shared" si="6"/>
        <v>432.5364938877596</v>
      </c>
      <c r="AA9" s="42">
        <f t="shared" si="7"/>
        <v>409.46992854084965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spans="1:55" s="12" customFormat="1">
      <c r="A10" s="44">
        <v>9</v>
      </c>
      <c r="B10" s="82" t="s">
        <v>117</v>
      </c>
      <c r="C10" s="82">
        <v>13.65714285714286</v>
      </c>
      <c r="D10" s="88">
        <v>0.71609999999999996</v>
      </c>
      <c r="E10" s="84">
        <f t="shared" si="0"/>
        <v>17.763972557054888</v>
      </c>
      <c r="F10" s="84">
        <f t="shared" si="1"/>
        <v>4.1068296999120282</v>
      </c>
      <c r="G10" s="13"/>
      <c r="H10" s="28" t="s">
        <v>105</v>
      </c>
      <c r="I10" s="28">
        <v>5.3045918367346943</v>
      </c>
      <c r="J10" s="17">
        <v>1.054</v>
      </c>
      <c r="K10" s="8">
        <f t="shared" si="2"/>
        <v>5.3411429606868719</v>
      </c>
      <c r="L10" s="8">
        <f t="shared" si="3"/>
        <v>3.6551123952177633E-2</v>
      </c>
      <c r="M10" s="13"/>
      <c r="N10" s="28" t="s">
        <v>52</v>
      </c>
      <c r="O10" s="28">
        <v>2.8629251700680274</v>
      </c>
      <c r="P10" s="17">
        <v>2.2829999999999999</v>
      </c>
      <c r="Q10" s="8">
        <f t="shared" si="4"/>
        <v>2.2856407503097844</v>
      </c>
      <c r="R10" s="8">
        <f t="shared" si="5"/>
        <v>0.57728441975824296</v>
      </c>
      <c r="S10" s="13"/>
      <c r="T10" s="30" t="s">
        <v>236</v>
      </c>
      <c r="U10" s="30">
        <v>3.4982142857142859</v>
      </c>
      <c r="V10" s="80">
        <v>18.364321649337825</v>
      </c>
      <c r="W10" s="81">
        <v>19.025004897400407</v>
      </c>
      <c r="X10" s="44"/>
      <c r="Y10" s="42"/>
      <c r="Z10" s="42">
        <f t="shared" si="6"/>
        <v>221.00114814678199</v>
      </c>
      <c r="AA10" s="42">
        <f t="shared" si="7"/>
        <v>241.08122669914425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:55" s="12" customFormat="1">
      <c r="A11" s="44">
        <v>10</v>
      </c>
      <c r="B11" s="82" t="s">
        <v>118</v>
      </c>
      <c r="C11" s="82">
        <v>18.654421768707483</v>
      </c>
      <c r="D11" s="88">
        <v>0.42180000000000001</v>
      </c>
      <c r="E11" s="84">
        <f t="shared" si="0"/>
        <v>18.44708578124704</v>
      </c>
      <c r="F11" s="84">
        <f t="shared" si="1"/>
        <v>0.20733598746044279</v>
      </c>
      <c r="G11" s="13"/>
      <c r="H11" s="28" t="s">
        <v>106</v>
      </c>
      <c r="I11" s="28">
        <v>7.6801020408163252</v>
      </c>
      <c r="J11" s="17">
        <v>-1.141</v>
      </c>
      <c r="K11" s="8">
        <f t="shared" si="2"/>
        <v>7.7477815802956007</v>
      </c>
      <c r="L11" s="8">
        <f t="shared" si="3"/>
        <v>6.7679539479275519E-2</v>
      </c>
      <c r="M11" s="13"/>
      <c r="N11" s="28" t="s">
        <v>53</v>
      </c>
      <c r="O11" s="28">
        <v>4.9104591836734697</v>
      </c>
      <c r="P11" s="17">
        <v>0.3947</v>
      </c>
      <c r="Q11" s="8">
        <f t="shared" si="4"/>
        <v>4.2718334142107324</v>
      </c>
      <c r="R11" s="79">
        <f t="shared" si="5"/>
        <v>0.6386257694627373</v>
      </c>
      <c r="S11" s="44"/>
      <c r="T11" s="30" t="s">
        <v>237</v>
      </c>
      <c r="U11" s="30">
        <v>7.7821428571428584</v>
      </c>
      <c r="V11" s="44"/>
      <c r="W11" s="44"/>
      <c r="X11" s="44"/>
      <c r="Y11" s="43" t="s">
        <v>419</v>
      </c>
      <c r="Z11" s="42">
        <f>SUM(Z3:Z10)</f>
        <v>5665.1749842345289</v>
      </c>
      <c r="AA11" s="42">
        <f>SUM(AA3:AA10)</f>
        <v>5019.0375894127437</v>
      </c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:55" s="12" customFormat="1">
      <c r="A12" s="44">
        <v>11</v>
      </c>
      <c r="B12" s="82" t="s">
        <v>119</v>
      </c>
      <c r="C12" s="82">
        <v>19.329591836734696</v>
      </c>
      <c r="D12" s="88">
        <v>0.24579999999999999</v>
      </c>
      <c r="E12" s="84">
        <f t="shared" si="0"/>
        <v>19.168991516140682</v>
      </c>
      <c r="F12" s="84">
        <f t="shared" si="1"/>
        <v>0.16060032059401408</v>
      </c>
      <c r="G12" s="13"/>
      <c r="H12" s="28" t="s">
        <v>107</v>
      </c>
      <c r="I12" s="28">
        <v>6.9280612244897952</v>
      </c>
      <c r="J12" s="17">
        <v>-0.58899999999999997</v>
      </c>
      <c r="K12" s="8">
        <f t="shared" si="2"/>
        <v>9.7470909732528064</v>
      </c>
      <c r="L12" s="8">
        <f t="shared" si="3"/>
        <v>2.8190297487630112</v>
      </c>
      <c r="M12" s="13"/>
      <c r="N12" s="28" t="s">
        <v>54</v>
      </c>
      <c r="O12" s="28">
        <v>6.5496598639455783</v>
      </c>
      <c r="P12" s="17">
        <v>0.30459999999999998</v>
      </c>
      <c r="Q12" s="8">
        <f t="shared" si="4"/>
        <v>6.1079304741246672</v>
      </c>
      <c r="R12" s="79">
        <f t="shared" si="5"/>
        <v>0.44172938982091114</v>
      </c>
      <c r="S12" s="44"/>
      <c r="T12" s="30" t="s">
        <v>238</v>
      </c>
      <c r="U12" s="30">
        <v>7.5030612244897954</v>
      </c>
      <c r="V12" s="44"/>
      <c r="W12" s="44"/>
      <c r="X12" s="44"/>
      <c r="Y12" s="13"/>
      <c r="Z12" s="20"/>
      <c r="AA12" s="20">
        <f t="shared" ref="AA12:AA21" si="8">(U12-V12)^2</f>
        <v>56.295927738442309</v>
      </c>
      <c r="AB12" s="20">
        <f t="shared" ref="AB12:AB21" si="9">(U12-W12)^2</f>
        <v>56.295927738442309</v>
      </c>
      <c r="AC12" s="20">
        <f t="shared" ref="AC12:AC21" si="10">(U12-X12)^2</f>
        <v>56.295927738442309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</row>
    <row r="13" spans="1:55" s="12" customFormat="1">
      <c r="A13" s="44">
        <v>12</v>
      </c>
      <c r="B13" s="82" t="s">
        <v>120</v>
      </c>
      <c r="C13" s="82">
        <v>20.490306122448978</v>
      </c>
      <c r="D13" s="88">
        <v>0.29849999999999999</v>
      </c>
      <c r="E13" s="84">
        <f t="shared" si="0"/>
        <v>19.341176329828475</v>
      </c>
      <c r="F13" s="84">
        <f t="shared" si="1"/>
        <v>1.1491297926205029</v>
      </c>
      <c r="G13" s="13"/>
      <c r="H13" s="28" t="s">
        <v>108</v>
      </c>
      <c r="I13" s="28">
        <v>9.65</v>
      </c>
      <c r="J13" s="17">
        <v>-7.5920000000000001E-2</v>
      </c>
      <c r="K13" s="8">
        <f t="shared" si="2"/>
        <v>11.388299601887786</v>
      </c>
      <c r="L13" s="8">
        <f t="shared" si="3"/>
        <v>1.7382996018877854</v>
      </c>
      <c r="M13" s="13"/>
      <c r="N13" s="28" t="s">
        <v>55</v>
      </c>
      <c r="O13" s="28">
        <v>6.1920918367346927</v>
      </c>
      <c r="P13" s="17">
        <v>0.18709999999999999</v>
      </c>
      <c r="Q13" s="8">
        <f t="shared" si="4"/>
        <v>7.8723873549695682</v>
      </c>
      <c r="R13" s="79">
        <f t="shared" si="5"/>
        <v>1.6802955182348756</v>
      </c>
      <c r="S13" s="44"/>
      <c r="T13" s="30" t="s">
        <v>239</v>
      </c>
      <c r="U13" s="30">
        <v>10.465816326530613</v>
      </c>
      <c r="V13" s="44"/>
      <c r="W13" s="44"/>
      <c r="X13" s="44"/>
      <c r="Y13" s="13"/>
      <c r="Z13" s="20"/>
      <c r="AA13" s="20">
        <f t="shared" si="8"/>
        <v>109.53331138067473</v>
      </c>
      <c r="AB13" s="20">
        <f t="shared" si="9"/>
        <v>109.53331138067473</v>
      </c>
      <c r="AC13" s="20">
        <f t="shared" si="10"/>
        <v>109.53331138067473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</row>
    <row r="14" spans="1:55" s="12" customFormat="1">
      <c r="A14" s="44">
        <v>13</v>
      </c>
      <c r="B14" s="82" t="s">
        <v>121</v>
      </c>
      <c r="C14" s="82">
        <v>20.589540816326529</v>
      </c>
      <c r="D14" s="88">
        <v>-1.9729999999999999E-3</v>
      </c>
      <c r="E14" s="84">
        <f t="shared" si="0"/>
        <v>18.583182072321957</v>
      </c>
      <c r="F14" s="84">
        <f t="shared" si="1"/>
        <v>2.0063587440045723</v>
      </c>
      <c r="G14" s="13"/>
      <c r="H14" s="28" t="s">
        <v>109</v>
      </c>
      <c r="I14" s="28">
        <v>12.670153061224491</v>
      </c>
      <c r="J14" s="17">
        <v>-0.83630000000000004</v>
      </c>
      <c r="K14" s="8">
        <f t="shared" si="2"/>
        <v>12.742133621949119</v>
      </c>
      <c r="L14" s="8">
        <f t="shared" si="3"/>
        <v>7.1980560724627551E-2</v>
      </c>
      <c r="M14" s="13"/>
      <c r="N14" s="28" t="s">
        <v>56</v>
      </c>
      <c r="O14" s="28">
        <v>12.326785714285716</v>
      </c>
      <c r="P14" s="17">
        <v>-0.4703</v>
      </c>
      <c r="Q14" s="8">
        <f t="shared" si="4"/>
        <v>9.6382437047242551</v>
      </c>
      <c r="R14" s="79">
        <f t="shared" si="5"/>
        <v>2.6885420095614609</v>
      </c>
      <c r="S14" s="44"/>
      <c r="T14" s="30" t="s">
        <v>240</v>
      </c>
      <c r="U14" s="30">
        <v>12.289625850340135</v>
      </c>
      <c r="V14" s="44"/>
      <c r="W14" s="44"/>
      <c r="X14" s="44"/>
      <c r="Y14" s="13"/>
      <c r="Z14" s="20"/>
      <c r="AA14" s="20">
        <f t="shared" si="8"/>
        <v>151.03490354134848</v>
      </c>
      <c r="AB14" s="20">
        <f t="shared" si="9"/>
        <v>151.03490354134848</v>
      </c>
      <c r="AC14" s="20">
        <f t="shared" si="10"/>
        <v>151.03490354134848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</row>
    <row r="15" spans="1:55" s="12" customFormat="1">
      <c r="A15" s="44">
        <v>14</v>
      </c>
      <c r="B15" s="82" t="s">
        <v>122</v>
      </c>
      <c r="C15" s="82">
        <v>15.902210884353741</v>
      </c>
      <c r="D15" s="88">
        <v>-0.21249999999999999</v>
      </c>
      <c r="E15" s="84">
        <f t="shared" si="0"/>
        <v>16.940375521586432</v>
      </c>
      <c r="F15" s="84">
        <f t="shared" si="1"/>
        <v>1.0381646372326916</v>
      </c>
      <c r="G15" s="13"/>
      <c r="H15" s="28" t="s">
        <v>110</v>
      </c>
      <c r="I15" s="28">
        <v>16.765357142857138</v>
      </c>
      <c r="J15" s="17">
        <v>-1.6220000000000001</v>
      </c>
      <c r="K15" s="8">
        <f t="shared" si="2"/>
        <v>13.885001207311777</v>
      </c>
      <c r="L15" s="8">
        <f t="shared" si="3"/>
        <v>2.8803559355453601</v>
      </c>
      <c r="M15" s="13"/>
      <c r="N15" s="28" t="s">
        <v>57</v>
      </c>
      <c r="O15" s="28">
        <v>10.97448979591837</v>
      </c>
      <c r="P15" s="17">
        <v>-8.8010000000000005E-2</v>
      </c>
      <c r="Q15" s="8">
        <f t="shared" si="4"/>
        <v>11.451906814888012</v>
      </c>
      <c r="R15" s="79">
        <f t="shared" si="5"/>
        <v>0.47741701896964273</v>
      </c>
      <c r="S15" s="44"/>
      <c r="T15" s="30" t="s">
        <v>241</v>
      </c>
      <c r="U15" s="30">
        <v>11.981802721088437</v>
      </c>
      <c r="V15" s="44"/>
      <c r="W15" s="44"/>
      <c r="X15" s="44"/>
      <c r="Y15" s="13"/>
      <c r="Z15" s="20"/>
      <c r="AA15" s="20">
        <f t="shared" si="8"/>
        <v>143.56359644708226</v>
      </c>
      <c r="AB15" s="20">
        <f t="shared" si="9"/>
        <v>143.56359644708226</v>
      </c>
      <c r="AC15" s="20">
        <f t="shared" si="10"/>
        <v>143.56359644708226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</row>
    <row r="16" spans="1:55" s="12" customFormat="1">
      <c r="A16" s="44">
        <v>15</v>
      </c>
      <c r="B16" s="82" t="s">
        <v>123</v>
      </c>
      <c r="C16" s="82">
        <v>10.935459183673471</v>
      </c>
      <c r="D16" s="88">
        <v>-0.76419999999999999</v>
      </c>
      <c r="E16" s="84">
        <f t="shared" si="0"/>
        <v>14.80508551392551</v>
      </c>
      <c r="F16" s="84">
        <f t="shared" si="1"/>
        <v>3.8696263302520393</v>
      </c>
      <c r="G16" s="13"/>
      <c r="H16" s="28" t="s">
        <v>111</v>
      </c>
      <c r="I16" s="28">
        <v>14.502380952380951</v>
      </c>
      <c r="J16" s="17">
        <v>-0.91500000000000004</v>
      </c>
      <c r="K16" s="8">
        <f t="shared" si="2"/>
        <v>14.884818741293032</v>
      </c>
      <c r="L16" s="8">
        <f t="shared" si="3"/>
        <v>0.38243778891208002</v>
      </c>
      <c r="M16" s="13"/>
      <c r="N16" s="28" t="s">
        <v>58</v>
      </c>
      <c r="O16" s="28">
        <v>16.696428571428573</v>
      </c>
      <c r="P16" s="17">
        <v>1.373</v>
      </c>
      <c r="Q16" s="8">
        <f t="shared" si="4"/>
        <v>13.316689061696339</v>
      </c>
      <c r="R16" s="79">
        <f t="shared" si="5"/>
        <v>3.379739509732234</v>
      </c>
      <c r="S16" s="44"/>
      <c r="T16" s="82"/>
      <c r="U16" s="82"/>
      <c r="V16" s="44"/>
      <c r="W16" s="44"/>
      <c r="X16" s="44"/>
      <c r="Y16" s="13"/>
      <c r="Z16" s="20"/>
      <c r="AA16" s="20">
        <f t="shared" si="8"/>
        <v>0</v>
      </c>
      <c r="AB16" s="20">
        <f t="shared" si="9"/>
        <v>0</v>
      </c>
      <c r="AC16" s="20">
        <f t="shared" si="10"/>
        <v>0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</row>
    <row r="17" spans="1:55" s="12" customFormat="1">
      <c r="A17" s="44">
        <v>16</v>
      </c>
      <c r="B17" s="82" t="s">
        <v>124</v>
      </c>
      <c r="C17" s="82">
        <v>15.14030612244898</v>
      </c>
      <c r="D17" s="88">
        <v>-9.0310000000000001E-2</v>
      </c>
      <c r="E17" s="84">
        <f t="shared" si="0"/>
        <v>12.620215647720512</v>
      </c>
      <c r="F17" s="84">
        <f t="shared" si="1"/>
        <v>2.5200904747284678</v>
      </c>
      <c r="G17" s="13"/>
      <c r="H17" s="28" t="s">
        <v>112</v>
      </c>
      <c r="I17" s="28">
        <v>15.700765306122451</v>
      </c>
      <c r="J17" s="17">
        <v>-0.4355</v>
      </c>
      <c r="K17" s="8">
        <f t="shared" si="2"/>
        <v>15.79054654294008</v>
      </c>
      <c r="L17" s="8">
        <f t="shared" si="3"/>
        <v>8.9781236817628951E-2</v>
      </c>
      <c r="M17" s="13"/>
      <c r="N17" s="28" t="s">
        <v>59</v>
      </c>
      <c r="O17" s="28">
        <v>14.311479591836733</v>
      </c>
      <c r="P17" s="17">
        <v>-0.34560000000000002</v>
      </c>
      <c r="Q17" s="8">
        <f t="shared" si="4"/>
        <v>15.185251130830302</v>
      </c>
      <c r="R17" s="79">
        <f t="shared" si="5"/>
        <v>0.87377153899356941</v>
      </c>
      <c r="S17" s="44"/>
      <c r="T17" s="82"/>
      <c r="U17" s="82"/>
      <c r="V17" s="44"/>
      <c r="W17" s="44"/>
      <c r="X17" s="44"/>
      <c r="Y17" s="13"/>
      <c r="Z17" s="20"/>
      <c r="AA17" s="20">
        <f t="shared" si="8"/>
        <v>0</v>
      </c>
      <c r="AB17" s="20">
        <f t="shared" si="9"/>
        <v>0</v>
      </c>
      <c r="AC17" s="20">
        <f t="shared" si="10"/>
        <v>0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</row>
    <row r="18" spans="1:55" s="12" customFormat="1">
      <c r="A18" s="44">
        <v>17</v>
      </c>
      <c r="B18" s="82" t="s">
        <v>125</v>
      </c>
      <c r="C18" s="82">
        <v>11.755952380952381</v>
      </c>
      <c r="D18" s="88">
        <v>-0.35460000000000003</v>
      </c>
      <c r="E18" s="84">
        <f t="shared" si="0"/>
        <v>10.587869957525767</v>
      </c>
      <c r="F18" s="84">
        <f t="shared" si="1"/>
        <v>1.1680824234266147</v>
      </c>
      <c r="G18" s="13"/>
      <c r="H18" s="28" t="s">
        <v>113</v>
      </c>
      <c r="I18" s="28">
        <v>16.586904761904762</v>
      </c>
      <c r="J18" s="17">
        <v>0.49890000000000001</v>
      </c>
      <c r="K18" s="8">
        <f t="shared" si="2"/>
        <v>16.626543771905322</v>
      </c>
      <c r="L18" s="8">
        <f t="shared" si="3"/>
        <v>3.9639010000559693E-2</v>
      </c>
      <c r="M18" s="13"/>
      <c r="N18" s="28" t="s">
        <v>60</v>
      </c>
      <c r="O18" s="28">
        <v>14.580357142857141</v>
      </c>
      <c r="P18" s="17">
        <v>-0.95809999999999995</v>
      </c>
      <c r="Q18" s="8">
        <f t="shared" si="4"/>
        <v>16.963313164255759</v>
      </c>
      <c r="R18" s="79">
        <f t="shared" si="5"/>
        <v>2.3829560213986181</v>
      </c>
      <c r="S18" s="44"/>
      <c r="T18" s="82"/>
      <c r="U18" s="82"/>
      <c r="V18" s="44"/>
      <c r="W18" s="44"/>
      <c r="X18" s="44"/>
      <c r="Y18" s="13"/>
      <c r="Z18" s="20"/>
      <c r="AA18" s="20">
        <f t="shared" si="8"/>
        <v>0</v>
      </c>
      <c r="AB18" s="20">
        <f t="shared" si="9"/>
        <v>0</v>
      </c>
      <c r="AC18" s="20">
        <f t="shared" si="10"/>
        <v>0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</row>
    <row r="19" spans="1:55" s="12" customFormat="1">
      <c r="A19" s="44">
        <v>18</v>
      </c>
      <c r="B19" s="82" t="s">
        <v>126</v>
      </c>
      <c r="C19" s="82">
        <v>7.7726190476190462</v>
      </c>
      <c r="D19" s="88">
        <v>0.1168</v>
      </c>
      <c r="E19" s="84">
        <f t="shared" si="0"/>
        <v>8.5794488411600529</v>
      </c>
      <c r="F19" s="84">
        <f t="shared" si="1"/>
        <v>0.8068297935410067</v>
      </c>
      <c r="G19" s="13"/>
      <c r="H19" s="28" t="s">
        <v>114</v>
      </c>
      <c r="I19" s="28">
        <v>18.163775510204079</v>
      </c>
      <c r="J19" s="17">
        <v>5.8119999999999998E-2</v>
      </c>
      <c r="K19" s="8">
        <f t="shared" si="2"/>
        <v>17.391830543021502</v>
      </c>
      <c r="L19" s="8">
        <f t="shared" si="3"/>
        <v>0.7719449671825771</v>
      </c>
      <c r="M19" s="13"/>
      <c r="N19" s="28" t="s">
        <v>61</v>
      </c>
      <c r="O19" s="28">
        <v>17.853571428571428</v>
      </c>
      <c r="P19" s="17">
        <v>6.028E-2</v>
      </c>
      <c r="Q19" s="8">
        <f t="shared" si="4"/>
        <v>18.524541731562067</v>
      </c>
      <c r="R19" s="79">
        <f t="shared" si="5"/>
        <v>0.67097030299063931</v>
      </c>
      <c r="S19" s="44"/>
      <c r="T19" s="82"/>
      <c r="U19" s="82"/>
      <c r="V19" s="44"/>
      <c r="W19" s="44"/>
      <c r="X19" s="44"/>
      <c r="Y19" s="13"/>
      <c r="Z19" s="20"/>
      <c r="AA19" s="20">
        <f t="shared" si="8"/>
        <v>0</v>
      </c>
      <c r="AB19" s="20">
        <f t="shared" si="9"/>
        <v>0</v>
      </c>
      <c r="AC19" s="20">
        <f t="shared" si="10"/>
        <v>0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</row>
    <row r="20" spans="1:55" s="12" customFormat="1">
      <c r="A20" s="44">
        <v>19</v>
      </c>
      <c r="B20" s="82" t="s">
        <v>127</v>
      </c>
      <c r="C20" s="82">
        <v>6.0857142857142845</v>
      </c>
      <c r="D20" s="84"/>
      <c r="E20" s="84">
        <f t="shared" si="0"/>
        <v>6.2828976932029414</v>
      </c>
      <c r="F20" s="84">
        <f t="shared" si="1"/>
        <v>0.19718340748865693</v>
      </c>
      <c r="G20" s="13"/>
      <c r="H20" s="28" t="s">
        <v>115</v>
      </c>
      <c r="I20" s="28">
        <v>20.226530612244897</v>
      </c>
      <c r="J20" s="8"/>
      <c r="K20" s="8">
        <f t="shared" si="2"/>
        <v>18.06346818836554</v>
      </c>
      <c r="L20" s="8">
        <f t="shared" si="3"/>
        <v>2.1630624238793565</v>
      </c>
      <c r="M20" s="13"/>
      <c r="N20" s="28" t="s">
        <v>62</v>
      </c>
      <c r="O20" s="28">
        <v>19.378061224489795</v>
      </c>
      <c r="P20" s="8"/>
      <c r="Q20" s="8">
        <f t="shared" si="4"/>
        <v>19.733940994288034</v>
      </c>
      <c r="R20" s="79">
        <f t="shared" si="5"/>
        <v>0.35587976979823921</v>
      </c>
      <c r="S20" s="44"/>
      <c r="T20" s="82"/>
      <c r="U20" s="82"/>
      <c r="V20" s="44"/>
      <c r="W20" s="44"/>
      <c r="X20" s="44"/>
      <c r="Y20" s="13"/>
      <c r="Z20" s="20"/>
      <c r="AA20" s="20">
        <f t="shared" si="8"/>
        <v>0</v>
      </c>
      <c r="AB20" s="20">
        <f t="shared" si="9"/>
        <v>0</v>
      </c>
      <c r="AC20" s="20">
        <f t="shared" si="10"/>
        <v>0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55" s="12" customFormat="1">
      <c r="A21" s="44">
        <v>20</v>
      </c>
      <c r="B21" s="82" t="s">
        <v>128</v>
      </c>
      <c r="C21" s="82">
        <v>4.0836734693877554</v>
      </c>
      <c r="D21" s="84"/>
      <c r="E21" s="84">
        <f t="shared" si="0"/>
        <v>3.4560405973206456</v>
      </c>
      <c r="F21" s="84">
        <f t="shared" si="1"/>
        <v>0.62763287206710983</v>
      </c>
      <c r="G21" s="13"/>
      <c r="H21" s="28" t="s">
        <v>116</v>
      </c>
      <c r="I21" s="28">
        <v>19.022619047619049</v>
      </c>
      <c r="J21" s="8"/>
      <c r="K21" s="8">
        <f t="shared" si="2"/>
        <v>18.60268909456795</v>
      </c>
      <c r="L21" s="8">
        <f t="shared" si="3"/>
        <v>0.41992995305109915</v>
      </c>
      <c r="M21" s="13"/>
      <c r="N21" s="28" t="s">
        <v>63</v>
      </c>
      <c r="O21" s="28">
        <v>17.605612244897959</v>
      </c>
      <c r="P21" s="8"/>
      <c r="Q21" s="8">
        <f t="shared" si="4"/>
        <v>20.474966499280221</v>
      </c>
      <c r="R21" s="79">
        <f t="shared" si="5"/>
        <v>2.8693542543822623</v>
      </c>
      <c r="S21" s="44"/>
      <c r="T21" s="82"/>
      <c r="U21" s="82"/>
      <c r="V21" s="44"/>
      <c r="W21" s="44"/>
      <c r="X21" s="44"/>
      <c r="Y21" s="13"/>
      <c r="Z21" s="20"/>
      <c r="AA21" s="20">
        <f t="shared" si="8"/>
        <v>0</v>
      </c>
      <c r="AB21" s="20">
        <f t="shared" si="9"/>
        <v>0</v>
      </c>
      <c r="AC21" s="20">
        <f t="shared" si="10"/>
        <v>0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</row>
    <row r="22" spans="1:55" s="12" customFormat="1">
      <c r="A22" s="44">
        <v>21</v>
      </c>
      <c r="B22" s="82" t="s">
        <v>129</v>
      </c>
      <c r="C22" s="82">
        <v>-0.17074829931972785</v>
      </c>
      <c r="D22" s="84"/>
      <c r="E22" s="84">
        <f t="shared" si="0"/>
        <v>0.10117234613730267</v>
      </c>
      <c r="F22" s="84">
        <f t="shared" si="1"/>
        <v>0.27192064545703054</v>
      </c>
      <c r="G22" s="13"/>
      <c r="H22" s="28" t="s">
        <v>117</v>
      </c>
      <c r="I22" s="28">
        <v>13.65714285714286</v>
      </c>
      <c r="J22" s="8"/>
      <c r="K22" s="8">
        <f t="shared" si="2"/>
        <v>18.962197320122399</v>
      </c>
      <c r="L22" s="8">
        <f t="shared" si="3"/>
        <v>5.3050544629795393</v>
      </c>
      <c r="M22" s="13"/>
      <c r="N22" s="28" t="s">
        <v>64</v>
      </c>
      <c r="O22" s="28">
        <v>17.789166666666667</v>
      </c>
      <c r="P22" s="8"/>
      <c r="Q22" s="8">
        <f t="shared" si="4"/>
        <v>20.674453438042125</v>
      </c>
      <c r="R22" s="79">
        <f t="shared" si="5"/>
        <v>2.8852867713754584</v>
      </c>
      <c r="S22" s="44"/>
      <c r="T22" s="44"/>
      <c r="U22" s="44"/>
      <c r="V22" s="44"/>
      <c r="W22" s="44"/>
      <c r="X22" s="44"/>
      <c r="Y22" s="13"/>
      <c r="Z22" s="20" t="s">
        <v>419</v>
      </c>
      <c r="AA22" s="20">
        <f>SUM(AA12:AA21)</f>
        <v>460.42773910754778</v>
      </c>
      <c r="AB22" s="20">
        <f>SUM(AB12:AB21)</f>
        <v>460.42773910754778</v>
      </c>
      <c r="AC22" s="20">
        <f>SUM(AC12:AC21)</f>
        <v>460.42773910754778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</row>
    <row r="23" spans="1:55" s="12" customFormat="1">
      <c r="A23" s="44">
        <v>22</v>
      </c>
      <c r="B23" s="82" t="s">
        <v>130</v>
      </c>
      <c r="C23" s="82">
        <v>-3.5778061224489792</v>
      </c>
      <c r="D23" s="84"/>
      <c r="E23" s="84">
        <f t="shared" si="0"/>
        <v>-3.5418076083938441</v>
      </c>
      <c r="F23" s="84">
        <f t="shared" si="1"/>
        <v>3.59985140551351E-2</v>
      </c>
      <c r="G23" s="13"/>
      <c r="H23" s="28" t="s">
        <v>118</v>
      </c>
      <c r="I23" s="28">
        <v>18.654421768707483</v>
      </c>
      <c r="J23" s="8"/>
      <c r="K23" s="8">
        <f t="shared" si="2"/>
        <v>19.093204212697067</v>
      </c>
      <c r="L23" s="8">
        <f t="shared" si="3"/>
        <v>0.43878244398958444</v>
      </c>
      <c r="M23" s="13"/>
      <c r="N23" s="28" t="s">
        <v>65</v>
      </c>
      <c r="O23" s="28">
        <v>16.704081632653061</v>
      </c>
      <c r="P23" s="8"/>
      <c r="Q23" s="8">
        <f t="shared" si="4"/>
        <v>20.319617597143221</v>
      </c>
      <c r="R23" s="79">
        <f t="shared" si="5"/>
        <v>3.6155359644901601</v>
      </c>
      <c r="S23" s="44"/>
      <c r="T23" s="44"/>
      <c r="U23" s="44"/>
      <c r="V23" s="44"/>
      <c r="W23" s="44"/>
      <c r="X23" s="44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</row>
    <row r="24" spans="1:55" s="12" customFormat="1">
      <c r="A24" s="44">
        <v>23</v>
      </c>
      <c r="B24" s="82" t="s">
        <v>131</v>
      </c>
      <c r="C24" s="82">
        <v>-8.8558673469387763</v>
      </c>
      <c r="D24" s="84"/>
      <c r="E24" s="84">
        <f t="shared" si="0"/>
        <v>-7.1470074427300911</v>
      </c>
      <c r="F24" s="84">
        <f t="shared" si="1"/>
        <v>1.7088599042086852</v>
      </c>
      <c r="G24" s="13"/>
      <c r="H24" s="28" t="s">
        <v>119</v>
      </c>
      <c r="I24" s="28">
        <v>19.329591836734696</v>
      </c>
      <c r="J24" s="8"/>
      <c r="K24" s="8">
        <f t="shared" si="2"/>
        <v>18.95116908709414</v>
      </c>
      <c r="L24" s="8">
        <f t="shared" si="3"/>
        <v>0.37842274964055633</v>
      </c>
      <c r="M24" s="13"/>
      <c r="N24" s="28" t="s">
        <v>66</v>
      </c>
      <c r="O24" s="28">
        <v>18.828571428571426</v>
      </c>
      <c r="P24" s="8"/>
      <c r="Q24" s="8">
        <f t="shared" si="4"/>
        <v>19.462872120459163</v>
      </c>
      <c r="R24" s="79">
        <f t="shared" si="5"/>
        <v>0.63430069188773786</v>
      </c>
      <c r="S24" s="44"/>
      <c r="T24" s="44"/>
      <c r="U24" s="44"/>
      <c r="V24" s="44"/>
      <c r="W24" s="44"/>
      <c r="X24" s="44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</row>
    <row r="25" spans="1:55" s="12" customFormat="1">
      <c r="A25" s="44">
        <v>24</v>
      </c>
      <c r="B25" s="82" t="s">
        <v>132</v>
      </c>
      <c r="C25" s="82">
        <v>-9.9423639455782329</v>
      </c>
      <c r="D25" s="84"/>
      <c r="E25" s="84">
        <f t="shared" si="0"/>
        <v>-10.473888563295967</v>
      </c>
      <c r="F25" s="84">
        <f t="shared" si="1"/>
        <v>0.53152461771773396</v>
      </c>
      <c r="G25" s="13"/>
      <c r="H25" s="28" t="s">
        <v>120</v>
      </c>
      <c r="I25" s="28">
        <v>20.490306122448978</v>
      </c>
      <c r="J25" s="8"/>
      <c r="K25" s="8">
        <f t="shared" si="2"/>
        <v>18.499747590586722</v>
      </c>
      <c r="L25" s="8">
        <f t="shared" si="3"/>
        <v>1.9905585318622556</v>
      </c>
      <c r="M25" s="13"/>
      <c r="N25" s="28" t="s">
        <v>67</v>
      </c>
      <c r="O25" s="28">
        <v>20.906122448979591</v>
      </c>
      <c r="P25" s="8"/>
      <c r="Q25" s="8">
        <f t="shared" si="4"/>
        <v>18.212730700059247</v>
      </c>
      <c r="R25" s="8">
        <f t="shared" si="5"/>
        <v>2.6933917489203445</v>
      </c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</row>
    <row r="26" spans="1:55" s="12" customFormat="1">
      <c r="A26" s="44">
        <v>25</v>
      </c>
      <c r="B26" s="82" t="s">
        <v>133</v>
      </c>
      <c r="C26" s="82">
        <v>-8.9637755102040817</v>
      </c>
      <c r="D26" s="84"/>
      <c r="E26" s="84">
        <f t="shared" si="0"/>
        <v>-13.449235897447686</v>
      </c>
      <c r="F26" s="84">
        <f t="shared" si="1"/>
        <v>4.4854603872436041</v>
      </c>
      <c r="G26" s="13"/>
      <c r="H26" s="28" t="s">
        <v>121</v>
      </c>
      <c r="I26" s="28">
        <v>20.589540816326529</v>
      </c>
      <c r="J26" s="8"/>
      <c r="K26" s="8">
        <f t="shared" si="2"/>
        <v>17.712964238903535</v>
      </c>
      <c r="L26" s="8">
        <f t="shared" si="3"/>
        <v>2.8765765774229948</v>
      </c>
      <c r="M26" s="13"/>
      <c r="N26" s="28" t="s">
        <v>68</v>
      </c>
      <c r="O26" s="28">
        <v>18.432823129251698</v>
      </c>
      <c r="P26" s="8"/>
      <c r="Q26" s="8">
        <f t="shared" si="4"/>
        <v>16.712112011569147</v>
      </c>
      <c r="R26" s="8">
        <f t="shared" si="5"/>
        <v>1.7207111176825514</v>
      </c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55" s="12" customFormat="1">
      <c r="A27" s="44">
        <v>26</v>
      </c>
      <c r="B27" s="82" t="s">
        <v>134</v>
      </c>
      <c r="C27" s="82">
        <v>-17.790170068027212</v>
      </c>
      <c r="D27" s="84"/>
      <c r="E27" s="84">
        <f t="shared" si="0"/>
        <v>-16.137094439623528</v>
      </c>
      <c r="F27" s="84">
        <f t="shared" si="1"/>
        <v>1.653075628403684</v>
      </c>
      <c r="G27" s="13"/>
      <c r="H27" s="28" t="s">
        <v>122</v>
      </c>
      <c r="I27" s="28">
        <v>15.902210884353741</v>
      </c>
      <c r="J27" s="8"/>
      <c r="K27" s="8">
        <f t="shared" si="2"/>
        <v>16.576001139252192</v>
      </c>
      <c r="L27" s="8">
        <f t="shared" si="3"/>
        <v>0.67379025489845112</v>
      </c>
      <c r="M27" s="13"/>
      <c r="N27" s="28" t="s">
        <v>69</v>
      </c>
      <c r="O27" s="28">
        <v>14.898214285714287</v>
      </c>
      <c r="P27" s="8"/>
      <c r="Q27" s="8">
        <f t="shared" si="4"/>
        <v>15.108255711982752</v>
      </c>
      <c r="R27" s="8">
        <f t="shared" si="5"/>
        <v>0.21004142626846445</v>
      </c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</row>
    <row r="28" spans="1:55" s="12" customFormat="1">
      <c r="A28" s="44">
        <v>27</v>
      </c>
      <c r="B28" s="82" t="s">
        <v>135</v>
      </c>
      <c r="C28" s="82">
        <v>-23.731428571428577</v>
      </c>
      <c r="D28" s="84"/>
      <c r="E28" s="84">
        <f t="shared" si="0"/>
        <v>-18.651239756075551</v>
      </c>
      <c r="F28" s="84">
        <f t="shared" si="1"/>
        <v>5.0801888153530257</v>
      </c>
      <c r="G28" s="13"/>
      <c r="H28" s="28" t="s">
        <v>123</v>
      </c>
      <c r="I28" s="28">
        <v>10.935459183673471</v>
      </c>
      <c r="J28" s="8"/>
      <c r="K28" s="8">
        <f t="shared" si="2"/>
        <v>15.08516423039846</v>
      </c>
      <c r="L28" s="8">
        <f t="shared" si="3"/>
        <v>4.1497050467249892</v>
      </c>
      <c r="M28" s="13"/>
      <c r="N28" s="28" t="s">
        <v>70</v>
      </c>
      <c r="O28" s="28">
        <v>12.342602040816328</v>
      </c>
      <c r="P28" s="8"/>
      <c r="Q28" s="8">
        <f t="shared" si="4"/>
        <v>13.520548270665079</v>
      </c>
      <c r="R28" s="8">
        <f t="shared" si="5"/>
        <v>1.177946229848752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</row>
    <row r="29" spans="1:55" s="12" customFormat="1">
      <c r="A29" s="44">
        <v>28</v>
      </c>
      <c r="B29" s="82" t="s">
        <v>136</v>
      </c>
      <c r="C29" s="82">
        <v>-20.148214285714285</v>
      </c>
      <c r="D29" s="84"/>
      <c r="E29" s="84">
        <f t="shared" si="0"/>
        <v>-21.078024767043868</v>
      </c>
      <c r="F29" s="84">
        <f t="shared" si="1"/>
        <v>0.92981048132958222</v>
      </c>
      <c r="G29" s="13"/>
      <c r="H29" s="28" t="s">
        <v>124</v>
      </c>
      <c r="I29" s="28">
        <v>15.14030612244898</v>
      </c>
      <c r="J29" s="8"/>
      <c r="K29" s="8">
        <f t="shared" si="2"/>
        <v>13.247546466790261</v>
      </c>
      <c r="L29" s="8">
        <f t="shared" si="3"/>
        <v>1.8927596556587183</v>
      </c>
      <c r="M29" s="13"/>
      <c r="N29" s="28" t="s">
        <v>71</v>
      </c>
      <c r="O29" s="28">
        <v>10.23188775510204</v>
      </c>
      <c r="P29" s="8"/>
      <c r="Q29" s="8">
        <f t="shared" si="4"/>
        <v>12.013334371139187</v>
      </c>
      <c r="R29" s="8">
        <f t="shared" si="5"/>
        <v>1.7814466160371474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</row>
    <row r="30" spans="1:55" s="12" customFormat="1">
      <c r="A30" s="44">
        <v>29</v>
      </c>
      <c r="B30" s="82" t="s">
        <v>137</v>
      </c>
      <c r="C30" s="82">
        <v>-16.665986394557823</v>
      </c>
      <c r="D30" s="84"/>
      <c r="E30" s="84">
        <f t="shared" si="0"/>
        <v>-23.436786857967832</v>
      </c>
      <c r="F30" s="84">
        <f t="shared" si="1"/>
        <v>6.7708004634100085</v>
      </c>
      <c r="G30" s="13"/>
      <c r="H30" s="28" t="s">
        <v>125</v>
      </c>
      <c r="I30" s="28">
        <v>11.755952380952381</v>
      </c>
      <c r="J30" s="8"/>
      <c r="K30" s="8">
        <f t="shared" si="2"/>
        <v>11.080706910911132</v>
      </c>
      <c r="L30" s="8">
        <f t="shared" si="3"/>
        <v>0.67524547004124891</v>
      </c>
      <c r="M30" s="13"/>
      <c r="N30" s="28" t="s">
        <v>72</v>
      </c>
      <c r="O30" s="28">
        <v>7.6614795918367333</v>
      </c>
      <c r="P30" s="8"/>
      <c r="Q30" s="8">
        <f t="shared" si="4"/>
        <v>10.580028429715069</v>
      </c>
      <c r="R30" s="8">
        <f t="shared" si="5"/>
        <v>2.918548837878336</v>
      </c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</row>
    <row r="31" spans="1:55" s="12" customFormat="1">
      <c r="A31" s="44">
        <v>30</v>
      </c>
      <c r="B31" s="82" t="s">
        <v>138</v>
      </c>
      <c r="C31" s="82">
        <v>-28.605510204081636</v>
      </c>
      <c r="D31" s="84"/>
      <c r="E31" s="84">
        <f t="shared" si="0"/>
        <v>-25.66401767239191</v>
      </c>
      <c r="F31" s="84">
        <f t="shared" si="1"/>
        <v>2.9414925316897254</v>
      </c>
      <c r="G31" s="13"/>
      <c r="H31" s="28" t="s">
        <v>126</v>
      </c>
      <c r="I31" s="28">
        <v>7.7726190476190462</v>
      </c>
      <c r="J31" s="8"/>
      <c r="K31" s="8">
        <f t="shared" si="2"/>
        <v>8.6124165914045321</v>
      </c>
      <c r="L31" s="8">
        <f t="shared" si="3"/>
        <v>0.83979754378548588</v>
      </c>
      <c r="M31" s="13"/>
      <c r="N31" s="28" t="s">
        <v>73</v>
      </c>
      <c r="O31" s="28">
        <v>9.8903061224489797</v>
      </c>
      <c r="P31" s="8"/>
      <c r="Q31" s="8">
        <f t="shared" si="4"/>
        <v>9.1426480799569383</v>
      </c>
      <c r="R31" s="8">
        <f t="shared" si="5"/>
        <v>0.74765804249204137</v>
      </c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</row>
    <row r="32" spans="1:55" s="12" customFormat="1">
      <c r="A32" s="44">
        <v>31</v>
      </c>
      <c r="B32" s="82" t="s">
        <v>139</v>
      </c>
      <c r="C32" s="82">
        <v>-32.539795918367354</v>
      </c>
      <c r="D32" s="84"/>
      <c r="E32" s="84">
        <f t="shared" si="0"/>
        <v>-27.606718004700951</v>
      </c>
      <c r="F32" s="84">
        <f t="shared" si="1"/>
        <v>4.933077913666402</v>
      </c>
      <c r="G32" s="13"/>
      <c r="H32" s="28" t="s">
        <v>127</v>
      </c>
      <c r="I32" s="28">
        <v>6.0857142857142845</v>
      </c>
      <c r="J32" s="8"/>
      <c r="K32" s="8">
        <f t="shared" si="2"/>
        <v>5.8802874389025899</v>
      </c>
      <c r="L32" s="8">
        <f t="shared" si="3"/>
        <v>0.20542684681169465</v>
      </c>
      <c r="M32" s="13"/>
      <c r="N32" s="28" t="s">
        <v>74</v>
      </c>
      <c r="O32" s="28">
        <v>7.8142857142857149</v>
      </c>
      <c r="P32" s="8"/>
      <c r="Q32" s="8">
        <f t="shared" si="4"/>
        <v>7.5676967687480161</v>
      </c>
      <c r="R32" s="8">
        <f t="shared" si="5"/>
        <v>0.24658894553769883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</row>
    <row r="33" spans="1:55" s="12" customFormat="1">
      <c r="A33" s="44">
        <v>32</v>
      </c>
      <c r="B33" s="82" t="s">
        <v>140</v>
      </c>
      <c r="C33" s="82">
        <v>-24.894727891156464</v>
      </c>
      <c r="D33" s="84"/>
      <c r="E33" s="84">
        <f t="shared" si="0"/>
        <v>-29.039425729267634</v>
      </c>
      <c r="F33" s="84">
        <f t="shared" si="1"/>
        <v>4.1446978381111705</v>
      </c>
      <c r="G33" s="13"/>
      <c r="H33" s="28" t="s">
        <v>128</v>
      </c>
      <c r="I33" s="28">
        <v>4.0836734693877554</v>
      </c>
      <c r="J33" s="8"/>
      <c r="K33" s="8">
        <f t="shared" si="2"/>
        <v>2.9309820155547621</v>
      </c>
      <c r="L33" s="8">
        <f t="shared" si="3"/>
        <v>1.1526914538329933</v>
      </c>
      <c r="M33" s="13"/>
      <c r="N33" s="28" t="s">
        <v>75</v>
      </c>
      <c r="O33" s="28">
        <v>7.1288265306122449</v>
      </c>
      <c r="P33" s="8"/>
      <c r="Q33" s="8">
        <f t="shared" si="4"/>
        <v>5.6957922112358892</v>
      </c>
      <c r="R33" s="8">
        <f t="shared" si="5"/>
        <v>1.4330343193763557</v>
      </c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</row>
    <row r="34" spans="1:55" s="12" customFormat="1">
      <c r="A34" s="44">
        <v>33</v>
      </c>
      <c r="B34" s="82" t="s">
        <v>141</v>
      </c>
      <c r="C34" s="82">
        <v>-27.535816326530611</v>
      </c>
      <c r="D34" s="84"/>
      <c r="E34" s="84">
        <f t="shared" si="0"/>
        <v>-29.732116452827988</v>
      </c>
      <c r="F34" s="84">
        <f t="shared" si="1"/>
        <v>2.1963001262973769</v>
      </c>
      <c r="G34" s="13"/>
      <c r="H34" s="28" t="s">
        <v>129</v>
      </c>
      <c r="I34" s="28">
        <v>-0.17074829931972785</v>
      </c>
      <c r="J34" s="8"/>
      <c r="K34" s="8">
        <f t="shared" si="2"/>
        <v>-0.18126008873182639</v>
      </c>
      <c r="L34" s="8">
        <f t="shared" si="3"/>
        <v>1.0511789412098543E-2</v>
      </c>
      <c r="M34" s="13"/>
      <c r="N34" s="28" t="s">
        <v>76</v>
      </c>
      <c r="O34" s="28">
        <v>3.063520408163265</v>
      </c>
      <c r="P34" s="8"/>
      <c r="Q34" s="8">
        <f t="shared" si="4"/>
        <v>3.3793337281225693</v>
      </c>
      <c r="R34" s="8">
        <f t="shared" si="5"/>
        <v>0.31581331995930428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</row>
    <row r="35" spans="1:55" s="12" customFormat="1">
      <c r="A35" s="44">
        <v>34</v>
      </c>
      <c r="B35" s="82" t="s">
        <v>142</v>
      </c>
      <c r="C35" s="82">
        <v>-32.806632653061222</v>
      </c>
      <c r="D35" s="84"/>
      <c r="E35" s="84">
        <f t="shared" si="0"/>
        <v>-29.56215130664647</v>
      </c>
      <c r="F35" s="84">
        <f t="shared" si="1"/>
        <v>3.2444813464147515</v>
      </c>
      <c r="G35" s="13"/>
      <c r="H35" s="28" t="s">
        <v>130</v>
      </c>
      <c r="I35" s="28">
        <v>-3.5778061224489792</v>
      </c>
      <c r="J35" s="8"/>
      <c r="K35" s="8">
        <f t="shared" si="2"/>
        <v>-3.3968599257249186</v>
      </c>
      <c r="L35" s="8">
        <f t="shared" si="3"/>
        <v>0.18094619672406065</v>
      </c>
      <c r="M35" s="13"/>
      <c r="N35" s="28" t="s">
        <v>77</v>
      </c>
      <c r="O35" s="28">
        <v>-3.5640306122448981</v>
      </c>
      <c r="P35" s="8"/>
      <c r="Q35" s="8">
        <f t="shared" si="4"/>
        <v>0.52051701480239632</v>
      </c>
      <c r="R35" s="8">
        <f t="shared" si="5"/>
        <v>4.0845476270472947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</row>
    <row r="36" spans="1:55" s="12" customFormat="1">
      <c r="A36" s="44">
        <v>35</v>
      </c>
      <c r="B36" s="82" t="s">
        <v>143</v>
      </c>
      <c r="C36" s="82">
        <v>-29.045153061224486</v>
      </c>
      <c r="D36" s="84"/>
      <c r="E36" s="84">
        <f t="shared" si="0"/>
        <v>-28.605594559823533</v>
      </c>
      <c r="F36" s="84">
        <f t="shared" si="1"/>
        <v>0.43955850140095265</v>
      </c>
      <c r="G36" s="13"/>
      <c r="H36" s="28" t="s">
        <v>131</v>
      </c>
      <c r="I36" s="28">
        <v>-8.8558673469387763</v>
      </c>
      <c r="J36" s="8"/>
      <c r="K36" s="8">
        <f t="shared" si="2"/>
        <v>-6.6537129791972145</v>
      </c>
      <c r="L36" s="8">
        <f t="shared" si="3"/>
        <v>2.2021543677415618</v>
      </c>
      <c r="M36" s="13"/>
      <c r="N36" s="28" t="s">
        <v>78</v>
      </c>
      <c r="O36" s="28">
        <v>-7.2517857142857141</v>
      </c>
      <c r="P36" s="8"/>
      <c r="Q36" s="8">
        <f t="shared" si="4"/>
        <v>-2.8983921307355969</v>
      </c>
      <c r="R36" s="8">
        <f t="shared" si="5"/>
        <v>4.3533935835501172</v>
      </c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</row>
    <row r="37" spans="1:55" s="12" customFormat="1">
      <c r="A37" s="44">
        <v>36</v>
      </c>
      <c r="B37" s="82" t="s">
        <v>144</v>
      </c>
      <c r="C37" s="82">
        <v>-27.511479591836736</v>
      </c>
      <c r="D37" s="84"/>
      <c r="E37" s="84">
        <f t="shared" si="0"/>
        <v>-27.12244391993244</v>
      </c>
      <c r="F37" s="84">
        <f t="shared" si="1"/>
        <v>0.38903567190429555</v>
      </c>
      <c r="G37" s="13"/>
      <c r="H37" s="28" t="s">
        <v>132</v>
      </c>
      <c r="I37" s="28">
        <v>-9.9423639455782329</v>
      </c>
      <c r="J37" s="8"/>
      <c r="K37" s="8">
        <f t="shared" si="2"/>
        <v>-9.8901282134467277</v>
      </c>
      <c r="L37" s="8">
        <f t="shared" si="3"/>
        <v>5.223573213150523E-2</v>
      </c>
      <c r="M37" s="13"/>
      <c r="N37" s="28" t="s">
        <v>79</v>
      </c>
      <c r="O37" s="28">
        <v>-8.1727040816326539</v>
      </c>
      <c r="P37" s="8"/>
      <c r="Q37" s="8">
        <f t="shared" si="4"/>
        <v>-6.7992880447496304</v>
      </c>
      <c r="R37" s="8">
        <f t="shared" si="5"/>
        <v>1.3734160368830235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</row>
    <row r="38" spans="1:55" s="12" customFormat="1">
      <c r="A38" s="44">
        <v>37</v>
      </c>
      <c r="B38" s="82" t="s">
        <v>145</v>
      </c>
      <c r="C38" s="82">
        <v>-22.927040816326532</v>
      </c>
      <c r="D38" s="84"/>
      <c r="E38" s="84">
        <f t="shared" si="0"/>
        <v>-25.407536761915111</v>
      </c>
      <c r="F38" s="84">
        <f t="shared" si="1"/>
        <v>2.4804959455885793</v>
      </c>
      <c r="G38" s="13"/>
      <c r="H38" s="28" t="s">
        <v>133</v>
      </c>
      <c r="I38" s="28">
        <v>-8.9637755102040817</v>
      </c>
      <c r="J38" s="8"/>
      <c r="K38" s="8">
        <f t="shared" si="2"/>
        <v>-13.047280211931511</v>
      </c>
      <c r="L38" s="8">
        <f t="shared" si="3"/>
        <v>4.0835047017274295</v>
      </c>
      <c r="M38" s="13"/>
      <c r="N38" s="28" t="s">
        <v>80</v>
      </c>
      <c r="O38" s="28">
        <v>-8.068112244897959</v>
      </c>
      <c r="P38" s="8"/>
      <c r="Q38" s="8">
        <f t="shared" si="4"/>
        <v>-11.010909945231749</v>
      </c>
      <c r="R38" s="8">
        <f t="shared" si="5"/>
        <v>2.9427977003337897</v>
      </c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</row>
    <row r="39" spans="1:55" s="12" customFormat="1">
      <c r="A39" s="44">
        <v>38</v>
      </c>
      <c r="B39" s="82" t="s">
        <v>146</v>
      </c>
      <c r="C39" s="82">
        <v>-21.910714285714285</v>
      </c>
      <c r="D39" s="84"/>
      <c r="E39" s="84">
        <f t="shared" si="0"/>
        <v>-23.586666160677684</v>
      </c>
      <c r="F39" s="84">
        <f t="shared" si="1"/>
        <v>1.675951874963399</v>
      </c>
      <c r="G39" s="13"/>
      <c r="H39" s="28" t="s">
        <v>134</v>
      </c>
      <c r="I39" s="28">
        <v>-17.790170068027212</v>
      </c>
      <c r="J39" s="8"/>
      <c r="K39" s="8">
        <f t="shared" si="2"/>
        <v>-16.070574857841539</v>
      </c>
      <c r="L39" s="8">
        <f t="shared" si="3"/>
        <v>1.7195952101856733</v>
      </c>
      <c r="M39" s="13"/>
      <c r="N39" s="28" t="s">
        <v>81</v>
      </c>
      <c r="O39" s="28">
        <v>-15.263775510204082</v>
      </c>
      <c r="P39" s="8"/>
      <c r="Q39" s="8">
        <f t="shared" si="4"/>
        <v>-15.290196245734501</v>
      </c>
      <c r="R39" s="8">
        <f t="shared" si="5"/>
        <v>2.6420735530418682E-2</v>
      </c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</row>
    <row r="40" spans="1:55" s="12" customFormat="1">
      <c r="A40" s="44">
        <v>39</v>
      </c>
      <c r="B40" s="82" t="s">
        <v>147</v>
      </c>
      <c r="C40" s="82">
        <v>-24.641428571428577</v>
      </c>
      <c r="D40" s="84"/>
      <c r="E40" s="84">
        <f t="shared" si="0"/>
        <v>-21.509852435610682</v>
      </c>
      <c r="F40" s="84">
        <f t="shared" si="1"/>
        <v>3.1315761358178946</v>
      </c>
      <c r="G40" s="13"/>
      <c r="H40" s="28" t="s">
        <v>135</v>
      </c>
      <c r="I40" s="28">
        <v>-23.731428571428577</v>
      </c>
      <c r="J40" s="8"/>
      <c r="K40" s="8">
        <f t="shared" si="2"/>
        <v>-18.909541361582853</v>
      </c>
      <c r="L40" s="8">
        <f t="shared" si="3"/>
        <v>4.8218872098457233</v>
      </c>
      <c r="M40" s="13"/>
      <c r="N40" s="28" t="s">
        <v>82</v>
      </c>
      <c r="O40" s="28">
        <v>-16.310204081632655</v>
      </c>
      <c r="P40" s="8"/>
      <c r="Q40" s="8">
        <f t="shared" si="4"/>
        <v>-19.358640959175528</v>
      </c>
      <c r="R40" s="8">
        <f t="shared" si="5"/>
        <v>3.0484368775428727</v>
      </c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</row>
    <row r="41" spans="1:55" s="12" customFormat="1">
      <c r="A41" s="44">
        <v>40</v>
      </c>
      <c r="B41" s="82" t="s">
        <v>148</v>
      </c>
      <c r="C41" s="82">
        <v>-21.38154761904762</v>
      </c>
      <c r="D41" s="84"/>
      <c r="E41" s="84">
        <f t="shared" si="0"/>
        <v>-18.854503292905182</v>
      </c>
      <c r="F41" s="84">
        <f t="shared" si="1"/>
        <v>2.5270443261424376</v>
      </c>
      <c r="G41" s="13"/>
      <c r="H41" s="28" t="s">
        <v>136</v>
      </c>
      <c r="I41" s="28">
        <v>-20.148214285714285</v>
      </c>
      <c r="J41" s="8"/>
      <c r="K41" s="8">
        <f t="shared" si="2"/>
        <v>-21.516243503564379</v>
      </c>
      <c r="L41" s="8">
        <f t="shared" si="3"/>
        <v>1.3680292178500935</v>
      </c>
      <c r="M41" s="13"/>
      <c r="N41" s="28" t="s">
        <v>83</v>
      </c>
      <c r="O41" s="28">
        <v>-25.10408163265306</v>
      </c>
      <c r="P41" s="8"/>
      <c r="Q41" s="8">
        <f t="shared" si="4"/>
        <v>-22.946779391547381</v>
      </c>
      <c r="R41" s="8">
        <f t="shared" si="5"/>
        <v>2.157302241105679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</row>
    <row r="42" spans="1:55" s="12" customFormat="1">
      <c r="A42" s="44">
        <v>41</v>
      </c>
      <c r="B42" s="82" t="s">
        <v>149</v>
      </c>
      <c r="C42" s="82">
        <v>-13.769642857142859</v>
      </c>
      <c r="D42" s="84"/>
      <c r="E42" s="84">
        <f t="shared" si="0"/>
        <v>-15.406064559409499</v>
      </c>
      <c r="F42" s="84">
        <f t="shared" si="1"/>
        <v>1.6364217022666399</v>
      </c>
      <c r="G42" s="13"/>
      <c r="H42" s="28" t="s">
        <v>137</v>
      </c>
      <c r="I42" s="28">
        <v>-16.665986394557823</v>
      </c>
      <c r="J42" s="8"/>
      <c r="K42" s="8">
        <f t="shared" si="2"/>
        <v>-23.842664661839805</v>
      </c>
      <c r="L42" s="8">
        <f t="shared" si="3"/>
        <v>7.1766782672819822</v>
      </c>
      <c r="M42" s="13"/>
      <c r="N42" s="28" t="s">
        <v>84</v>
      </c>
      <c r="O42" s="28">
        <v>-28.892176870748298</v>
      </c>
      <c r="P42" s="8"/>
      <c r="Q42" s="8">
        <f t="shared" si="4"/>
        <v>-25.838097142106651</v>
      </c>
      <c r="R42" s="8">
        <f t="shared" si="5"/>
        <v>3.0540797286416463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</row>
    <row r="43" spans="1:55" s="12" customFormat="1">
      <c r="A43" s="44">
        <v>42</v>
      </c>
      <c r="B43" s="82" t="s">
        <v>150</v>
      </c>
      <c r="C43" s="82">
        <v>-7.8370748299319724</v>
      </c>
      <c r="D43" s="84"/>
      <c r="E43" s="84">
        <f t="shared" si="0"/>
        <v>-11.332015212008301</v>
      </c>
      <c r="F43" s="84">
        <f t="shared" si="1"/>
        <v>3.4949403820763285</v>
      </c>
      <c r="G43" s="13"/>
      <c r="H43" s="28" t="s">
        <v>138</v>
      </c>
      <c r="I43" s="28">
        <v>-28.605510204081636</v>
      </c>
      <c r="J43" s="8"/>
      <c r="K43" s="8">
        <f t="shared" si="2"/>
        <v>-25.837943068843597</v>
      </c>
      <c r="L43" s="8">
        <f t="shared" si="3"/>
        <v>2.7675671352380391</v>
      </c>
      <c r="M43" s="13"/>
      <c r="N43" s="28" t="s">
        <v>85</v>
      </c>
      <c r="O43" s="28">
        <v>-29.952551020408162</v>
      </c>
      <c r="P43" s="8"/>
      <c r="Q43" s="8">
        <f t="shared" si="4"/>
        <v>-27.903608836732651</v>
      </c>
      <c r="R43" s="8">
        <f t="shared" si="5"/>
        <v>2.0489421836755106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</row>
    <row r="44" spans="1:55" s="12" customFormat="1">
      <c r="A44" s="44">
        <v>43</v>
      </c>
      <c r="B44" s="82" t="s">
        <v>151</v>
      </c>
      <c r="C44" s="82">
        <v>-7.6982142857142861</v>
      </c>
      <c r="D44" s="84"/>
      <c r="E44" s="84">
        <f t="shared" si="0"/>
        <v>-7.2310637605430905</v>
      </c>
      <c r="F44" s="84">
        <f t="shared" si="1"/>
        <v>0.4671505251711956</v>
      </c>
      <c r="G44" s="13"/>
      <c r="H44" s="28" t="s">
        <v>139</v>
      </c>
      <c r="I44" s="28">
        <v>-32.539795918367354</v>
      </c>
      <c r="J44" s="8"/>
      <c r="K44" s="8">
        <f t="shared" si="2"/>
        <v>-27.446588483866975</v>
      </c>
      <c r="L44" s="8">
        <f t="shared" si="3"/>
        <v>5.0932074345003784</v>
      </c>
      <c r="M44" s="13"/>
      <c r="N44" s="28" t="s">
        <v>86</v>
      </c>
      <c r="O44" s="28">
        <v>-30.256887755102039</v>
      </c>
      <c r="P44" s="8"/>
      <c r="Q44" s="8">
        <f t="shared" si="4"/>
        <v>-29.120129755739796</v>
      </c>
      <c r="R44" s="8">
        <f t="shared" si="5"/>
        <v>1.1367579993622421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</row>
    <row r="45" spans="1:55" s="12" customFormat="1">
      <c r="A45" s="44">
        <v>44</v>
      </c>
      <c r="B45" s="82" t="s">
        <v>152</v>
      </c>
      <c r="C45" s="82">
        <v>-7.6033163265306118</v>
      </c>
      <c r="D45" s="84"/>
      <c r="E45" s="84">
        <f t="shared" si="0"/>
        <v>-3.8719110414358706</v>
      </c>
      <c r="F45" s="84">
        <f t="shared" si="1"/>
        <v>3.7314052850947412</v>
      </c>
      <c r="G45" s="13"/>
      <c r="H45" s="28" t="s">
        <v>140</v>
      </c>
      <c r="I45" s="28">
        <v>-24.894727891156464</v>
      </c>
      <c r="J45" s="8"/>
      <c r="K45" s="8">
        <f t="shared" si="2"/>
        <v>-28.608799482742398</v>
      </c>
      <c r="L45" s="8">
        <f t="shared" si="3"/>
        <v>3.7140715915859346</v>
      </c>
      <c r="M45" s="13"/>
      <c r="N45" s="28" t="s">
        <v>87</v>
      </c>
      <c r="O45" s="28">
        <v>-28.026666666666667</v>
      </c>
      <c r="P45" s="8"/>
      <c r="Q45" s="8">
        <f t="shared" si="4"/>
        <v>-29.568515302177637</v>
      </c>
      <c r="R45" s="8">
        <f t="shared" si="5"/>
        <v>1.54184863551097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</row>
    <row r="46" spans="1:55" s="12" customFormat="1">
      <c r="A46" s="44">
        <v>45</v>
      </c>
      <c r="B46" s="82" t="s">
        <v>153</v>
      </c>
      <c r="C46" s="82">
        <v>-1.3468537414965986</v>
      </c>
      <c r="D46" s="84"/>
      <c r="E46" s="84">
        <f t="shared" si="0"/>
        <v>-1.7565089873823263</v>
      </c>
      <c r="F46" s="84">
        <f t="shared" si="1"/>
        <v>0.40965524588572766</v>
      </c>
      <c r="G46" s="13"/>
      <c r="H46" s="28" t="s">
        <v>141</v>
      </c>
      <c r="I46" s="28">
        <v>-27.535816326530611</v>
      </c>
      <c r="J46" s="8"/>
      <c r="K46" s="8">
        <f t="shared" si="2"/>
        <v>-29.263679291083271</v>
      </c>
      <c r="L46" s="8">
        <f t="shared" si="3"/>
        <v>1.72786296455266</v>
      </c>
      <c r="M46" s="13"/>
      <c r="N46" s="28" t="s">
        <v>88</v>
      </c>
      <c r="O46" s="28">
        <v>-26.068622448979593</v>
      </c>
      <c r="P46" s="8"/>
      <c r="Q46" s="8">
        <f t="shared" si="4"/>
        <v>-29.412203238466216</v>
      </c>
      <c r="R46" s="8">
        <f t="shared" si="5"/>
        <v>3.343580789486623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</row>
    <row r="47" spans="1:55" s="12" customFormat="1">
      <c r="A47" s="44">
        <v>46</v>
      </c>
      <c r="B47" s="82" t="s">
        <v>154</v>
      </c>
      <c r="C47" s="82">
        <v>0.97499999999999998</v>
      </c>
      <c r="D47" s="84"/>
      <c r="E47" s="84">
        <f t="shared" si="0"/>
        <v>-0.79217859191126072</v>
      </c>
      <c r="F47" s="84">
        <f t="shared" si="1"/>
        <v>1.7671785919112608</v>
      </c>
      <c r="G47" s="13"/>
      <c r="H47" s="28" t="s">
        <v>142</v>
      </c>
      <c r="I47" s="28">
        <v>-32.806632653061222</v>
      </c>
      <c r="J47" s="8"/>
      <c r="K47" s="8">
        <f t="shared" si="2"/>
        <v>-29.355549446843821</v>
      </c>
      <c r="L47" s="8">
        <f t="shared" si="3"/>
        <v>3.4510832062174011</v>
      </c>
      <c r="M47" s="13"/>
      <c r="N47" s="28" t="s">
        <v>89</v>
      </c>
      <c r="O47" s="28">
        <v>-27.657312925170068</v>
      </c>
      <c r="P47" s="8"/>
      <c r="Q47" s="8">
        <f t="shared" si="4"/>
        <v>-28.860416985982845</v>
      </c>
      <c r="R47" s="8">
        <f t="shared" si="5"/>
        <v>1.2031040608127768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</row>
    <row r="48" spans="1:55" s="12" customFormat="1">
      <c r="A48" s="44">
        <v>47</v>
      </c>
      <c r="B48" s="82" t="s">
        <v>155</v>
      </c>
      <c r="C48" s="82">
        <v>-0.96530612244897973</v>
      </c>
      <c r="D48" s="84"/>
      <c r="E48" s="84">
        <f t="shared" si="0"/>
        <v>-0.31247853414461296</v>
      </c>
      <c r="F48" s="84">
        <f t="shared" si="1"/>
        <v>0.65282758830436682</v>
      </c>
      <c r="G48" s="13"/>
      <c r="H48" s="28" t="s">
        <v>143</v>
      </c>
      <c r="I48" s="28">
        <v>-29.045153061224486</v>
      </c>
      <c r="J48" s="8"/>
      <c r="K48" s="8">
        <f t="shared" si="2"/>
        <v>-28.842791384154594</v>
      </c>
      <c r="L48" s="8">
        <f t="shared" si="3"/>
        <v>0.2023616770698915</v>
      </c>
      <c r="M48" s="13"/>
      <c r="N48" s="28" t="s">
        <v>90</v>
      </c>
      <c r="O48" s="28">
        <v>-24.075544217687071</v>
      </c>
      <c r="P48" s="8"/>
      <c r="Q48" s="8">
        <f t="shared" si="4"/>
        <v>-28.123531342138776</v>
      </c>
      <c r="R48" s="8">
        <f t="shared" si="5"/>
        <v>4.0479871244517049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</row>
    <row r="49" spans="1:55" s="12" customFormat="1">
      <c r="A49" s="44">
        <v>48</v>
      </c>
      <c r="B49" s="82" t="s">
        <v>156</v>
      </c>
      <c r="C49" s="82">
        <v>1.8729591836734691</v>
      </c>
      <c r="D49" s="84"/>
      <c r="E49" s="84">
        <f t="shared" si="0"/>
        <v>0.53795399532148891</v>
      </c>
      <c r="F49" s="84">
        <f t="shared" si="1"/>
        <v>1.3350051883519802</v>
      </c>
      <c r="G49" s="13"/>
      <c r="H49" s="28" t="s">
        <v>144</v>
      </c>
      <c r="I49" s="28">
        <v>-27.511479591836736</v>
      </c>
      <c r="J49" s="8"/>
      <c r="K49" s="8">
        <f t="shared" si="2"/>
        <v>-27.707869954642916</v>
      </c>
      <c r="L49" s="8">
        <f t="shared" si="3"/>
        <v>0.19639036280618072</v>
      </c>
      <c r="M49" s="13"/>
      <c r="N49" s="28" t="s">
        <v>91</v>
      </c>
      <c r="O49" s="28">
        <v>-27.61028911564626</v>
      </c>
      <c r="P49" s="8"/>
      <c r="Q49" s="8">
        <f t="shared" si="4"/>
        <v>-27.369702160747718</v>
      </c>
      <c r="R49" s="8">
        <f t="shared" si="5"/>
        <v>0.24058695489854287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</row>
    <row r="50" spans="1:55" s="12" customFormat="1">
      <c r="A50" s="44">
        <v>49</v>
      </c>
      <c r="B50" s="82" t="s">
        <v>157</v>
      </c>
      <c r="C50" s="82">
        <v>0.27874149659863934</v>
      </c>
      <c r="D50" s="84"/>
      <c r="E50" s="84">
        <f t="shared" si="0"/>
        <v>2.2924773278108148</v>
      </c>
      <c r="F50" s="84">
        <f t="shared" si="1"/>
        <v>2.0137358312121756</v>
      </c>
      <c r="G50" s="13"/>
      <c r="H50" s="28" t="s">
        <v>145</v>
      </c>
      <c r="I50" s="28">
        <v>-22.927040816326532</v>
      </c>
      <c r="J50" s="8"/>
      <c r="K50" s="8">
        <f t="shared" si="2"/>
        <v>-25.966596963802854</v>
      </c>
      <c r="L50" s="8">
        <f t="shared" si="3"/>
        <v>3.039556147476322</v>
      </c>
      <c r="M50" s="13"/>
      <c r="N50" s="28" t="s">
        <v>92</v>
      </c>
      <c r="O50" s="28">
        <v>-21.74719387755102</v>
      </c>
      <c r="P50" s="8"/>
      <c r="Q50" s="8">
        <f t="shared" si="4"/>
        <v>-26.691579437989869</v>
      </c>
      <c r="R50" s="8">
        <f t="shared" si="5"/>
        <v>4.9443855604388496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</row>
    <row r="51" spans="1:55" s="12" customFormat="1">
      <c r="A51" s="44">
        <v>50</v>
      </c>
      <c r="B51" s="82" t="s">
        <v>158</v>
      </c>
      <c r="C51" s="82">
        <v>5.7506802721088439</v>
      </c>
      <c r="D51" s="84"/>
      <c r="E51" s="84">
        <f t="shared" si="0"/>
        <v>4.8608321925091929</v>
      </c>
      <c r="F51" s="84">
        <f t="shared" si="1"/>
        <v>0.88984807959965107</v>
      </c>
      <c r="G51" s="13"/>
      <c r="H51" s="28" t="s">
        <v>146</v>
      </c>
      <c r="I51" s="28">
        <v>-21.910714285714285</v>
      </c>
      <c r="J51" s="8"/>
      <c r="K51" s="8">
        <f t="shared" si="2"/>
        <v>-23.674445172092113</v>
      </c>
      <c r="L51" s="8">
        <f t="shared" si="3"/>
        <v>1.7637308863778287</v>
      </c>
      <c r="M51" s="13"/>
      <c r="N51" s="28" t="s">
        <v>93</v>
      </c>
      <c r="O51" s="28">
        <v>-20.81887755102041</v>
      </c>
      <c r="P51" s="8"/>
      <c r="Q51" s="8">
        <f t="shared" si="4"/>
        <v>-26.089815735044475</v>
      </c>
      <c r="R51" s="8">
        <f t="shared" si="5"/>
        <v>5.2709381840240646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</row>
    <row r="52" spans="1:55" s="12" customFormat="1">
      <c r="A52" s="44">
        <v>51</v>
      </c>
      <c r="B52" s="82" t="s">
        <v>159</v>
      </c>
      <c r="C52" s="82">
        <v>6.757142857142858</v>
      </c>
      <c r="D52" s="84"/>
      <c r="E52" s="84">
        <f t="shared" si="0"/>
        <v>7.6354268570241484</v>
      </c>
      <c r="F52" s="84">
        <f t="shared" si="1"/>
        <v>0.87828399988129036</v>
      </c>
      <c r="G52" s="13"/>
      <c r="H52" s="28" t="s">
        <v>147</v>
      </c>
      <c r="I52" s="28">
        <v>-24.641428571428577</v>
      </c>
      <c r="J52" s="8"/>
      <c r="K52" s="8">
        <f t="shared" si="2"/>
        <v>-20.92793161929773</v>
      </c>
      <c r="L52" s="8">
        <f t="shared" si="3"/>
        <v>3.7134969521308463</v>
      </c>
      <c r="M52" s="13"/>
      <c r="N52" s="28" t="s">
        <v>94</v>
      </c>
      <c r="O52" s="28">
        <v>-23.596683673469386</v>
      </c>
      <c r="P52" s="8"/>
      <c r="Q52" s="8">
        <f t="shared" si="4"/>
        <v>-25.476590544071801</v>
      </c>
      <c r="R52" s="8">
        <f t="shared" si="5"/>
        <v>1.8799068706024151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</row>
    <row r="53" spans="1:55" s="12" customFormat="1">
      <c r="A53" s="44">
        <v>52</v>
      </c>
      <c r="B53" s="82" t="s">
        <v>160</v>
      </c>
      <c r="C53" s="82">
        <v>11.227551020408162</v>
      </c>
      <c r="D53" s="84"/>
      <c r="E53" s="84">
        <f t="shared" si="0"/>
        <v>9.9240821321244681</v>
      </c>
      <c r="F53" s="84">
        <f t="shared" si="1"/>
        <v>1.3034688882836942</v>
      </c>
      <c r="G53" s="13"/>
      <c r="H53" s="28" t="s">
        <v>148</v>
      </c>
      <c r="I53" s="28">
        <v>-21.38154761904762</v>
      </c>
      <c r="J53" s="8"/>
      <c r="K53" s="8">
        <f t="shared" si="2"/>
        <v>-17.859769575655154</v>
      </c>
      <c r="L53" s="8">
        <f t="shared" si="3"/>
        <v>3.5217780433924659</v>
      </c>
      <c r="M53" s="13"/>
      <c r="N53" s="28" t="s">
        <v>95</v>
      </c>
      <c r="O53" s="28">
        <v>-23.089540816326526</v>
      </c>
      <c r="P53" s="8"/>
      <c r="Q53" s="8">
        <f t="shared" si="4"/>
        <v>-24.698228405528916</v>
      </c>
      <c r="R53" s="8">
        <f t="shared" si="5"/>
        <v>1.6086875892023897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</row>
    <row r="54" spans="1:55" s="12" customFormat="1">
      <c r="A54" s="44">
        <v>53</v>
      </c>
      <c r="B54" s="82" t="s">
        <v>161</v>
      </c>
      <c r="C54" s="82">
        <v>11.008333333333335</v>
      </c>
      <c r="D54" s="89"/>
      <c r="E54" s="84">
        <f t="shared" si="0"/>
        <v>11.403849870339076</v>
      </c>
      <c r="F54" s="84">
        <f t="shared" si="1"/>
        <v>0.39551653700574185</v>
      </c>
      <c r="G54" s="13"/>
      <c r="H54" s="28" t="s">
        <v>149</v>
      </c>
      <c r="I54" s="28">
        <v>-13.769642857142859</v>
      </c>
      <c r="J54" s="8"/>
      <c r="K54" s="8">
        <f t="shared" si="2"/>
        <v>-14.62755220469748</v>
      </c>
      <c r="L54" s="8">
        <f t="shared" si="3"/>
        <v>0.85790934755462089</v>
      </c>
      <c r="M54" s="13"/>
      <c r="N54" s="28" t="s">
        <v>96</v>
      </c>
      <c r="O54" s="28">
        <v>-27.428571428571434</v>
      </c>
      <c r="P54" s="8"/>
      <c r="Q54" s="8">
        <f t="shared" si="4"/>
        <v>-23.572061361788435</v>
      </c>
      <c r="R54" s="8">
        <f t="shared" si="5"/>
        <v>3.8565100667829988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</row>
    <row r="55" spans="1:55" s="12" customFormat="1">
      <c r="A55" s="44">
        <v>54</v>
      </c>
      <c r="B55" s="82" t="s">
        <v>162</v>
      </c>
      <c r="C55" s="82">
        <v>11.01454081632653</v>
      </c>
      <c r="D55" s="89"/>
      <c r="E55" s="84">
        <f t="shared" si="0"/>
        <v>12.284619203256121</v>
      </c>
      <c r="F55" s="84">
        <f t="shared" si="1"/>
        <v>1.2700783869295904</v>
      </c>
      <c r="G55" s="13"/>
      <c r="H55" s="28" t="s">
        <v>150</v>
      </c>
      <c r="I55" s="28">
        <v>-7.8370748299319724</v>
      </c>
      <c r="J55" s="8"/>
      <c r="K55" s="8">
        <f t="shared" si="2"/>
        <v>-11.396994398391778</v>
      </c>
      <c r="L55" s="8">
        <f t="shared" si="3"/>
        <v>3.5599195684598053</v>
      </c>
      <c r="M55" s="13"/>
      <c r="N55" s="28" t="s">
        <v>97</v>
      </c>
      <c r="O55" s="28">
        <v>-18.3125</v>
      </c>
      <c r="P55" s="8"/>
      <c r="Q55" s="8">
        <f t="shared" si="4"/>
        <v>-21.929792059791438</v>
      </c>
      <c r="R55" s="8">
        <f t="shared" si="5"/>
        <v>3.6172920597914384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</row>
    <row r="56" spans="1:55" s="10" customFormat="1">
      <c r="A56" s="44">
        <v>55</v>
      </c>
      <c r="B56" s="82" t="s">
        <v>163</v>
      </c>
      <c r="C56" s="82">
        <v>15.747959183673467</v>
      </c>
      <c r="D56" s="89"/>
      <c r="E56" s="84">
        <f t="shared" si="0"/>
        <v>13.087028054753699</v>
      </c>
      <c r="F56" s="84">
        <f t="shared" si="1"/>
        <v>2.6609311289197688</v>
      </c>
      <c r="G56" s="13"/>
      <c r="H56" s="28" t="s">
        <v>151</v>
      </c>
      <c r="I56" s="28">
        <v>-7.6982142857142861</v>
      </c>
      <c r="J56" s="9"/>
      <c r="K56" s="8">
        <f t="shared" si="2"/>
        <v>-8.3219751963501469</v>
      </c>
      <c r="L56" s="8">
        <f t="shared" si="3"/>
        <v>0.62376091063586081</v>
      </c>
      <c r="M56" s="13"/>
      <c r="N56" s="28" t="s">
        <v>98</v>
      </c>
      <c r="O56" s="28">
        <v>-19.550000000000004</v>
      </c>
      <c r="P56" s="9"/>
      <c r="Q56" s="8">
        <f t="shared" si="4"/>
        <v>-19.658347230919919</v>
      </c>
      <c r="R56" s="8">
        <f t="shared" si="5"/>
        <v>0.10834723091991449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</row>
    <row r="57" spans="1:55" s="10" customFormat="1">
      <c r="A57" s="44">
        <v>56</v>
      </c>
      <c r="B57" s="82" t="s">
        <v>164</v>
      </c>
      <c r="C57" s="82">
        <v>18.907568027210885</v>
      </c>
      <c r="D57" s="89"/>
      <c r="E57" s="84">
        <f t="shared" si="0"/>
        <v>14.217856871170717</v>
      </c>
      <c r="F57" s="84">
        <f t="shared" si="1"/>
        <v>4.6897111560401683</v>
      </c>
      <c r="G57" s="13"/>
      <c r="H57" s="28" t="s">
        <v>152</v>
      </c>
      <c r="I57" s="28">
        <v>-7.6033163265306118</v>
      </c>
      <c r="J57" s="9"/>
      <c r="K57" s="8">
        <f t="shared" si="2"/>
        <v>-5.5245298095254283</v>
      </c>
      <c r="L57" s="8">
        <f t="shared" si="3"/>
        <v>2.0787865170051836</v>
      </c>
      <c r="M57" s="13"/>
      <c r="N57" s="28" t="s">
        <v>99</v>
      </c>
      <c r="O57" s="28">
        <v>-18.406717687074831</v>
      </c>
      <c r="P57" s="9"/>
      <c r="Q57" s="8">
        <f t="shared" si="4"/>
        <v>-16.729820089542507</v>
      </c>
      <c r="R57" s="8">
        <f t="shared" si="5"/>
        <v>1.6768975975323244</v>
      </c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</row>
    <row r="58" spans="1:55" s="10" customFormat="1">
      <c r="A58" s="44">
        <v>57</v>
      </c>
      <c r="B58" s="82" t="s">
        <v>165</v>
      </c>
      <c r="C58" s="82">
        <v>20.169336734693875</v>
      </c>
      <c r="D58" s="89"/>
      <c r="E58" s="84">
        <f t="shared" si="0"/>
        <v>15.663739238368324</v>
      </c>
      <c r="F58" s="84">
        <f t="shared" si="1"/>
        <v>4.5055974963255512</v>
      </c>
      <c r="G58" s="13"/>
      <c r="H58" s="28" t="s">
        <v>153</v>
      </c>
      <c r="I58" s="28">
        <v>-1.3468537414965986</v>
      </c>
      <c r="J58" s="9"/>
      <c r="K58" s="8">
        <f t="shared" si="2"/>
        <v>-3.0783161725289641</v>
      </c>
      <c r="L58" s="8">
        <f t="shared" si="3"/>
        <v>1.7314624310323654</v>
      </c>
      <c r="M58" s="13"/>
      <c r="N58" s="28" t="s">
        <v>100</v>
      </c>
      <c r="O58" s="28">
        <v>-9.3038265306122447</v>
      </c>
      <c r="P58" s="9"/>
      <c r="Q58" s="8">
        <f t="shared" si="4"/>
        <v>-13.214435720167399</v>
      </c>
      <c r="R58" s="8">
        <f t="shared" si="5"/>
        <v>3.9106091895551547</v>
      </c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</row>
    <row r="59" spans="1:55" s="10" customFormat="1">
      <c r="A59" s="44">
        <v>58</v>
      </c>
      <c r="B59" s="82" t="s">
        <v>166</v>
      </c>
      <c r="C59" s="82">
        <v>21.268282312925173</v>
      </c>
      <c r="D59" s="89"/>
      <c r="E59" s="84">
        <f t="shared" si="0"/>
        <v>17.02321494429378</v>
      </c>
      <c r="F59" s="84">
        <f t="shared" si="1"/>
        <v>4.2450673686313927</v>
      </c>
      <c r="G59" s="13"/>
      <c r="H59" s="28" t="s">
        <v>154</v>
      </c>
      <c r="I59" s="28">
        <v>0.97499999999999998</v>
      </c>
      <c r="J59" s="9"/>
      <c r="K59" s="8">
        <f t="shared" si="2"/>
        <v>-0.99879621214593195</v>
      </c>
      <c r="L59" s="8">
        <f t="shared" si="3"/>
        <v>1.973796212145932</v>
      </c>
      <c r="M59" s="13"/>
      <c r="N59" s="28" t="s">
        <v>101</v>
      </c>
      <c r="O59" s="28">
        <v>-10.367857142857144</v>
      </c>
      <c r="P59" s="9"/>
      <c r="Q59" s="8">
        <f t="shared" si="4"/>
        <v>-9.2740263891242467</v>
      </c>
      <c r="R59" s="8">
        <f t="shared" si="5"/>
        <v>1.0938307537328971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</row>
    <row r="60" spans="1:55" s="10" customFormat="1">
      <c r="A60" s="44">
        <v>59</v>
      </c>
      <c r="B60" s="82" t="s">
        <v>167</v>
      </c>
      <c r="C60" s="82">
        <v>20.391071428571426</v>
      </c>
      <c r="D60" s="89"/>
      <c r="E60" s="84">
        <f t="shared" si="0"/>
        <v>17.838043184461828</v>
      </c>
      <c r="F60" s="84">
        <f t="shared" si="1"/>
        <v>2.5530282441095977</v>
      </c>
      <c r="G60" s="13"/>
      <c r="H60" s="28" t="s">
        <v>155</v>
      </c>
      <c r="I60" s="28">
        <v>-0.96530612244897973</v>
      </c>
      <c r="J60" s="9"/>
      <c r="K60" s="8">
        <f t="shared" si="2"/>
        <v>0.75757692990760073</v>
      </c>
      <c r="L60" s="8">
        <f t="shared" si="3"/>
        <v>1.7228830523565803</v>
      </c>
      <c r="M60" s="13"/>
      <c r="N60" s="28" t="s">
        <v>102</v>
      </c>
      <c r="O60" s="28">
        <v>-2.9535714285714292</v>
      </c>
      <c r="P60" s="9"/>
      <c r="Q60" s="8">
        <f t="shared" si="4"/>
        <v>-5.1375161603578139</v>
      </c>
      <c r="R60" s="8">
        <f t="shared" si="5"/>
        <v>2.1839447317863847</v>
      </c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</row>
    <row r="61" spans="1:55" s="10" customFormat="1">
      <c r="A61" s="44">
        <v>60</v>
      </c>
      <c r="B61" s="82" t="s">
        <v>168</v>
      </c>
      <c r="C61" s="82">
        <v>19.010714285714283</v>
      </c>
      <c r="D61" s="89"/>
      <c r="E61" s="84">
        <f t="shared" si="0"/>
        <v>17.962834666916446</v>
      </c>
      <c r="F61" s="84">
        <f t="shared" si="1"/>
        <v>1.0478796187978361</v>
      </c>
      <c r="G61" s="13"/>
      <c r="H61" s="28" t="s">
        <v>156</v>
      </c>
      <c r="I61" s="28">
        <v>1.8729591836734691</v>
      </c>
      <c r="J61" s="9"/>
      <c r="K61" s="8">
        <f t="shared" si="2"/>
        <v>2.2843543986688704</v>
      </c>
      <c r="L61" s="8">
        <f t="shared" si="3"/>
        <v>0.41139521499540121</v>
      </c>
      <c r="M61" s="13"/>
      <c r="N61" s="28" t="s">
        <v>103</v>
      </c>
      <c r="O61" s="28">
        <v>0.28392857142857147</v>
      </c>
      <c r="P61" s="9"/>
      <c r="Q61" s="8">
        <f t="shared" si="4"/>
        <v>-1.0635440440678736</v>
      </c>
      <c r="R61" s="8">
        <f t="shared" si="5"/>
        <v>1.3474726154964451</v>
      </c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</row>
    <row r="62" spans="1:55" s="10" customFormat="1">
      <c r="A62" s="44">
        <v>61</v>
      </c>
      <c r="B62" s="82" t="s">
        <v>169</v>
      </c>
      <c r="C62" s="82">
        <v>20.379030612244897</v>
      </c>
      <c r="D62" s="89"/>
      <c r="E62" s="84">
        <f t="shared" si="0"/>
        <v>17.690696812133403</v>
      </c>
      <c r="F62" s="84">
        <f t="shared" si="1"/>
        <v>2.6883338001114936</v>
      </c>
      <c r="G62" s="13"/>
      <c r="H62" s="28" t="s">
        <v>157</v>
      </c>
      <c r="I62" s="28">
        <v>0.27874149659863934</v>
      </c>
      <c r="J62" s="9"/>
      <c r="K62" s="8">
        <f t="shared" si="2"/>
        <v>3.7072171227111954</v>
      </c>
      <c r="L62" s="8">
        <f t="shared" si="3"/>
        <v>3.4284756261125562</v>
      </c>
      <c r="M62" s="13"/>
      <c r="N62" s="28" t="s">
        <v>104</v>
      </c>
      <c r="O62" s="28">
        <v>4.7844387755102042</v>
      </c>
      <c r="P62" s="9"/>
      <c r="Q62" s="8">
        <f t="shared" si="4"/>
        <v>2.7021446864234813</v>
      </c>
      <c r="R62" s="8">
        <f t="shared" si="5"/>
        <v>2.082294089086723</v>
      </c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</row>
    <row r="63" spans="1:55" s="10" customFormat="1">
      <c r="A63" s="44">
        <v>62</v>
      </c>
      <c r="B63" s="82" t="s">
        <v>170</v>
      </c>
      <c r="C63" s="82">
        <v>22.530833333333337</v>
      </c>
      <c r="D63" s="89"/>
      <c r="E63" s="84">
        <f t="shared" si="0"/>
        <v>17.541831376496209</v>
      </c>
      <c r="F63" s="84">
        <f t="shared" si="1"/>
        <v>4.9890019568371287</v>
      </c>
      <c r="G63" s="13"/>
      <c r="H63" s="28" t="s">
        <v>158</v>
      </c>
      <c r="I63" s="28">
        <v>5.7506802721088439</v>
      </c>
      <c r="J63" s="9"/>
      <c r="K63" s="8">
        <f t="shared" si="2"/>
        <v>5.1598884157439198</v>
      </c>
      <c r="L63" s="8">
        <f t="shared" si="3"/>
        <v>0.59079185636492415</v>
      </c>
      <c r="M63" s="13"/>
      <c r="N63" s="28" t="s">
        <v>105</v>
      </c>
      <c r="O63" s="28">
        <v>5.3045918367346943</v>
      </c>
      <c r="P63" s="9"/>
      <c r="Q63" s="8">
        <f t="shared" si="4"/>
        <v>5.9660333251546689</v>
      </c>
      <c r="R63" s="8">
        <f t="shared" si="5"/>
        <v>0.66144148841997463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</row>
    <row r="64" spans="1:55" s="12" customFormat="1">
      <c r="A64" s="44">
        <v>63</v>
      </c>
      <c r="B64" s="82" t="s">
        <v>171</v>
      </c>
      <c r="C64" s="82">
        <v>19.306649659863947</v>
      </c>
      <c r="D64" s="89"/>
      <c r="E64" s="84">
        <f t="shared" si="0"/>
        <v>17.875278670466557</v>
      </c>
      <c r="F64" s="84">
        <f t="shared" si="1"/>
        <v>1.43137098939739</v>
      </c>
      <c r="G64" s="13"/>
      <c r="H64" s="28" t="s">
        <v>159</v>
      </c>
      <c r="I64" s="28">
        <v>6.757142857142858</v>
      </c>
      <c r="J64" s="8"/>
      <c r="K64" s="8">
        <f t="shared" si="2"/>
        <v>6.7578116039220664</v>
      </c>
      <c r="L64" s="8">
        <f t="shared" si="3"/>
        <v>6.6874677920836234E-4</v>
      </c>
      <c r="M64" s="13"/>
      <c r="N64" s="28" t="s">
        <v>106</v>
      </c>
      <c r="O64" s="28">
        <v>7.6801020408163252</v>
      </c>
      <c r="P64" s="8"/>
      <c r="Q64" s="8">
        <f t="shared" si="4"/>
        <v>8.6152802247352085</v>
      </c>
      <c r="R64" s="8">
        <f t="shared" si="5"/>
        <v>0.9351781839188833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</row>
    <row r="65" spans="1:55" s="12" customFormat="1">
      <c r="A65" s="44">
        <v>64</v>
      </c>
      <c r="B65" s="82" t="s">
        <v>199</v>
      </c>
      <c r="C65" s="82">
        <v>17.003231292517004</v>
      </c>
      <c r="D65" s="89"/>
      <c r="E65" s="84">
        <f t="shared" si="0"/>
        <v>18.611689952868559</v>
      </c>
      <c r="F65" s="84">
        <f t="shared" si="1"/>
        <v>1.6084586603515554</v>
      </c>
      <c r="G65" s="13"/>
      <c r="H65" s="28" t="s">
        <v>160</v>
      </c>
      <c r="I65" s="28">
        <v>11.227551020408162</v>
      </c>
      <c r="J65" s="8"/>
      <c r="K65" s="8">
        <f t="shared" si="2"/>
        <v>8.5742178939021567</v>
      </c>
      <c r="L65" s="8">
        <f t="shared" si="3"/>
        <v>2.6533331265060056</v>
      </c>
      <c r="M65" s="13"/>
      <c r="N65" s="28" t="s">
        <v>107</v>
      </c>
      <c r="O65" s="28">
        <v>6.9280612244897952</v>
      </c>
      <c r="P65" s="8"/>
      <c r="Q65" s="8">
        <f t="shared" si="4"/>
        <v>10.63008885692568</v>
      </c>
      <c r="R65" s="8">
        <f t="shared" si="5"/>
        <v>3.7020276324358843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</row>
    <row r="66" spans="1:55" s="12" customFormat="1">
      <c r="A66" s="44">
        <v>65</v>
      </c>
      <c r="B66" s="82" t="s">
        <v>200</v>
      </c>
      <c r="C66" s="82">
        <v>16.665561224489796</v>
      </c>
      <c r="D66" s="89"/>
      <c r="E66" s="84">
        <f t="shared" ref="E66:E73" si="11">$D$2+$D$3*COS(A66*$D$19)+$D$4*SIN(A66*$D$19)+$D$5*COS(2*A66*$D$19)+$D$6*SIN(2*A66*$D$19)+$D$7*COS(3*A66*$D$19)+$D$8*SIN(3*A66*$D$19)+$D$9*COS(4*A66*$D$19)+$D$10*SIN(4*A66*$D$19)+$D$11*COS(5*A66*$D$19)+$D$12*SIN(5*A66*$D$19)+$D$13*COS(6*A66*$D$19)+$D$14*SIN(6*A66*$D$19)+$D$15*COS(7*A66*$D$19)+$D$16*SIN(7*A66*$D$19)+$D$17*COS(8*A66*$D$19)+$D$18*SIN(8*A66*$D$19)</f>
        <v>19.267057301275635</v>
      </c>
      <c r="F66" s="84">
        <f t="shared" ref="F66:F73" si="12">ABS(C66-E66)</f>
        <v>2.6014960767858391</v>
      </c>
      <c r="G66" s="13"/>
      <c r="H66" s="28" t="s">
        <v>161</v>
      </c>
      <c r="I66" s="28">
        <v>11.008333333333335</v>
      </c>
      <c r="J66" s="8"/>
      <c r="K66" s="8">
        <f t="shared" si="2"/>
        <v>10.623015789886194</v>
      </c>
      <c r="L66" s="8">
        <f t="shared" si="3"/>
        <v>0.38531754344714031</v>
      </c>
      <c r="M66" s="13"/>
      <c r="N66" s="28" t="s">
        <v>108</v>
      </c>
      <c r="O66" s="28">
        <v>9.65</v>
      </c>
      <c r="P66" s="8"/>
      <c r="Q66" s="8">
        <f t="shared" si="4"/>
        <v>12.078225819875845</v>
      </c>
      <c r="R66" s="8">
        <f t="shared" si="5"/>
        <v>2.4282258198758448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</row>
    <row r="67" spans="1:55" s="12" customFormat="1">
      <c r="A67" s="44">
        <v>66</v>
      </c>
      <c r="B67" s="82" t="s">
        <v>201</v>
      </c>
      <c r="C67" s="82">
        <v>17.524319727891157</v>
      </c>
      <c r="D67" s="89"/>
      <c r="E67" s="84">
        <f t="shared" si="11"/>
        <v>19.266491419519941</v>
      </c>
      <c r="F67" s="84">
        <f t="shared" si="12"/>
        <v>1.7421716916287835</v>
      </c>
      <c r="G67" s="13"/>
      <c r="H67" s="28" t="s">
        <v>162</v>
      </c>
      <c r="I67" s="28">
        <v>11.01454081632653</v>
      </c>
      <c r="J67" s="8"/>
      <c r="K67" s="8">
        <f t="shared" ref="K67:K119" si="13">$J$2+$J$3*COS(A67*$J$19)+$J$4*SIN(A67*$J$19)+$J$5*COS(2*A67*$J$19)+$J$6*SIN(2*A67*$J$19)+$J$7*COS(3*A67*$J$19)+$J$8*SIN(3*A67*$J$19)+$J$9*COS(4*A67*$J$19)+$J$10*SIN(4*A67*$J$19)+$J$11*COS(5*A67*$J$19)+$J$12*SIN(5*A67*$J$19)+$J$13*COS(6*A67*$J$19)+$J$14*SIN(6*A67*$J$19)+$J$15*COS(7*A67*$J$19)+$J$16*SIN(7*A67*$J$19)+$J$17*COS(8*A67*$J$19)+$J$18*SIN(8*A67*$J$19)</f>
        <v>12.851887767829126</v>
      </c>
      <c r="L67" s="8">
        <f t="shared" ref="L67:L119" si="14">ABS(I67-K67)</f>
        <v>1.837346951502596</v>
      </c>
      <c r="M67" s="13"/>
      <c r="N67" s="28" t="s">
        <v>109</v>
      </c>
      <c r="O67" s="28">
        <v>12.670153061224491</v>
      </c>
      <c r="P67" s="8"/>
      <c r="Q67" s="8">
        <f t="shared" ref="Q67:Q130" si="15">$P$2+$P$3*COS(A67*$P$19)+$P$4*SIN(A67*$P$19)+$P$5*COS(2*A67*$P$19)+$P$6*SIN(2*A67*$P$19)+$P$7*COS(3*A67*$P$19)+$P$8*SIN(3*A67*$P$19)+$P$9*COS(4*A67*$P$19)+$P$10*SIN(4*A67*$P$19)+$P$11*COS(5*A67*$P$19)+$P$12*SIN(5*A67*$P$19)+$P$13*COS(6*A67*$P$19)+$P$14*SIN(6*A67*$P$19)+$P$15*COS(7*A67*$P$19)+$P$16*SIN(7*A67*$P$19)+$P$17*COS(8*A67*$P$19)+$P$18*SIN(8*A67*$P$19)</f>
        <v>13.093568136868612</v>
      </c>
      <c r="R67" s="8">
        <f t="shared" ref="R67:R130" si="16">ABS(O67-Q67)</f>
        <v>0.42341507564412062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</row>
    <row r="68" spans="1:55" s="12" customFormat="1">
      <c r="A68" s="44">
        <v>67</v>
      </c>
      <c r="B68" s="82" t="s">
        <v>202</v>
      </c>
      <c r="C68" s="82">
        <v>14.226785714285715</v>
      </c>
      <c r="D68" s="84"/>
      <c r="E68" s="84">
        <f t="shared" si="11"/>
        <v>18.308376390839872</v>
      </c>
      <c r="F68" s="84">
        <f t="shared" si="12"/>
        <v>4.081590676554157</v>
      </c>
      <c r="G68" s="13"/>
      <c r="H68" s="28" t="s">
        <v>163</v>
      </c>
      <c r="I68" s="28">
        <v>15.747959183673467</v>
      </c>
      <c r="J68" s="8"/>
      <c r="K68" s="8">
        <f t="shared" si="13"/>
        <v>15.147239759459616</v>
      </c>
      <c r="L68" s="8">
        <f t="shared" si="14"/>
        <v>0.60071942421385138</v>
      </c>
      <c r="M68" s="13"/>
      <c r="N68" s="28" t="s">
        <v>110</v>
      </c>
      <c r="O68" s="28">
        <v>16.765357142857138</v>
      </c>
      <c r="P68" s="8"/>
      <c r="Q68" s="8">
        <f t="shared" si="15"/>
        <v>13.843691721149721</v>
      </c>
      <c r="R68" s="8">
        <f t="shared" si="16"/>
        <v>2.9216654217074165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</row>
    <row r="69" spans="1:55" s="12" customFormat="1">
      <c r="A69" s="44">
        <v>68</v>
      </c>
      <c r="B69" s="82" t="s">
        <v>203</v>
      </c>
      <c r="C69" s="82">
        <v>10.25357142857143</v>
      </c>
      <c r="D69" s="84"/>
      <c r="E69" s="84">
        <f t="shared" si="11"/>
        <v>16.525524119221938</v>
      </c>
      <c r="F69" s="84">
        <f t="shared" si="12"/>
        <v>6.2719526906505081</v>
      </c>
      <c r="G69" s="13"/>
      <c r="H69" s="28" t="s">
        <v>164</v>
      </c>
      <c r="I69" s="28">
        <v>18.907568027210885</v>
      </c>
      <c r="J69" s="8"/>
      <c r="K69" s="8">
        <f t="shared" si="13"/>
        <v>17.3505160291596</v>
      </c>
      <c r="L69" s="8">
        <f t="shared" si="14"/>
        <v>1.5570519980512856</v>
      </c>
      <c r="M69" s="13"/>
      <c r="N69" s="28" t="s">
        <v>111</v>
      </c>
      <c r="O69" s="28">
        <v>14.502380952380951</v>
      </c>
      <c r="P69" s="8"/>
      <c r="Q69" s="8">
        <f t="shared" si="15"/>
        <v>14.493482076186176</v>
      </c>
      <c r="R69" s="8">
        <f t="shared" si="16"/>
        <v>8.8988761947756956E-3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</row>
    <row r="70" spans="1:55" s="12" customFormat="1">
      <c r="A70" s="44">
        <v>69</v>
      </c>
      <c r="B70" s="82" t="s">
        <v>204</v>
      </c>
      <c r="C70" s="82">
        <v>9.8575680272108848</v>
      </c>
      <c r="D70" s="84"/>
      <c r="E70" s="84">
        <f t="shared" si="11"/>
        <v>14.348363452441562</v>
      </c>
      <c r="F70" s="84">
        <f t="shared" si="12"/>
        <v>4.4907954252306777</v>
      </c>
      <c r="G70" s="13"/>
      <c r="H70" s="28" t="s">
        <v>165</v>
      </c>
      <c r="I70" s="28">
        <v>20.169336734693875</v>
      </c>
      <c r="J70" s="8"/>
      <c r="K70" s="8">
        <f t="shared" si="13"/>
        <v>19.283259329944105</v>
      </c>
      <c r="L70" s="8">
        <f t="shared" si="14"/>
        <v>0.88607740474976993</v>
      </c>
      <c r="M70" s="13"/>
      <c r="N70" s="28" t="s">
        <v>112</v>
      </c>
      <c r="O70" s="28">
        <v>15.700765306122451</v>
      </c>
      <c r="P70" s="8"/>
      <c r="Q70" s="8">
        <f t="shared" si="15"/>
        <v>15.172189076027639</v>
      </c>
      <c r="R70" s="8">
        <f t="shared" si="16"/>
        <v>0.52857623009481181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</row>
    <row r="71" spans="1:55" s="12" customFormat="1">
      <c r="A71" s="44">
        <v>70</v>
      </c>
      <c r="B71" s="82" t="s">
        <v>205</v>
      </c>
      <c r="C71" s="82">
        <v>5.9795238095238101</v>
      </c>
      <c r="D71" s="84"/>
      <c r="E71" s="84">
        <f t="shared" si="11"/>
        <v>12.189583363444116</v>
      </c>
      <c r="F71" s="84">
        <f t="shared" si="12"/>
        <v>6.2100595539203063</v>
      </c>
      <c r="G71" s="13"/>
      <c r="H71" s="28" t="s">
        <v>166</v>
      </c>
      <c r="I71" s="28">
        <v>21.268282312925173</v>
      </c>
      <c r="J71" s="8"/>
      <c r="K71" s="8">
        <f t="shared" si="13"/>
        <v>20.776574308416919</v>
      </c>
      <c r="L71" s="8">
        <f t="shared" si="14"/>
        <v>0.49170800450825425</v>
      </c>
      <c r="M71" s="13"/>
      <c r="N71" s="28" t="s">
        <v>113</v>
      </c>
      <c r="O71" s="28">
        <v>16.586904761904762</v>
      </c>
      <c r="P71" s="8"/>
      <c r="Q71" s="8">
        <f t="shared" si="15"/>
        <v>15.950231052778987</v>
      </c>
      <c r="R71" s="8">
        <f t="shared" si="16"/>
        <v>0.63667370912577503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</row>
    <row r="72" spans="1:55" s="12" customFormat="1">
      <c r="A72" s="44">
        <v>71</v>
      </c>
      <c r="B72" s="82" t="s">
        <v>206</v>
      </c>
      <c r="C72" s="82">
        <v>4.0227040816326527</v>
      </c>
      <c r="D72" s="84"/>
      <c r="E72" s="84">
        <f t="shared" si="11"/>
        <v>10.182106455530375</v>
      </c>
      <c r="F72" s="84">
        <f t="shared" si="12"/>
        <v>6.1594023738977226</v>
      </c>
      <c r="G72" s="13"/>
      <c r="H72" s="28" t="s">
        <v>167</v>
      </c>
      <c r="I72" s="28">
        <v>20.391071428571426</v>
      </c>
      <c r="J72" s="8"/>
      <c r="K72" s="8">
        <f t="shared" si="13"/>
        <v>21.699688477529659</v>
      </c>
      <c r="L72" s="8">
        <f t="shared" si="14"/>
        <v>1.3086170489582329</v>
      </c>
      <c r="M72" s="13"/>
      <c r="N72" s="28" t="s">
        <v>114</v>
      </c>
      <c r="O72" s="28">
        <v>18.163775510204079</v>
      </c>
      <c r="P72" s="8"/>
      <c r="Q72" s="8">
        <f t="shared" si="15"/>
        <v>16.829683590207459</v>
      </c>
      <c r="R72" s="8">
        <f t="shared" si="16"/>
        <v>1.3340919199966201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</row>
    <row r="73" spans="1:55" s="12" customFormat="1">
      <c r="A73" s="44">
        <v>72</v>
      </c>
      <c r="B73" s="82" t="s">
        <v>207</v>
      </c>
      <c r="C73" s="82">
        <v>3.9428571428571431</v>
      </c>
      <c r="D73" s="84"/>
      <c r="E73" s="84">
        <f t="shared" si="11"/>
        <v>8.1413757665611985</v>
      </c>
      <c r="F73" s="84">
        <f t="shared" si="12"/>
        <v>4.1985186237040555</v>
      </c>
      <c r="G73" s="13"/>
      <c r="H73" s="28" t="s">
        <v>168</v>
      </c>
      <c r="I73" s="28">
        <v>19.010714285714283</v>
      </c>
      <c r="J73" s="8"/>
      <c r="K73" s="8">
        <f t="shared" si="13"/>
        <v>21.98231317050865</v>
      </c>
      <c r="L73" s="8">
        <f t="shared" si="14"/>
        <v>2.9715988847943677</v>
      </c>
      <c r="M73" s="13"/>
      <c r="N73" s="28" t="s">
        <v>115</v>
      </c>
      <c r="O73" s="28">
        <v>20.226530612244897</v>
      </c>
      <c r="P73" s="8"/>
      <c r="Q73" s="8">
        <f t="shared" si="15"/>
        <v>17.749325563493525</v>
      </c>
      <c r="R73" s="8">
        <f t="shared" si="16"/>
        <v>2.4772050487513724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</row>
    <row r="74" spans="1:55" s="12" customFormat="1">
      <c r="A74" s="44">
        <v>73</v>
      </c>
      <c r="B74" s="82"/>
      <c r="C74" s="82"/>
      <c r="D74" s="84"/>
      <c r="E74" s="84"/>
      <c r="F74" s="84"/>
      <c r="G74" s="13"/>
      <c r="H74" s="28" t="s">
        <v>169</v>
      </c>
      <c r="I74" s="28">
        <v>20.379030612244897</v>
      </c>
      <c r="J74" s="8"/>
      <c r="K74" s="8">
        <f t="shared" si="13"/>
        <v>21.626519286807799</v>
      </c>
      <c r="L74" s="8">
        <f t="shared" si="14"/>
        <v>1.2474886745629021</v>
      </c>
      <c r="M74" s="13"/>
      <c r="N74" s="28" t="s">
        <v>116</v>
      </c>
      <c r="O74" s="28">
        <v>19.022619047619049</v>
      </c>
      <c r="P74" s="8"/>
      <c r="Q74" s="8">
        <f t="shared" si="15"/>
        <v>18.602044741461153</v>
      </c>
      <c r="R74" s="8">
        <f t="shared" si="16"/>
        <v>0.42057430615789571</v>
      </c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</row>
    <row r="75" spans="1:55" s="12" customFormat="1">
      <c r="A75" s="44">
        <v>74</v>
      </c>
      <c r="B75" s="82"/>
      <c r="C75" s="82"/>
      <c r="D75" s="84"/>
      <c r="E75" s="84"/>
      <c r="F75" s="84"/>
      <c r="G75" s="13"/>
      <c r="H75" s="28" t="s">
        <v>170</v>
      </c>
      <c r="I75" s="28">
        <v>22.530833333333337</v>
      </c>
      <c r="J75" s="8"/>
      <c r="K75" s="8">
        <f t="shared" si="13"/>
        <v>20.705698324910433</v>
      </c>
      <c r="L75" s="8">
        <f t="shared" si="14"/>
        <v>1.8251350084229045</v>
      </c>
      <c r="M75" s="13"/>
      <c r="N75" s="28" t="s">
        <v>117</v>
      </c>
      <c r="O75" s="28">
        <v>13.65714285714286</v>
      </c>
      <c r="P75" s="8"/>
      <c r="Q75" s="8">
        <f t="shared" si="15"/>
        <v>19.259985128016123</v>
      </c>
      <c r="R75" s="8">
        <f t="shared" si="16"/>
        <v>5.6028422708732624</v>
      </c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</row>
    <row r="76" spans="1:55" s="12" customFormat="1">
      <c r="A76" s="44">
        <v>75</v>
      </c>
      <c r="B76" s="82"/>
      <c r="C76" s="82"/>
      <c r="D76" s="84"/>
      <c r="E76" s="84"/>
      <c r="F76" s="84"/>
      <c r="G76" s="13"/>
      <c r="H76" s="28" t="s">
        <v>171</v>
      </c>
      <c r="I76" s="28">
        <v>19.306649659863947</v>
      </c>
      <c r="J76" s="8"/>
      <c r="K76" s="8">
        <f t="shared" si="13"/>
        <v>19.350548797698341</v>
      </c>
      <c r="L76" s="8">
        <f t="shared" si="14"/>
        <v>4.3899137834394253E-2</v>
      </c>
      <c r="M76" s="13"/>
      <c r="N76" s="28" t="s">
        <v>118</v>
      </c>
      <c r="O76" s="28">
        <v>18.654421768707483</v>
      </c>
      <c r="P76" s="8"/>
      <c r="Q76" s="8">
        <f t="shared" si="15"/>
        <v>19.601535015544087</v>
      </c>
      <c r="R76" s="8">
        <f t="shared" si="16"/>
        <v>0.94711324683660436</v>
      </c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</row>
    <row r="77" spans="1:55" s="12" customFormat="1">
      <c r="A77" s="44">
        <v>76</v>
      </c>
      <c r="B77" s="82"/>
      <c r="C77" s="82"/>
      <c r="D77" s="84"/>
      <c r="E77" s="84"/>
      <c r="F77" s="84"/>
      <c r="G77" s="13"/>
      <c r="H77" s="28" t="s">
        <v>199</v>
      </c>
      <c r="I77" s="28">
        <v>17.003231292517004</v>
      </c>
      <c r="J77" s="8"/>
      <c r="K77" s="8">
        <f t="shared" si="13"/>
        <v>17.724473108708175</v>
      </c>
      <c r="L77" s="8">
        <f t="shared" si="14"/>
        <v>0.72124181619117067</v>
      </c>
      <c r="M77" s="13"/>
      <c r="N77" s="28" t="s">
        <v>119</v>
      </c>
      <c r="O77" s="28">
        <v>19.329591836734696</v>
      </c>
      <c r="P77" s="8"/>
      <c r="Q77" s="8">
        <f t="shared" si="15"/>
        <v>19.534324770804062</v>
      </c>
      <c r="R77" s="8">
        <f t="shared" si="16"/>
        <v>0.20473293406936577</v>
      </c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</row>
    <row r="78" spans="1:55" s="12" customFormat="1">
      <c r="A78" s="44">
        <v>77</v>
      </c>
      <c r="B78" s="82"/>
      <c r="C78" s="82"/>
      <c r="D78" s="84"/>
      <c r="E78" s="84"/>
      <c r="F78" s="84"/>
      <c r="G78" s="13"/>
      <c r="H78" s="28" t="s">
        <v>200</v>
      </c>
      <c r="I78" s="28">
        <v>16.665561224489796</v>
      </c>
      <c r="J78" s="8"/>
      <c r="K78" s="8">
        <f t="shared" si="13"/>
        <v>15.992824966792279</v>
      </c>
      <c r="L78" s="8">
        <f t="shared" si="14"/>
        <v>0.6727362576975171</v>
      </c>
      <c r="M78" s="13"/>
      <c r="N78" s="28" t="s">
        <v>120</v>
      </c>
      <c r="O78" s="28">
        <v>20.490306122448978</v>
      </c>
      <c r="P78" s="8"/>
      <c r="Q78" s="8">
        <f t="shared" si="15"/>
        <v>19.009735815086504</v>
      </c>
      <c r="R78" s="8">
        <f t="shared" si="16"/>
        <v>1.4805703073624734</v>
      </c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</row>
    <row r="79" spans="1:55" s="12" customFormat="1">
      <c r="A79" s="44">
        <v>78</v>
      </c>
      <c r="B79" s="82"/>
      <c r="C79" s="82"/>
      <c r="D79" s="84"/>
      <c r="E79" s="84"/>
      <c r="F79" s="84"/>
      <c r="G79" s="13"/>
      <c r="H79" s="28" t="s">
        <v>201</v>
      </c>
      <c r="I79" s="28">
        <v>17.524319727891157</v>
      </c>
      <c r="J79" s="8"/>
      <c r="K79" s="8">
        <f t="shared" si="13"/>
        <v>14.29171000467654</v>
      </c>
      <c r="L79" s="8">
        <f t="shared" si="14"/>
        <v>3.2326097232146171</v>
      </c>
      <c r="M79" s="13"/>
      <c r="N79" s="28" t="s">
        <v>121</v>
      </c>
      <c r="O79" s="28">
        <v>20.589540816326529</v>
      </c>
      <c r="P79" s="8"/>
      <c r="Q79" s="8">
        <f t="shared" si="15"/>
        <v>18.026651905306782</v>
      </c>
      <c r="R79" s="8">
        <f t="shared" si="16"/>
        <v>2.5628889110197477</v>
      </c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</row>
    <row r="80" spans="1:55" s="12" customFormat="1">
      <c r="A80" s="44">
        <v>79</v>
      </c>
      <c r="B80" s="82"/>
      <c r="C80" s="82"/>
      <c r="D80" s="84"/>
      <c r="E80" s="84"/>
      <c r="F80" s="84"/>
      <c r="G80" s="13"/>
      <c r="H80" s="28" t="s">
        <v>202</v>
      </c>
      <c r="I80" s="28">
        <v>14.226785714285715</v>
      </c>
      <c r="J80" s="8"/>
      <c r="K80" s="8">
        <f t="shared" si="13"/>
        <v>12.70225258574116</v>
      </c>
      <c r="L80" s="8">
        <f t="shared" si="14"/>
        <v>1.5245331285445545</v>
      </c>
      <c r="M80" s="13"/>
      <c r="N80" s="28" t="s">
        <v>122</v>
      </c>
      <c r="O80" s="28">
        <v>15.902210884353741</v>
      </c>
      <c r="P80" s="8"/>
      <c r="Q80" s="8">
        <f t="shared" si="15"/>
        <v>16.624763949128411</v>
      </c>
      <c r="R80" s="8">
        <f t="shared" si="16"/>
        <v>0.72255306477467052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</row>
    <row r="81" spans="1:55" s="12" customFormat="1">
      <c r="A81" s="44">
        <v>80</v>
      </c>
      <c r="B81" s="82"/>
      <c r="C81" s="82"/>
      <c r="D81" s="84"/>
      <c r="E81" s="84"/>
      <c r="F81" s="84"/>
      <c r="G81" s="13"/>
      <c r="H81" s="28" t="s">
        <v>203</v>
      </c>
      <c r="I81" s="28">
        <v>10.25357142857143</v>
      </c>
      <c r="J81" s="8"/>
      <c r="K81" s="8">
        <f t="shared" si="13"/>
        <v>11.235336112478697</v>
      </c>
      <c r="L81" s="8">
        <f t="shared" si="14"/>
        <v>0.9817646839072669</v>
      </c>
      <c r="M81" s="13"/>
      <c r="N81" s="28" t="s">
        <v>123</v>
      </c>
      <c r="O81" s="28">
        <v>10.935459183673471</v>
      </c>
      <c r="P81" s="8"/>
      <c r="Q81" s="8">
        <f t="shared" si="15"/>
        <v>14.870071982130915</v>
      </c>
      <c r="R81" s="8">
        <f t="shared" si="16"/>
        <v>3.9346127984574437</v>
      </c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</row>
    <row r="82" spans="1:55" s="12" customFormat="1">
      <c r="A82" s="44">
        <v>81</v>
      </c>
      <c r="B82" s="82"/>
      <c r="C82" s="82"/>
      <c r="D82" s="84"/>
      <c r="E82" s="84"/>
      <c r="F82" s="84"/>
      <c r="G82" s="13"/>
      <c r="H82" s="28" t="s">
        <v>204</v>
      </c>
      <c r="I82" s="28">
        <v>9.8575680272108848</v>
      </c>
      <c r="J82" s="8"/>
      <c r="K82" s="8">
        <f t="shared" si="13"/>
        <v>9.8299513332534634</v>
      </c>
      <c r="L82" s="8">
        <f t="shared" si="14"/>
        <v>2.761669395742139E-2</v>
      </c>
      <c r="M82" s="13"/>
      <c r="N82" s="28" t="s">
        <v>124</v>
      </c>
      <c r="O82" s="28">
        <v>15.14030612244898</v>
      </c>
      <c r="P82" s="8"/>
      <c r="Q82" s="8">
        <f t="shared" si="15"/>
        <v>12.836799716424458</v>
      </c>
      <c r="R82" s="8">
        <f t="shared" si="16"/>
        <v>2.3035064060245212</v>
      </c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</row>
    <row r="83" spans="1:55" s="12" customFormat="1">
      <c r="A83" s="44">
        <v>82</v>
      </c>
      <c r="B83" s="82"/>
      <c r="C83" s="82"/>
      <c r="D83" s="84"/>
      <c r="E83" s="84"/>
      <c r="F83" s="84"/>
      <c r="G83" s="13"/>
      <c r="H83" s="28" t="s">
        <v>205</v>
      </c>
      <c r="I83" s="28">
        <v>5.9795238095238101</v>
      </c>
      <c r="J83" s="8"/>
      <c r="K83" s="8">
        <f t="shared" si="13"/>
        <v>8.3657839533518779</v>
      </c>
      <c r="L83" s="8">
        <f t="shared" si="14"/>
        <v>2.3862601438280677</v>
      </c>
      <c r="M83" s="13"/>
      <c r="N83" s="28" t="s">
        <v>125</v>
      </c>
      <c r="O83" s="28">
        <v>11.755952380952381</v>
      </c>
      <c r="P83" s="8"/>
      <c r="Q83" s="8">
        <f t="shared" si="15"/>
        <v>10.59043315289806</v>
      </c>
      <c r="R83" s="8">
        <f t="shared" si="16"/>
        <v>1.1655192280543218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</row>
    <row r="84" spans="1:55" s="12" customFormat="1">
      <c r="A84" s="44">
        <v>83</v>
      </c>
      <c r="B84" s="82"/>
      <c r="C84" s="82"/>
      <c r="D84" s="84"/>
      <c r="E84" s="84"/>
      <c r="F84" s="84"/>
      <c r="G84" s="13"/>
      <c r="H84" s="28" t="s">
        <v>206</v>
      </c>
      <c r="I84" s="28">
        <v>4.0227040816326527</v>
      </c>
      <c r="J84" s="8"/>
      <c r="K84" s="8">
        <f t="shared" si="13"/>
        <v>6.6880024224675214</v>
      </c>
      <c r="L84" s="8">
        <f t="shared" si="14"/>
        <v>2.6652983408348687</v>
      </c>
      <c r="M84" s="13"/>
      <c r="N84" s="28" t="s">
        <v>126</v>
      </c>
      <c r="O84" s="28">
        <v>7.7726190476190462</v>
      </c>
      <c r="P84" s="8"/>
      <c r="Q84" s="8">
        <f t="shared" si="15"/>
        <v>8.1759612190081423</v>
      </c>
      <c r="R84" s="8">
        <f t="shared" si="16"/>
        <v>0.40334217138909612</v>
      </c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</row>
    <row r="85" spans="1:55" s="12" customFormat="1">
      <c r="A85" s="44">
        <v>84</v>
      </c>
      <c r="B85" s="82"/>
      <c r="C85" s="82"/>
      <c r="D85" s="84"/>
      <c r="E85" s="84"/>
      <c r="F85" s="84"/>
      <c r="G85" s="13"/>
      <c r="H85" s="28" t="s">
        <v>207</v>
      </c>
      <c r="I85" s="28">
        <v>3.9428571428571431</v>
      </c>
      <c r="J85" s="8"/>
      <c r="K85" s="8">
        <f t="shared" si="13"/>
        <v>4.6398715557980292</v>
      </c>
      <c r="L85" s="8">
        <f t="shared" si="14"/>
        <v>0.69701441294088617</v>
      </c>
      <c r="M85" s="13"/>
      <c r="N85" s="28" t="s">
        <v>127</v>
      </c>
      <c r="O85" s="28">
        <v>6.0857142857142845</v>
      </c>
      <c r="P85" s="8"/>
      <c r="Q85" s="8">
        <f t="shared" si="15"/>
        <v>5.613841919408185</v>
      </c>
      <c r="R85" s="8">
        <f t="shared" si="16"/>
        <v>0.47187236630609952</v>
      </c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</row>
    <row r="86" spans="1:55" s="12" customFormat="1">
      <c r="A86" s="44">
        <v>85</v>
      </c>
      <c r="B86" s="82"/>
      <c r="C86" s="82"/>
      <c r="D86" s="84"/>
      <c r="E86" s="84"/>
      <c r="F86" s="84"/>
      <c r="G86" s="13"/>
      <c r="H86" s="28" t="s">
        <v>208</v>
      </c>
      <c r="I86" s="28">
        <v>1.8535714285714282</v>
      </c>
      <c r="J86" s="8"/>
      <c r="K86" s="8">
        <f t="shared" si="13"/>
        <v>2.0972636034772871</v>
      </c>
      <c r="L86" s="8">
        <f t="shared" si="14"/>
        <v>0.24369217490585893</v>
      </c>
      <c r="M86" s="13"/>
      <c r="N86" s="28" t="s">
        <v>128</v>
      </c>
      <c r="O86" s="28">
        <v>4.0836734693877554</v>
      </c>
      <c r="P86" s="8"/>
      <c r="Q86" s="8">
        <f t="shared" si="15"/>
        <v>2.9041544162139581</v>
      </c>
      <c r="R86" s="8">
        <f t="shared" si="16"/>
        <v>1.1795190531737973</v>
      </c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</row>
    <row r="87" spans="1:55" s="12" customFormat="1">
      <c r="A87" s="44">
        <v>86</v>
      </c>
      <c r="B87" s="82"/>
      <c r="C87" s="82"/>
      <c r="D87" s="84"/>
      <c r="E87" s="84"/>
      <c r="F87" s="84"/>
      <c r="G87" s="13"/>
      <c r="H87" s="28" t="s">
        <v>209</v>
      </c>
      <c r="I87" s="28">
        <v>-0.38035714285714278</v>
      </c>
      <c r="J87" s="8"/>
      <c r="K87" s="8">
        <f t="shared" si="13"/>
        <v>-1.0013311220749774</v>
      </c>
      <c r="L87" s="8">
        <f t="shared" si="14"/>
        <v>0.62097397921783459</v>
      </c>
      <c r="M87" s="13"/>
      <c r="N87" s="28" t="s">
        <v>129</v>
      </c>
      <c r="O87" s="28">
        <v>-0.17074829931972785</v>
      </c>
      <c r="P87" s="8"/>
      <c r="Q87" s="8">
        <f t="shared" si="15"/>
        <v>3.7338029611095669E-2</v>
      </c>
      <c r="R87" s="8">
        <f t="shared" si="16"/>
        <v>0.20808632893082352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</row>
    <row r="88" spans="1:55" s="12" customFormat="1">
      <c r="A88" s="44">
        <v>87</v>
      </c>
      <c r="B88" s="82"/>
      <c r="C88" s="82"/>
      <c r="D88" s="84"/>
      <c r="E88" s="84"/>
      <c r="F88" s="84"/>
      <c r="G88" s="13"/>
      <c r="H88" s="28" t="s">
        <v>210</v>
      </c>
      <c r="I88" s="28">
        <v>-0.25892857142857145</v>
      </c>
      <c r="J88" s="8"/>
      <c r="K88" s="8">
        <f t="shared" si="13"/>
        <v>-4.6349756177034296</v>
      </c>
      <c r="L88" s="8">
        <f t="shared" si="14"/>
        <v>4.3760470462748584</v>
      </c>
      <c r="M88" s="13"/>
      <c r="N88" s="28" t="s">
        <v>130</v>
      </c>
      <c r="O88" s="28">
        <v>-3.5778061224489792</v>
      </c>
      <c r="P88" s="8"/>
      <c r="Q88" s="8">
        <f t="shared" si="15"/>
        <v>-2.9916478250954919</v>
      </c>
      <c r="R88" s="8">
        <f t="shared" si="16"/>
        <v>0.58615829735348735</v>
      </c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</row>
    <row r="89" spans="1:55" s="12" customFormat="1">
      <c r="A89" s="44">
        <v>88</v>
      </c>
      <c r="B89" s="82"/>
      <c r="C89" s="82"/>
      <c r="D89" s="84"/>
      <c r="E89" s="84"/>
      <c r="F89" s="84"/>
      <c r="G89" s="13"/>
      <c r="H89" s="28" t="s">
        <v>211</v>
      </c>
      <c r="I89" s="28">
        <v>-7.453826530612246</v>
      </c>
      <c r="J89" s="8"/>
      <c r="K89" s="8">
        <f t="shared" si="13"/>
        <v>-8.6945407973771029</v>
      </c>
      <c r="L89" s="8">
        <f t="shared" si="14"/>
        <v>1.240714266764857</v>
      </c>
      <c r="M89" s="13"/>
      <c r="N89" s="28" t="s">
        <v>131</v>
      </c>
      <c r="O89" s="28">
        <v>-8.8558673469387763</v>
      </c>
      <c r="P89" s="8"/>
      <c r="Q89" s="8">
        <f t="shared" si="15"/>
        <v>-6.1696315692993018</v>
      </c>
      <c r="R89" s="8">
        <f t="shared" si="16"/>
        <v>2.6862357776394745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</row>
    <row r="90" spans="1:55" s="12" customFormat="1">
      <c r="A90" s="44">
        <v>89</v>
      </c>
      <c r="B90" s="82"/>
      <c r="C90" s="82"/>
      <c r="D90" s="84"/>
      <c r="E90" s="84"/>
      <c r="F90" s="84"/>
      <c r="G90" s="13"/>
      <c r="H90" s="28" t="s">
        <v>212</v>
      </c>
      <c r="I90" s="28">
        <v>-14.996938775510204</v>
      </c>
      <c r="J90" s="8"/>
      <c r="K90" s="8">
        <f t="shared" si="13"/>
        <v>-12.992423632616703</v>
      </c>
      <c r="L90" s="8">
        <f t="shared" si="14"/>
        <v>2.0045151428935011</v>
      </c>
      <c r="M90" s="13"/>
      <c r="N90" s="28" t="s">
        <v>132</v>
      </c>
      <c r="O90" s="28">
        <v>-9.9423639455782329</v>
      </c>
      <c r="P90" s="8"/>
      <c r="Q90" s="8">
        <f t="shared" si="15"/>
        <v>-9.4556359597394923</v>
      </c>
      <c r="R90" s="8">
        <f t="shared" si="16"/>
        <v>0.48672798583874055</v>
      </c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</row>
    <row r="91" spans="1:55" s="12" customFormat="1">
      <c r="A91" s="44">
        <v>90</v>
      </c>
      <c r="B91" s="82"/>
      <c r="C91" s="82"/>
      <c r="D91" s="84"/>
      <c r="E91" s="84"/>
      <c r="F91" s="84"/>
      <c r="G91" s="13"/>
      <c r="H91" s="28" t="s">
        <v>213</v>
      </c>
      <c r="I91" s="28">
        <v>-16.76887755102041</v>
      </c>
      <c r="J91" s="8"/>
      <c r="K91" s="8">
        <f t="shared" si="13"/>
        <v>-17.286312030079163</v>
      </c>
      <c r="L91" s="8">
        <f t="shared" si="14"/>
        <v>0.51743447905875328</v>
      </c>
      <c r="M91" s="13"/>
      <c r="N91" s="28" t="s">
        <v>133</v>
      </c>
      <c r="O91" s="28">
        <v>-8.9637755102040817</v>
      </c>
      <c r="P91" s="8"/>
      <c r="Q91" s="8">
        <f t="shared" si="15"/>
        <v>-12.777877741282797</v>
      </c>
      <c r="R91" s="8">
        <f t="shared" si="16"/>
        <v>3.8141022310787154</v>
      </c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</row>
    <row r="92" spans="1:55" s="12" customFormat="1">
      <c r="A92" s="44">
        <v>91</v>
      </c>
      <c r="B92" s="82"/>
      <c r="C92" s="82"/>
      <c r="D92" s="84"/>
      <c r="E92" s="84"/>
      <c r="F92" s="84"/>
      <c r="G92" s="13"/>
      <c r="H92" s="28" t="s">
        <v>214</v>
      </c>
      <c r="I92" s="28">
        <v>-22.687585034013608</v>
      </c>
      <c r="J92" s="8"/>
      <c r="K92" s="8">
        <f t="shared" si="13"/>
        <v>-21.313024370533384</v>
      </c>
      <c r="L92" s="8">
        <f t="shared" si="14"/>
        <v>1.3745606634802243</v>
      </c>
      <c r="M92" s="13"/>
      <c r="N92" s="28" t="s">
        <v>134</v>
      </c>
      <c r="O92" s="28">
        <v>-17.790170068027212</v>
      </c>
      <c r="P92" s="8"/>
      <c r="Q92" s="8">
        <f t="shared" si="15"/>
        <v>-16.038150901033053</v>
      </c>
      <c r="R92" s="8">
        <f t="shared" si="16"/>
        <v>1.7520191669941596</v>
      </c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</row>
    <row r="93" spans="1:55" s="12" customFormat="1">
      <c r="A93" s="44">
        <v>92</v>
      </c>
      <c r="B93" s="82"/>
      <c r="C93" s="82"/>
      <c r="D93" s="84"/>
      <c r="E93" s="84"/>
      <c r="F93" s="84"/>
      <c r="G93" s="13"/>
      <c r="H93" s="28" t="s">
        <v>215</v>
      </c>
      <c r="I93" s="28">
        <v>-22.630357142857143</v>
      </c>
      <c r="J93" s="8"/>
      <c r="K93" s="8">
        <f t="shared" si="13"/>
        <v>-24.826611658731142</v>
      </c>
      <c r="L93" s="8">
        <f t="shared" si="14"/>
        <v>2.1962545158739992</v>
      </c>
      <c r="M93" s="13"/>
      <c r="N93" s="28" t="s">
        <v>135</v>
      </c>
      <c r="O93" s="28">
        <v>-23.731428571428577</v>
      </c>
      <c r="P93" s="8"/>
      <c r="Q93" s="8">
        <f t="shared" si="15"/>
        <v>-19.1225479371607</v>
      </c>
      <c r="R93" s="8">
        <f t="shared" si="16"/>
        <v>4.6088806342678765</v>
      </c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</row>
    <row r="94" spans="1:55" s="12" customFormat="1">
      <c r="A94" s="44">
        <v>93</v>
      </c>
      <c r="B94" s="82"/>
      <c r="C94" s="82"/>
      <c r="D94" s="84"/>
      <c r="E94" s="84"/>
      <c r="F94" s="84"/>
      <c r="G94" s="13"/>
      <c r="H94" s="28" t="s">
        <v>216</v>
      </c>
      <c r="I94" s="28">
        <v>-27.51765306122449</v>
      </c>
      <c r="J94" s="8"/>
      <c r="K94" s="8">
        <f t="shared" si="13"/>
        <v>-27.634125178522972</v>
      </c>
      <c r="L94" s="8">
        <f t="shared" si="14"/>
        <v>0.11647211729848195</v>
      </c>
      <c r="M94" s="13"/>
      <c r="N94" s="28" t="s">
        <v>136</v>
      </c>
      <c r="O94" s="28">
        <v>-20.148214285714285</v>
      </c>
      <c r="P94" s="8"/>
      <c r="Q94" s="8">
        <f t="shared" si="15"/>
        <v>-21.915959156696889</v>
      </c>
      <c r="R94" s="8">
        <f t="shared" si="16"/>
        <v>1.7677448709826038</v>
      </c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</row>
    <row r="95" spans="1:55" s="12" customFormat="1">
      <c r="A95" s="44">
        <v>94</v>
      </c>
      <c r="B95" s="82"/>
      <c r="C95" s="82"/>
      <c r="D95" s="84"/>
      <c r="E95" s="84"/>
      <c r="F95" s="84"/>
      <c r="G95" s="13"/>
      <c r="H95" s="28" t="s">
        <v>217</v>
      </c>
      <c r="I95" s="28">
        <v>-35.956377551020402</v>
      </c>
      <c r="J95" s="8"/>
      <c r="K95" s="8">
        <f t="shared" si="13"/>
        <v>-29.622864475490488</v>
      </c>
      <c r="L95" s="8">
        <f t="shared" si="14"/>
        <v>6.3335130755299147</v>
      </c>
      <c r="M95" s="13"/>
      <c r="N95" s="28" t="s">
        <v>137</v>
      </c>
      <c r="O95" s="28">
        <v>-16.665986394557823</v>
      </c>
      <c r="P95" s="8"/>
      <c r="Q95" s="8">
        <f t="shared" si="15"/>
        <v>-24.316958042366753</v>
      </c>
      <c r="R95" s="8">
        <f t="shared" si="16"/>
        <v>7.6509716478089302</v>
      </c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</row>
    <row r="96" spans="1:55" s="12" customFormat="1">
      <c r="A96" s="44">
        <v>95</v>
      </c>
      <c r="B96" s="82"/>
      <c r="C96" s="82"/>
      <c r="D96" s="84"/>
      <c r="E96" s="84"/>
      <c r="F96" s="84"/>
      <c r="G96" s="13"/>
      <c r="H96" s="28" t="s">
        <v>218</v>
      </c>
      <c r="I96" s="28">
        <v>-31.204166666666669</v>
      </c>
      <c r="J96" s="8"/>
      <c r="K96" s="8">
        <f t="shared" si="13"/>
        <v>-30.77444813028896</v>
      </c>
      <c r="L96" s="8">
        <f t="shared" si="14"/>
        <v>0.42971853637770963</v>
      </c>
      <c r="M96" s="13"/>
      <c r="N96" s="28" t="s">
        <v>138</v>
      </c>
      <c r="O96" s="28">
        <v>-28.605510204081636</v>
      </c>
      <c r="P96" s="8"/>
      <c r="Q96" s="8">
        <f t="shared" si="15"/>
        <v>-26.249714074515705</v>
      </c>
      <c r="R96" s="8">
        <f t="shared" si="16"/>
        <v>2.3557961295659311</v>
      </c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</row>
    <row r="97" spans="1:55" s="12" customFormat="1">
      <c r="A97" s="44">
        <v>96</v>
      </c>
      <c r="B97" s="82"/>
      <c r="C97" s="82"/>
      <c r="D97" s="84"/>
      <c r="E97" s="84"/>
      <c r="F97" s="84"/>
      <c r="G97" s="13"/>
      <c r="H97" s="28" t="s">
        <v>219</v>
      </c>
      <c r="I97" s="28">
        <v>-29.826785714285712</v>
      </c>
      <c r="J97" s="8"/>
      <c r="K97" s="8">
        <f t="shared" si="13"/>
        <v>-31.163405374585761</v>
      </c>
      <c r="L97" s="8">
        <f t="shared" si="14"/>
        <v>1.3366196603000482</v>
      </c>
      <c r="M97" s="13"/>
      <c r="N97" s="28" t="s">
        <v>139</v>
      </c>
      <c r="O97" s="28">
        <v>-32.539795918367354</v>
      </c>
      <c r="P97" s="8"/>
      <c r="Q97" s="8">
        <f t="shared" si="15"/>
        <v>-27.670437801670527</v>
      </c>
      <c r="R97" s="8">
        <f t="shared" si="16"/>
        <v>4.8693581166968265</v>
      </c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</row>
    <row r="98" spans="1:55" s="12" customFormat="1">
      <c r="A98" s="44">
        <v>97</v>
      </c>
      <c r="B98" s="82"/>
      <c r="C98" s="82"/>
      <c r="D98" s="84"/>
      <c r="E98" s="84"/>
      <c r="F98" s="84"/>
      <c r="G98" s="13"/>
      <c r="H98" s="28" t="s">
        <v>220</v>
      </c>
      <c r="I98" s="28">
        <v>-28.223979591836731</v>
      </c>
      <c r="J98" s="8"/>
      <c r="K98" s="8">
        <f t="shared" si="13"/>
        <v>-30.940731779555481</v>
      </c>
      <c r="L98" s="8">
        <f t="shared" si="14"/>
        <v>2.7167521877187504</v>
      </c>
      <c r="M98" s="13"/>
      <c r="N98" s="28" t="s">
        <v>140</v>
      </c>
      <c r="O98" s="28">
        <v>-24.894727891156464</v>
      </c>
      <c r="P98" s="8"/>
      <c r="Q98" s="8">
        <f t="shared" si="15"/>
        <v>-28.567316533925148</v>
      </c>
      <c r="R98" s="8">
        <f t="shared" si="16"/>
        <v>3.6725886427686838</v>
      </c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</row>
    <row r="99" spans="1:55" s="12" customFormat="1">
      <c r="A99" s="44">
        <v>98</v>
      </c>
      <c r="B99" s="82"/>
      <c r="C99" s="82"/>
      <c r="D99" s="84"/>
      <c r="E99" s="84"/>
      <c r="F99" s="84"/>
      <c r="G99" s="13"/>
      <c r="H99" s="28" t="s">
        <v>221</v>
      </c>
      <c r="I99" s="28">
        <v>-27.875510204081632</v>
      </c>
      <c r="J99" s="8"/>
      <c r="K99" s="8">
        <f t="shared" si="13"/>
        <v>-30.305481934820726</v>
      </c>
      <c r="L99" s="8">
        <f t="shared" si="14"/>
        <v>2.4299717307390942</v>
      </c>
      <c r="M99" s="13"/>
      <c r="N99" s="28" t="s">
        <v>141</v>
      </c>
      <c r="O99" s="28">
        <v>-27.535816326530611</v>
      </c>
      <c r="P99" s="8"/>
      <c r="Q99" s="8">
        <f t="shared" si="15"/>
        <v>-28.954561451865338</v>
      </c>
      <c r="R99" s="8">
        <f t="shared" si="16"/>
        <v>1.418745125334727</v>
      </c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</row>
    <row r="100" spans="1:55" s="12" customFormat="1">
      <c r="A100" s="44">
        <v>99</v>
      </c>
      <c r="B100" s="82"/>
      <c r="C100" s="82"/>
      <c r="D100" s="84"/>
      <c r="E100" s="84"/>
      <c r="F100" s="84"/>
      <c r="G100" s="13"/>
      <c r="H100" s="28" t="s">
        <v>222</v>
      </c>
      <c r="I100" s="28">
        <v>-28.715816326530618</v>
      </c>
      <c r="J100" s="8"/>
      <c r="K100" s="8">
        <f t="shared" si="13"/>
        <v>-29.469509881698666</v>
      </c>
      <c r="L100" s="8">
        <f t="shared" si="14"/>
        <v>0.75369355516804859</v>
      </c>
      <c r="M100" s="13"/>
      <c r="N100" s="28" t="s">
        <v>142</v>
      </c>
      <c r="O100" s="28">
        <v>-32.806632653061222</v>
      </c>
      <c r="P100" s="8"/>
      <c r="Q100" s="8">
        <f t="shared" si="15"/>
        <v>-28.862632239743878</v>
      </c>
      <c r="R100" s="8">
        <f t="shared" si="16"/>
        <v>3.9440004133173439</v>
      </c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</row>
    <row r="101" spans="1:55" s="12" customFormat="1">
      <c r="A101" s="44">
        <v>100</v>
      </c>
      <c r="B101" s="82"/>
      <c r="C101" s="82"/>
      <c r="D101" s="84"/>
      <c r="E101" s="84"/>
      <c r="F101" s="84"/>
      <c r="G101" s="13"/>
      <c r="H101" s="28" t="s">
        <v>223</v>
      </c>
      <c r="I101" s="28">
        <v>-28.63239795918367</v>
      </c>
      <c r="J101" s="8"/>
      <c r="K101" s="8">
        <f t="shared" si="13"/>
        <v>-28.621555036499171</v>
      </c>
      <c r="L101" s="8">
        <f t="shared" si="14"/>
        <v>1.0842922684499712E-2</v>
      </c>
      <c r="M101" s="13"/>
      <c r="N101" s="28" t="s">
        <v>143</v>
      </c>
      <c r="O101" s="28">
        <v>-29.045153061224486</v>
      </c>
      <c r="P101" s="8"/>
      <c r="Q101" s="8">
        <f t="shared" si="15"/>
        <v>-28.327569585446462</v>
      </c>
      <c r="R101" s="8">
        <f t="shared" si="16"/>
        <v>0.71758347577802439</v>
      </c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</row>
    <row r="102" spans="1:55" s="12" customFormat="1">
      <c r="A102" s="44">
        <v>101</v>
      </c>
      <c r="B102" s="82"/>
      <c r="C102" s="82"/>
      <c r="D102" s="84"/>
      <c r="E102" s="84"/>
      <c r="F102" s="84"/>
      <c r="G102" s="13"/>
      <c r="H102" s="28" t="s">
        <v>224</v>
      </c>
      <c r="I102" s="28">
        <v>-32.422193877551017</v>
      </c>
      <c r="J102" s="8"/>
      <c r="K102" s="8">
        <f t="shared" si="13"/>
        <v>-27.896830610539361</v>
      </c>
      <c r="L102" s="8">
        <f t="shared" si="14"/>
        <v>4.5253632670116559</v>
      </c>
      <c r="M102" s="13"/>
      <c r="N102" s="28" t="s">
        <v>144</v>
      </c>
      <c r="O102" s="28">
        <v>-27.511479591836736</v>
      </c>
      <c r="P102" s="8"/>
      <c r="Q102" s="8">
        <f t="shared" si="15"/>
        <v>-27.382437238644247</v>
      </c>
      <c r="R102" s="8">
        <f t="shared" si="16"/>
        <v>0.12904235319248869</v>
      </c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</row>
    <row r="103" spans="1:55" s="12" customFormat="1">
      <c r="A103" s="44">
        <v>102</v>
      </c>
      <c r="B103" s="82"/>
      <c r="C103" s="82"/>
      <c r="D103" s="84"/>
      <c r="E103" s="84"/>
      <c r="F103" s="84"/>
      <c r="G103" s="13"/>
      <c r="H103" s="28" t="s">
        <v>225</v>
      </c>
      <c r="I103" s="28">
        <v>-26.937499999999996</v>
      </c>
      <c r="J103" s="8"/>
      <c r="K103" s="8">
        <f t="shared" si="13"/>
        <v>-27.357137663415081</v>
      </c>
      <c r="L103" s="8">
        <f t="shared" si="14"/>
        <v>0.41963766341508446</v>
      </c>
      <c r="M103" s="13"/>
      <c r="N103" s="28" t="s">
        <v>145</v>
      </c>
      <c r="O103" s="28">
        <v>-22.927040816326532</v>
      </c>
      <c r="P103" s="8"/>
      <c r="Q103" s="8">
        <f t="shared" si="15"/>
        <v>-26.053146079425559</v>
      </c>
      <c r="R103" s="8">
        <f t="shared" si="16"/>
        <v>3.1261052630990278</v>
      </c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</row>
    <row r="104" spans="1:55" s="12" customFormat="1">
      <c r="A104" s="44">
        <v>103</v>
      </c>
      <c r="B104" s="82"/>
      <c r="C104" s="82"/>
      <c r="D104" s="84"/>
      <c r="E104" s="84"/>
      <c r="F104" s="84"/>
      <c r="G104" s="13"/>
      <c r="H104" s="28" t="s">
        <v>226</v>
      </c>
      <c r="I104" s="28">
        <v>-25.476530612244897</v>
      </c>
      <c r="J104" s="8"/>
      <c r="K104" s="8">
        <f t="shared" si="13"/>
        <v>-26.984535459041545</v>
      </c>
      <c r="L104" s="8">
        <f t="shared" si="14"/>
        <v>1.5080048467966485</v>
      </c>
      <c r="M104" s="13"/>
      <c r="N104" s="28" t="s">
        <v>146</v>
      </c>
      <c r="O104" s="28">
        <v>-21.910714285714285</v>
      </c>
      <c r="P104" s="8"/>
      <c r="Q104" s="8">
        <f t="shared" si="15"/>
        <v>-24.359600291661138</v>
      </c>
      <c r="R104" s="8">
        <f t="shared" si="16"/>
        <v>2.4488860059468536</v>
      </c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</row>
    <row r="105" spans="1:55" s="12" customFormat="1">
      <c r="A105" s="44">
        <v>104</v>
      </c>
      <c r="B105" s="82"/>
      <c r="C105" s="82"/>
      <c r="D105" s="84"/>
      <c r="E105" s="84"/>
      <c r="F105" s="84"/>
      <c r="G105" s="13"/>
      <c r="H105" s="28" t="s">
        <v>227</v>
      </c>
      <c r="I105" s="28">
        <v>-28.775000000000002</v>
      </c>
      <c r="J105" s="8"/>
      <c r="K105" s="8">
        <f t="shared" si="13"/>
        <v>-26.689133336534947</v>
      </c>
      <c r="L105" s="8">
        <f t="shared" si="14"/>
        <v>2.0858666634650547</v>
      </c>
      <c r="M105" s="13"/>
      <c r="N105" s="28" t="s">
        <v>147</v>
      </c>
      <c r="O105" s="28">
        <v>-24.641428571428577</v>
      </c>
      <c r="P105" s="8"/>
      <c r="Q105" s="8">
        <f t="shared" si="15"/>
        <v>-22.321522945366393</v>
      </c>
      <c r="R105" s="8">
        <f t="shared" si="16"/>
        <v>2.3199056260621838</v>
      </c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</row>
    <row r="106" spans="1:55" s="12" customFormat="1">
      <c r="A106" s="44">
        <v>105</v>
      </c>
      <c r="B106" s="82"/>
      <c r="C106" s="82"/>
      <c r="D106" s="84"/>
      <c r="E106" s="84"/>
      <c r="F106" s="84"/>
      <c r="G106" s="13"/>
      <c r="H106" s="28" t="s">
        <v>228</v>
      </c>
      <c r="I106" s="28">
        <v>-24.805357142857144</v>
      </c>
      <c r="J106" s="8"/>
      <c r="K106" s="8">
        <f t="shared" si="13"/>
        <v>-26.329091345000609</v>
      </c>
      <c r="L106" s="8">
        <f t="shared" si="14"/>
        <v>1.5237342021434657</v>
      </c>
      <c r="M106" s="13"/>
      <c r="N106" s="28" t="s">
        <v>148</v>
      </c>
      <c r="O106" s="28">
        <v>-21.38154761904762</v>
      </c>
      <c r="P106" s="8"/>
      <c r="Q106" s="8">
        <f t="shared" si="15"/>
        <v>-19.966904232821438</v>
      </c>
      <c r="R106" s="8">
        <f t="shared" si="16"/>
        <v>1.4146433862261816</v>
      </c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</row>
    <row r="107" spans="1:55" s="12" customFormat="1">
      <c r="A107" s="44">
        <v>106</v>
      </c>
      <c r="B107" s="82"/>
      <c r="C107" s="82"/>
      <c r="D107" s="84"/>
      <c r="E107" s="84"/>
      <c r="F107" s="84"/>
      <c r="G107" s="13"/>
      <c r="H107" s="30" t="s">
        <v>229</v>
      </c>
      <c r="I107" s="30">
        <v>-18.473214285714285</v>
      </c>
      <c r="J107" s="56"/>
      <c r="K107" s="56">
        <f t="shared" si="13"/>
        <v>-25.738873631918011</v>
      </c>
      <c r="L107" s="56">
        <f t="shared" si="14"/>
        <v>7.2656593462037264</v>
      </c>
      <c r="M107" s="13"/>
      <c r="N107" s="28" t="s">
        <v>149</v>
      </c>
      <c r="O107" s="28">
        <v>-13.769642857142859</v>
      </c>
      <c r="P107" s="8"/>
      <c r="Q107" s="8">
        <f t="shared" si="15"/>
        <v>-17.340150091979211</v>
      </c>
      <c r="R107" s="8">
        <f t="shared" si="16"/>
        <v>3.5705072348363522</v>
      </c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</row>
    <row r="108" spans="1:55" s="12" customFormat="1">
      <c r="A108" s="44">
        <v>107</v>
      </c>
      <c r="B108" s="82"/>
      <c r="C108" s="82"/>
      <c r="D108" s="84"/>
      <c r="E108" s="84"/>
      <c r="F108" s="84"/>
      <c r="G108" s="13"/>
      <c r="H108" s="30" t="s">
        <v>230</v>
      </c>
      <c r="I108" s="30">
        <v>-15.95</v>
      </c>
      <c r="J108" s="56"/>
      <c r="K108" s="56">
        <f t="shared" si="13"/>
        <v>-24.760541048643958</v>
      </c>
      <c r="L108" s="56">
        <f t="shared" si="14"/>
        <v>8.8105410486439588</v>
      </c>
      <c r="M108" s="13"/>
      <c r="N108" s="28" t="s">
        <v>150</v>
      </c>
      <c r="O108" s="28">
        <v>-7.8370748299319724</v>
      </c>
      <c r="P108" s="8"/>
      <c r="Q108" s="8">
        <f t="shared" si="15"/>
        <v>-14.506935532453154</v>
      </c>
      <c r="R108" s="8">
        <f t="shared" si="16"/>
        <v>6.6698607025211816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</row>
    <row r="109" spans="1:55" s="12" customFormat="1">
      <c r="A109" s="44">
        <v>108</v>
      </c>
      <c r="B109" s="82"/>
      <c r="C109" s="82"/>
      <c r="D109" s="84"/>
      <c r="E109" s="84"/>
      <c r="F109" s="84"/>
      <c r="G109" s="13"/>
      <c r="H109" s="30" t="s">
        <v>231</v>
      </c>
      <c r="I109" s="30">
        <v>-19.185714285714287</v>
      </c>
      <c r="J109" s="56"/>
      <c r="K109" s="56">
        <f t="shared" si="13"/>
        <v>-23.272590568189759</v>
      </c>
      <c r="L109" s="56">
        <f t="shared" si="14"/>
        <v>4.0868762824754725</v>
      </c>
      <c r="M109" s="13"/>
      <c r="N109" s="28" t="s">
        <v>151</v>
      </c>
      <c r="O109" s="28">
        <v>-7.6982142857142861</v>
      </c>
      <c r="P109" s="8"/>
      <c r="Q109" s="8">
        <f t="shared" si="15"/>
        <v>-11.553528864515755</v>
      </c>
      <c r="R109" s="8">
        <f t="shared" si="16"/>
        <v>3.8553145788014689</v>
      </c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</row>
    <row r="110" spans="1:55" s="12" customFormat="1">
      <c r="A110" s="44">
        <v>109</v>
      </c>
      <c r="B110" s="82"/>
      <c r="C110" s="82"/>
      <c r="D110" s="84"/>
      <c r="E110" s="84"/>
      <c r="F110" s="84"/>
      <c r="G110" s="13"/>
      <c r="H110" s="30" t="s">
        <v>232</v>
      </c>
      <c r="I110" s="30">
        <v>-9.8571428571428577</v>
      </c>
      <c r="J110" s="56"/>
      <c r="K110" s="56">
        <f t="shared" si="13"/>
        <v>-21.211553965960736</v>
      </c>
      <c r="L110" s="56">
        <f t="shared" si="14"/>
        <v>11.354411108817878</v>
      </c>
      <c r="M110" s="13"/>
      <c r="N110" s="28" t="s">
        <v>152</v>
      </c>
      <c r="O110" s="28">
        <v>-7.6033163265306118</v>
      </c>
      <c r="P110" s="8"/>
      <c r="Q110" s="8">
        <f t="shared" si="15"/>
        <v>-8.5797780779731649</v>
      </c>
      <c r="R110" s="8">
        <f t="shared" si="16"/>
        <v>0.97646175144255309</v>
      </c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</row>
    <row r="111" spans="1:55" s="12" customFormat="1">
      <c r="A111" s="44">
        <v>110</v>
      </c>
      <c r="B111" s="82"/>
      <c r="C111" s="82"/>
      <c r="D111" s="84"/>
      <c r="E111" s="84"/>
      <c r="F111" s="84"/>
      <c r="G111" s="13"/>
      <c r="H111" s="30" t="s">
        <v>233</v>
      </c>
      <c r="I111" s="30">
        <v>-0.64107142857142851</v>
      </c>
      <c r="J111" s="56"/>
      <c r="K111" s="56">
        <f t="shared" si="13"/>
        <v>-18.583081008421047</v>
      </c>
      <c r="L111" s="56">
        <f t="shared" si="14"/>
        <v>17.942009579849618</v>
      </c>
      <c r="M111" s="13"/>
      <c r="N111" s="28" t="s">
        <v>153</v>
      </c>
      <c r="O111" s="28">
        <v>-1.3468537414965986</v>
      </c>
      <c r="P111" s="8"/>
      <c r="Q111" s="8">
        <f t="shared" si="15"/>
        <v>-5.6866897586465797</v>
      </c>
      <c r="R111" s="8">
        <f t="shared" si="16"/>
        <v>4.339836017149981</v>
      </c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</row>
    <row r="112" spans="1:55" s="12" customFormat="1">
      <c r="A112" s="44">
        <v>111</v>
      </c>
      <c r="B112" s="82"/>
      <c r="C112" s="82"/>
      <c r="D112" s="84"/>
      <c r="E112" s="84"/>
      <c r="F112" s="84"/>
      <c r="G112" s="13"/>
      <c r="H112" s="30" t="s">
        <v>234</v>
      </c>
      <c r="I112" s="30">
        <v>1.7035714285714285</v>
      </c>
      <c r="J112" s="56"/>
      <c r="K112" s="56">
        <f t="shared" si="13"/>
        <v>-15.461237540150657</v>
      </c>
      <c r="L112" s="56">
        <f t="shared" si="14"/>
        <v>17.164808968722085</v>
      </c>
      <c r="M112" s="13"/>
      <c r="N112" s="28" t="s">
        <v>154</v>
      </c>
      <c r="O112" s="28">
        <v>0.97499999999999998</v>
      </c>
      <c r="P112" s="8"/>
      <c r="Q112" s="8">
        <f t="shared" si="15"/>
        <v>-2.9611414920287222</v>
      </c>
      <c r="R112" s="8">
        <f t="shared" si="16"/>
        <v>3.9361414920287223</v>
      </c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</row>
    <row r="113" spans="1:55" s="12" customFormat="1">
      <c r="A113" s="44">
        <v>112</v>
      </c>
      <c r="B113" s="82"/>
      <c r="C113" s="82"/>
      <c r="D113" s="84"/>
      <c r="E113" s="84"/>
      <c r="F113" s="84"/>
      <c r="G113" s="13"/>
      <c r="H113" s="30" t="s">
        <v>235</v>
      </c>
      <c r="I113" s="30">
        <v>-1.5767857142857145</v>
      </c>
      <c r="J113" s="56"/>
      <c r="K113" s="56">
        <f t="shared" si="13"/>
        <v>-11.976856797979892</v>
      </c>
      <c r="L113" s="56">
        <f t="shared" si="14"/>
        <v>10.400071083694177</v>
      </c>
      <c r="M113" s="13"/>
      <c r="N113" s="28" t="s">
        <v>155</v>
      </c>
      <c r="O113" s="28">
        <v>-0.96530612244897973</v>
      </c>
      <c r="P113" s="8"/>
      <c r="Q113" s="8">
        <f t="shared" si="15"/>
        <v>-0.46132300908753876</v>
      </c>
      <c r="R113" s="8">
        <f t="shared" si="16"/>
        <v>0.50398311336144097</v>
      </c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</row>
    <row r="114" spans="1:55" s="12" customFormat="1">
      <c r="A114" s="44">
        <v>113</v>
      </c>
      <c r="B114" s="82"/>
      <c r="C114" s="82"/>
      <c r="D114" s="84"/>
      <c r="E114" s="84"/>
      <c r="F114" s="84"/>
      <c r="G114" s="13"/>
      <c r="H114" s="30" t="s">
        <v>236</v>
      </c>
      <c r="I114" s="30">
        <v>3.4982142857142859</v>
      </c>
      <c r="J114" s="56"/>
      <c r="K114" s="56">
        <f t="shared" si="13"/>
        <v>-8.2976063436889014</v>
      </c>
      <c r="L114" s="56">
        <f t="shared" si="14"/>
        <v>11.795820629403188</v>
      </c>
      <c r="M114" s="13"/>
      <c r="N114" s="28" t="s">
        <v>156</v>
      </c>
      <c r="O114" s="28">
        <v>1.8729591836734691</v>
      </c>
      <c r="P114" s="8"/>
      <c r="Q114" s="8">
        <f t="shared" si="15"/>
        <v>1.7933054994925977</v>
      </c>
      <c r="R114" s="8">
        <f t="shared" si="16"/>
        <v>7.9653684180871487E-2</v>
      </c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</row>
    <row r="115" spans="1:55" s="12" customFormat="1">
      <c r="A115" s="44">
        <v>114</v>
      </c>
      <c r="B115" s="82"/>
      <c r="C115" s="82"/>
      <c r="D115" s="84"/>
      <c r="E115" s="84"/>
      <c r="F115" s="84"/>
      <c r="G115" s="13"/>
      <c r="H115" s="30" t="s">
        <v>237</v>
      </c>
      <c r="I115" s="30">
        <v>7.7821428571428584</v>
      </c>
      <c r="J115" s="56"/>
      <c r="K115" s="56">
        <f t="shared" si="13"/>
        <v>-4.6036619409835158</v>
      </c>
      <c r="L115" s="56">
        <f t="shared" si="14"/>
        <v>12.385804798126374</v>
      </c>
      <c r="M115" s="13"/>
      <c r="N115" s="28" t="s">
        <v>157</v>
      </c>
      <c r="O115" s="28">
        <v>0.27874149659863934</v>
      </c>
      <c r="P115" s="8"/>
      <c r="Q115" s="8">
        <f t="shared" si="15"/>
        <v>3.8245188927757274</v>
      </c>
      <c r="R115" s="8">
        <f t="shared" si="16"/>
        <v>3.5457773961770882</v>
      </c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</row>
    <row r="116" spans="1:55" s="12" customFormat="1">
      <c r="A116" s="44">
        <v>115</v>
      </c>
      <c r="B116" s="82"/>
      <c r="C116" s="82"/>
      <c r="D116" s="84"/>
      <c r="E116" s="84"/>
      <c r="F116" s="84"/>
      <c r="G116" s="13"/>
      <c r="H116" s="30" t="s">
        <v>238</v>
      </c>
      <c r="I116" s="30">
        <v>7.5030612244897954</v>
      </c>
      <c r="J116" s="56"/>
      <c r="K116" s="56">
        <f t="shared" si="13"/>
        <v>-1.0633319833896993</v>
      </c>
      <c r="L116" s="56">
        <f t="shared" si="14"/>
        <v>8.5663932078794947</v>
      </c>
      <c r="M116" s="13"/>
      <c r="N116" s="28" t="s">
        <v>158</v>
      </c>
      <c r="O116" s="28">
        <v>5.7506802721088439</v>
      </c>
      <c r="P116" s="8"/>
      <c r="Q116" s="8">
        <f t="shared" si="15"/>
        <v>5.6888743534366935</v>
      </c>
      <c r="R116" s="8">
        <f t="shared" si="16"/>
        <v>6.1805918672150462E-2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</row>
    <row r="117" spans="1:55" s="12" customFormat="1">
      <c r="A117" s="44">
        <v>116</v>
      </c>
      <c r="B117" s="82"/>
      <c r="C117" s="82"/>
      <c r="D117" s="84"/>
      <c r="E117" s="84"/>
      <c r="F117" s="84"/>
      <c r="G117" s="13"/>
      <c r="H117" s="30" t="s">
        <v>239</v>
      </c>
      <c r="I117" s="30">
        <v>10.465816326530613</v>
      </c>
      <c r="J117" s="56"/>
      <c r="K117" s="56">
        <f t="shared" si="13"/>
        <v>2.1873736677475564</v>
      </c>
      <c r="L117" s="56">
        <f t="shared" si="14"/>
        <v>8.2784426587830566</v>
      </c>
      <c r="M117" s="13"/>
      <c r="N117" s="28" t="s">
        <v>159</v>
      </c>
      <c r="O117" s="28">
        <v>6.757142857142858</v>
      </c>
      <c r="P117" s="8"/>
      <c r="Q117" s="8">
        <f t="shared" si="15"/>
        <v>7.4629550288164088</v>
      </c>
      <c r="R117" s="8">
        <f t="shared" si="16"/>
        <v>0.70581217167355081</v>
      </c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</row>
    <row r="118" spans="1:55" s="12" customFormat="1">
      <c r="A118" s="44">
        <v>117</v>
      </c>
      <c r="B118" s="82"/>
      <c r="C118" s="82"/>
      <c r="D118" s="84"/>
      <c r="E118" s="84"/>
      <c r="F118" s="84"/>
      <c r="G118" s="13"/>
      <c r="H118" s="30" t="s">
        <v>240</v>
      </c>
      <c r="I118" s="30">
        <v>12.289625850340135</v>
      </c>
      <c r="J118" s="56"/>
      <c r="K118" s="56">
        <f t="shared" si="13"/>
        <v>5.0582627752141898</v>
      </c>
      <c r="L118" s="56">
        <f t="shared" si="14"/>
        <v>7.2313630751259454</v>
      </c>
      <c r="M118" s="13"/>
      <c r="N118" s="28" t="s">
        <v>160</v>
      </c>
      <c r="O118" s="28">
        <v>11.227551020408162</v>
      </c>
      <c r="P118" s="8"/>
      <c r="Q118" s="8">
        <f t="shared" si="15"/>
        <v>9.22303690836765</v>
      </c>
      <c r="R118" s="8">
        <f t="shared" si="16"/>
        <v>2.0045141120405123</v>
      </c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</row>
    <row r="119" spans="1:55" s="12" customFormat="1">
      <c r="A119" s="44">
        <v>118</v>
      </c>
      <c r="B119" s="44"/>
      <c r="C119" s="44"/>
      <c r="D119" s="84"/>
      <c r="E119" s="84"/>
      <c r="F119" s="84"/>
      <c r="G119" s="13"/>
      <c r="H119" s="30" t="s">
        <v>241</v>
      </c>
      <c r="I119" s="30">
        <v>11.981802721088437</v>
      </c>
      <c r="J119" s="56"/>
      <c r="K119" s="56">
        <f t="shared" si="13"/>
        <v>7.5100603059089011</v>
      </c>
      <c r="L119" s="56">
        <f t="shared" si="14"/>
        <v>4.471742415179536</v>
      </c>
      <c r="M119" s="13"/>
      <c r="N119" s="28" t="s">
        <v>161</v>
      </c>
      <c r="O119" s="28">
        <v>11.008333333333335</v>
      </c>
      <c r="P119" s="8"/>
      <c r="Q119" s="8">
        <f t="shared" si="15"/>
        <v>11.023465545355867</v>
      </c>
      <c r="R119" s="8">
        <f t="shared" si="16"/>
        <v>1.5132212022532343E-2</v>
      </c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</row>
    <row r="120" spans="1:55" s="12" customFormat="1">
      <c r="A120" s="44">
        <v>119</v>
      </c>
      <c r="B120" s="44"/>
      <c r="C120" s="44"/>
      <c r="D120" s="84"/>
      <c r="E120" s="84"/>
      <c r="F120" s="84"/>
      <c r="G120" s="13"/>
      <c r="H120" s="28"/>
      <c r="I120" s="28"/>
      <c r="J120" s="37"/>
      <c r="K120" s="8"/>
      <c r="L120" s="8"/>
      <c r="M120" s="13"/>
      <c r="N120" s="28" t="s">
        <v>162</v>
      </c>
      <c r="O120" s="28">
        <v>11.01454081632653</v>
      </c>
      <c r="P120" s="8"/>
      <c r="Q120" s="8">
        <f t="shared" si="15"/>
        <v>12.878666461003931</v>
      </c>
      <c r="R120" s="8">
        <f t="shared" si="16"/>
        <v>1.8641256446774008</v>
      </c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</row>
    <row r="121" spans="1:55" s="12" customFormat="1">
      <c r="A121" s="44">
        <v>120</v>
      </c>
      <c r="B121" s="44"/>
      <c r="C121" s="44"/>
      <c r="D121" s="84"/>
      <c r="E121" s="84"/>
      <c r="F121" s="84"/>
      <c r="G121" s="13"/>
      <c r="H121" s="28"/>
      <c r="I121" s="28"/>
      <c r="J121" s="37"/>
      <c r="K121" s="8"/>
      <c r="L121" s="8"/>
      <c r="M121" s="13"/>
      <c r="N121" s="28" t="s">
        <v>163</v>
      </c>
      <c r="O121" s="28">
        <v>15.747959183673467</v>
      </c>
      <c r="P121" s="8"/>
      <c r="Q121" s="8">
        <f t="shared" si="15"/>
        <v>14.753219091335071</v>
      </c>
      <c r="R121" s="8">
        <f t="shared" si="16"/>
        <v>0.99474009233839666</v>
      </c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</row>
    <row r="122" spans="1:55" s="12" customFormat="1">
      <c r="A122" s="44">
        <v>121</v>
      </c>
      <c r="B122" s="44"/>
      <c r="C122" s="44"/>
      <c r="D122" s="84"/>
      <c r="E122" s="84"/>
      <c r="F122" s="84"/>
      <c r="G122" s="13"/>
      <c r="H122" s="28"/>
      <c r="I122" s="28"/>
      <c r="J122" s="37"/>
      <c r="K122" s="8"/>
      <c r="L122" s="8"/>
      <c r="M122" s="13"/>
      <c r="N122" s="28" t="s">
        <v>164</v>
      </c>
      <c r="O122" s="28">
        <v>18.907568027210885</v>
      </c>
      <c r="P122" s="8"/>
      <c r="Q122" s="8">
        <f t="shared" si="15"/>
        <v>16.562850408089542</v>
      </c>
      <c r="R122" s="8">
        <f t="shared" si="16"/>
        <v>2.3447176191213437</v>
      </c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</row>
    <row r="123" spans="1:55" s="12" customFormat="1">
      <c r="A123" s="44">
        <v>122</v>
      </c>
      <c r="B123" s="44"/>
      <c r="C123" s="44"/>
      <c r="D123" s="84"/>
      <c r="E123" s="84"/>
      <c r="F123" s="84"/>
      <c r="G123" s="13"/>
      <c r="H123" s="28"/>
      <c r="I123" s="28"/>
      <c r="J123" s="37"/>
      <c r="K123" s="8"/>
      <c r="L123" s="8"/>
      <c r="M123" s="13"/>
      <c r="N123" s="28" t="s">
        <v>165</v>
      </c>
      <c r="O123" s="28">
        <v>20.169336734693875</v>
      </c>
      <c r="P123" s="8"/>
      <c r="Q123" s="8">
        <f t="shared" si="15"/>
        <v>18.186861681902975</v>
      </c>
      <c r="R123" s="8">
        <f t="shared" si="16"/>
        <v>1.9824750527908996</v>
      </c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</row>
    <row r="124" spans="1:55" s="12" customFormat="1">
      <c r="A124" s="44">
        <v>123</v>
      </c>
      <c r="B124" s="44"/>
      <c r="C124" s="44"/>
      <c r="D124" s="84"/>
      <c r="E124" s="84"/>
      <c r="F124" s="84"/>
      <c r="G124" s="13"/>
      <c r="H124" s="28"/>
      <c r="I124" s="28"/>
      <c r="J124" s="37"/>
      <c r="K124" s="8"/>
      <c r="L124" s="8"/>
      <c r="M124" s="13"/>
      <c r="N124" s="28" t="s">
        <v>166</v>
      </c>
      <c r="O124" s="28">
        <v>21.268282312925173</v>
      </c>
      <c r="P124" s="8"/>
      <c r="Q124" s="8">
        <f t="shared" si="15"/>
        <v>19.489898195289076</v>
      </c>
      <c r="R124" s="8">
        <f t="shared" si="16"/>
        <v>1.7783841176360973</v>
      </c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</row>
    <row r="125" spans="1:55" s="12" customFormat="1">
      <c r="A125" s="44">
        <v>124</v>
      </c>
      <c r="B125" s="44"/>
      <c r="C125" s="44"/>
      <c r="D125" s="84"/>
      <c r="E125" s="84"/>
      <c r="F125" s="84"/>
      <c r="G125" s="13"/>
      <c r="H125" s="28"/>
      <c r="I125" s="28"/>
      <c r="J125" s="37"/>
      <c r="K125" s="8"/>
      <c r="L125" s="8"/>
      <c r="M125" s="13"/>
      <c r="N125" s="28" t="s">
        <v>167</v>
      </c>
      <c r="O125" s="28">
        <v>20.391071428571426</v>
      </c>
      <c r="P125" s="8"/>
      <c r="Q125" s="8">
        <f t="shared" si="15"/>
        <v>20.348701069453618</v>
      </c>
      <c r="R125" s="8">
        <f t="shared" si="16"/>
        <v>4.237035911780751E-2</v>
      </c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</row>
    <row r="126" spans="1:55" s="12" customFormat="1">
      <c r="A126" s="44">
        <v>125</v>
      </c>
      <c r="B126" s="44"/>
      <c r="C126" s="44"/>
      <c r="D126" s="84"/>
      <c r="E126" s="84"/>
      <c r="F126" s="84"/>
      <c r="G126" s="13"/>
      <c r="H126" s="11"/>
      <c r="I126" s="11"/>
      <c r="J126" s="8"/>
      <c r="K126" s="8"/>
      <c r="L126" s="8"/>
      <c r="M126" s="13"/>
      <c r="N126" s="28" t="s">
        <v>168</v>
      </c>
      <c r="O126" s="28">
        <v>19.010714285714283</v>
      </c>
      <c r="P126" s="8"/>
      <c r="Q126" s="8">
        <f t="shared" si="15"/>
        <v>20.678087428692923</v>
      </c>
      <c r="R126" s="8">
        <f t="shared" si="16"/>
        <v>1.66737314297864</v>
      </c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</row>
    <row r="127" spans="1:55" s="12" customFormat="1">
      <c r="A127" s="44">
        <v>126</v>
      </c>
      <c r="B127" s="44"/>
      <c r="C127" s="44"/>
      <c r="D127" s="84"/>
      <c r="E127" s="84"/>
      <c r="F127" s="84"/>
      <c r="G127" s="13"/>
      <c r="H127" s="11"/>
      <c r="I127" s="11"/>
      <c r="J127" s="8"/>
      <c r="K127" s="8"/>
      <c r="L127" s="8"/>
      <c r="M127" s="13"/>
      <c r="N127" s="28" t="s">
        <v>169</v>
      </c>
      <c r="O127" s="28">
        <v>20.379030612244897</v>
      </c>
      <c r="P127" s="8"/>
      <c r="Q127" s="8">
        <f t="shared" si="15"/>
        <v>20.450256307005887</v>
      </c>
      <c r="R127" s="8">
        <f t="shared" si="16"/>
        <v>7.1225694760990166E-2</v>
      </c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</row>
    <row r="128" spans="1:55" s="12" customFormat="1">
      <c r="A128" s="44">
        <v>127</v>
      </c>
      <c r="B128" s="44"/>
      <c r="C128" s="44"/>
      <c r="D128" s="84"/>
      <c r="E128" s="84"/>
      <c r="F128" s="84"/>
      <c r="G128" s="13"/>
      <c r="H128" s="11"/>
      <c r="I128" s="11"/>
      <c r="J128" s="8"/>
      <c r="K128" s="8"/>
      <c r="L128" s="8"/>
      <c r="M128" s="13"/>
      <c r="N128" s="28" t="s">
        <v>170</v>
      </c>
      <c r="O128" s="28">
        <v>22.530833333333337</v>
      </c>
      <c r="P128" s="8"/>
      <c r="Q128" s="8">
        <f t="shared" si="15"/>
        <v>19.702708885539565</v>
      </c>
      <c r="R128" s="8">
        <f t="shared" si="16"/>
        <v>2.8281244477937726</v>
      </c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</row>
    <row r="129" spans="1:55" s="12" customFormat="1">
      <c r="A129" s="44">
        <v>128</v>
      </c>
      <c r="B129" s="44"/>
      <c r="C129" s="44"/>
      <c r="D129" s="84"/>
      <c r="E129" s="84"/>
      <c r="F129" s="84"/>
      <c r="G129" s="13"/>
      <c r="H129" s="11"/>
      <c r="I129" s="11"/>
      <c r="J129" s="8"/>
      <c r="K129" s="8"/>
      <c r="L129" s="8"/>
      <c r="M129" s="13"/>
      <c r="N129" s="28" t="s">
        <v>171</v>
      </c>
      <c r="O129" s="28">
        <v>19.306649659863947</v>
      </c>
      <c r="P129" s="8"/>
      <c r="Q129" s="8">
        <f t="shared" si="15"/>
        <v>18.53239514457012</v>
      </c>
      <c r="R129" s="8">
        <f t="shared" si="16"/>
        <v>0.77425451529382627</v>
      </c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</row>
    <row r="130" spans="1:55" s="12" customFormat="1">
      <c r="A130" s="44">
        <v>129</v>
      </c>
      <c r="B130" s="44"/>
      <c r="C130" s="44"/>
      <c r="D130" s="84"/>
      <c r="E130" s="84"/>
      <c r="F130" s="84"/>
      <c r="G130" s="13"/>
      <c r="H130" s="11"/>
      <c r="I130" s="11"/>
      <c r="J130" s="8"/>
      <c r="K130" s="8"/>
      <c r="L130" s="8"/>
      <c r="M130" s="13"/>
      <c r="N130" s="28" t="s">
        <v>199</v>
      </c>
      <c r="O130" s="28">
        <v>17.003231292517004</v>
      </c>
      <c r="P130" s="8"/>
      <c r="Q130" s="8">
        <f t="shared" si="15"/>
        <v>17.076679248485462</v>
      </c>
      <c r="R130" s="8">
        <f t="shared" si="16"/>
        <v>7.344795596845799E-2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</row>
    <row r="131" spans="1:55" s="12" customFormat="1">
      <c r="A131" s="44">
        <v>130</v>
      </c>
      <c r="B131" s="44"/>
      <c r="C131" s="44"/>
      <c r="D131" s="84"/>
      <c r="E131" s="84"/>
      <c r="F131" s="84"/>
      <c r="G131" s="13"/>
      <c r="H131" s="11"/>
      <c r="I131" s="11"/>
      <c r="J131" s="8"/>
      <c r="K131" s="8"/>
      <c r="L131" s="8"/>
      <c r="M131" s="13"/>
      <c r="N131" s="28" t="s">
        <v>200</v>
      </c>
      <c r="O131" s="28">
        <v>16.665561224489796</v>
      </c>
      <c r="P131" s="8"/>
      <c r="Q131" s="8">
        <f t="shared" ref="Q131:Q172" si="17">$P$2+$P$3*COS(A131*$P$19)+$P$4*SIN(A131*$P$19)+$P$5*COS(2*A131*$P$19)+$P$6*SIN(2*A131*$P$19)+$P$7*COS(3*A131*$P$19)+$P$8*SIN(3*A131*$P$19)+$P$9*COS(4*A131*$P$19)+$P$10*SIN(4*A131*$P$19)+$P$11*COS(5*A131*$P$19)+$P$12*SIN(5*A131*$P$19)+$P$13*COS(6*A131*$P$19)+$P$14*SIN(6*A131*$P$19)+$P$15*COS(7*A131*$P$19)+$P$16*SIN(7*A131*$P$19)+$P$17*COS(8*A131*$P$19)+$P$18*SIN(8*A131*$P$19)</f>
        <v>15.484707869831952</v>
      </c>
      <c r="R131" s="8">
        <f t="shared" ref="R131:R172" si="18">ABS(O131-Q131)</f>
        <v>1.1808533546578435</v>
      </c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</row>
    <row r="132" spans="1:55" s="12" customFormat="1">
      <c r="A132" s="44">
        <v>131</v>
      </c>
      <c r="B132" s="44"/>
      <c r="C132" s="44"/>
      <c r="D132" s="84"/>
      <c r="E132" s="84"/>
      <c r="F132" s="84"/>
      <c r="G132" s="13"/>
      <c r="H132" s="11"/>
      <c r="I132" s="11"/>
      <c r="J132" s="8"/>
      <c r="K132" s="8"/>
      <c r="L132" s="8"/>
      <c r="M132" s="13"/>
      <c r="N132" s="28" t="s">
        <v>201</v>
      </c>
      <c r="O132" s="28">
        <v>17.524319727891157</v>
      </c>
      <c r="P132" s="8"/>
      <c r="Q132" s="8">
        <f t="shared" si="17"/>
        <v>13.885095016417413</v>
      </c>
      <c r="R132" s="8">
        <f t="shared" si="18"/>
        <v>3.6392247114737444</v>
      </c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</row>
    <row r="133" spans="1:55" s="12" customFormat="1">
      <c r="A133" s="44">
        <v>132</v>
      </c>
      <c r="B133" s="44"/>
      <c r="C133" s="44"/>
      <c r="D133" s="84"/>
      <c r="E133" s="84"/>
      <c r="F133" s="84"/>
      <c r="G133" s="13"/>
      <c r="H133" s="11"/>
      <c r="I133" s="11"/>
      <c r="J133" s="8"/>
      <c r="K133" s="8"/>
      <c r="L133" s="8"/>
      <c r="M133" s="13"/>
      <c r="N133" s="28" t="s">
        <v>202</v>
      </c>
      <c r="O133" s="28">
        <v>14.226785714285715</v>
      </c>
      <c r="P133" s="8"/>
      <c r="Q133" s="8">
        <f t="shared" si="17"/>
        <v>12.356952164606664</v>
      </c>
      <c r="R133" s="8">
        <f t="shared" si="18"/>
        <v>1.8698335496790506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</row>
    <row r="134" spans="1:55" s="12" customFormat="1">
      <c r="A134" s="44">
        <v>133</v>
      </c>
      <c r="B134" s="44"/>
      <c r="C134" s="44"/>
      <c r="D134" s="84"/>
      <c r="E134" s="84"/>
      <c r="F134" s="84"/>
      <c r="G134" s="13"/>
      <c r="H134" s="11"/>
      <c r="I134" s="11"/>
      <c r="J134" s="8"/>
      <c r="K134" s="8"/>
      <c r="L134" s="8"/>
      <c r="M134" s="13"/>
      <c r="N134" s="28" t="s">
        <v>203</v>
      </c>
      <c r="O134" s="28">
        <v>10.25357142857143</v>
      </c>
      <c r="P134" s="8"/>
      <c r="Q134" s="8">
        <f t="shared" si="17"/>
        <v>10.91089342213489</v>
      </c>
      <c r="R134" s="8">
        <f t="shared" si="18"/>
        <v>0.65732199356346044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</row>
    <row r="135" spans="1:55" s="12" customFormat="1">
      <c r="A135" s="44">
        <v>134</v>
      </c>
      <c r="B135" s="44"/>
      <c r="C135" s="44"/>
      <c r="D135" s="84"/>
      <c r="E135" s="84"/>
      <c r="F135" s="84"/>
      <c r="G135" s="13"/>
      <c r="H135" s="11"/>
      <c r="I135" s="11"/>
      <c r="J135" s="8"/>
      <c r="K135" s="8"/>
      <c r="L135" s="8"/>
      <c r="M135" s="13"/>
      <c r="N135" s="28" t="s">
        <v>204</v>
      </c>
      <c r="O135" s="28">
        <v>9.8575680272108848</v>
      </c>
      <c r="P135" s="8"/>
      <c r="Q135" s="8">
        <f t="shared" si="17"/>
        <v>9.4847593039916465</v>
      </c>
      <c r="R135" s="8">
        <f t="shared" si="18"/>
        <v>0.3728087232192383</v>
      </c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</row>
    <row r="136" spans="1:55" s="12" customFormat="1">
      <c r="A136" s="44">
        <v>135</v>
      </c>
      <c r="B136" s="44"/>
      <c r="C136" s="44"/>
      <c r="D136" s="84"/>
      <c r="E136" s="84"/>
      <c r="F136" s="84"/>
      <c r="G136" s="13"/>
      <c r="H136" s="11"/>
      <c r="I136" s="11"/>
      <c r="J136" s="8"/>
      <c r="K136" s="8"/>
      <c r="L136" s="8"/>
      <c r="M136" s="13"/>
      <c r="N136" s="28" t="s">
        <v>205</v>
      </c>
      <c r="O136" s="28">
        <v>5.9795238095238101</v>
      </c>
      <c r="P136" s="8"/>
      <c r="Q136" s="8">
        <f t="shared" si="17"/>
        <v>7.9557889426003783</v>
      </c>
      <c r="R136" s="8">
        <f t="shared" si="18"/>
        <v>1.9762651330765681</v>
      </c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</row>
    <row r="137" spans="1:55" s="12" customFormat="1">
      <c r="A137" s="44">
        <v>136</v>
      </c>
      <c r="B137" s="44"/>
      <c r="C137" s="44"/>
      <c r="D137" s="84"/>
      <c r="E137" s="84"/>
      <c r="F137" s="84"/>
      <c r="G137" s="13"/>
      <c r="H137" s="11"/>
      <c r="I137" s="11"/>
      <c r="J137" s="8"/>
      <c r="K137" s="8"/>
      <c r="L137" s="8"/>
      <c r="M137" s="13"/>
      <c r="N137" s="28" t="s">
        <v>206</v>
      </c>
      <c r="O137" s="28">
        <v>4.0227040816326527</v>
      </c>
      <c r="P137" s="8"/>
      <c r="Q137" s="8">
        <f t="shared" si="17"/>
        <v>6.1674511972425812</v>
      </c>
      <c r="R137" s="8">
        <f t="shared" si="18"/>
        <v>2.1447471156099285</v>
      </c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</row>
    <row r="138" spans="1:55" s="12" customFormat="1">
      <c r="A138" s="44">
        <v>137</v>
      </c>
      <c r="B138" s="44"/>
      <c r="C138" s="44"/>
      <c r="D138" s="84"/>
      <c r="E138" s="84"/>
      <c r="F138" s="84"/>
      <c r="G138" s="13"/>
      <c r="H138" s="11"/>
      <c r="I138" s="11"/>
      <c r="J138" s="8"/>
      <c r="K138" s="8"/>
      <c r="L138" s="8"/>
      <c r="M138" s="13"/>
      <c r="N138" s="28" t="s">
        <v>207</v>
      </c>
      <c r="O138" s="28">
        <v>3.9428571428571431</v>
      </c>
      <c r="P138" s="8"/>
      <c r="Q138" s="8">
        <f t="shared" si="17"/>
        <v>3.965874616447767</v>
      </c>
      <c r="R138" s="8">
        <f t="shared" si="18"/>
        <v>2.3017473590623894E-2</v>
      </c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</row>
    <row r="139" spans="1:55" s="12" customFormat="1">
      <c r="A139" s="44">
        <v>138</v>
      </c>
      <c r="B139" s="44"/>
      <c r="C139" s="44"/>
      <c r="D139" s="84"/>
      <c r="E139" s="84"/>
      <c r="F139" s="84"/>
      <c r="G139" s="13"/>
      <c r="H139" s="11"/>
      <c r="I139" s="11"/>
      <c r="J139" s="8"/>
      <c r="K139" s="8"/>
      <c r="L139" s="8"/>
      <c r="M139" s="13"/>
      <c r="N139" s="28" t="s">
        <v>208</v>
      </c>
      <c r="O139" s="28">
        <v>1.8535714285714282</v>
      </c>
      <c r="P139" s="8"/>
      <c r="Q139" s="8">
        <f t="shared" si="17"/>
        <v>1.2385182448253143</v>
      </c>
      <c r="R139" s="8">
        <f t="shared" si="18"/>
        <v>0.61505318374611395</v>
      </c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</row>
    <row r="140" spans="1:55" s="12" customFormat="1">
      <c r="A140" s="44">
        <v>139</v>
      </c>
      <c r="B140" s="44"/>
      <c r="C140" s="44"/>
      <c r="D140" s="84"/>
      <c r="E140" s="84"/>
      <c r="F140" s="84"/>
      <c r="G140" s="13"/>
      <c r="H140" s="11"/>
      <c r="I140" s="11"/>
      <c r="J140" s="8"/>
      <c r="K140" s="8"/>
      <c r="L140" s="8"/>
      <c r="M140" s="13"/>
      <c r="N140" s="28" t="s">
        <v>209</v>
      </c>
      <c r="O140" s="28">
        <v>-0.38035714285714278</v>
      </c>
      <c r="P140" s="8"/>
      <c r="Q140" s="8">
        <f t="shared" si="17"/>
        <v>-2.0530676825388232</v>
      </c>
      <c r="R140" s="8">
        <f t="shared" si="18"/>
        <v>1.6727105396816804</v>
      </c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</row>
    <row r="141" spans="1:55" s="12" customFormat="1">
      <c r="A141" s="44">
        <v>140</v>
      </c>
      <c r="B141" s="44"/>
      <c r="C141" s="44"/>
      <c r="D141" s="84"/>
      <c r="E141" s="84"/>
      <c r="F141" s="84"/>
      <c r="G141" s="13"/>
      <c r="H141" s="11"/>
      <c r="I141" s="11"/>
      <c r="J141" s="8"/>
      <c r="K141" s="8"/>
      <c r="L141" s="8"/>
      <c r="M141" s="13"/>
      <c r="N141" s="28" t="s">
        <v>210</v>
      </c>
      <c r="O141" s="28">
        <v>-0.25892857142857145</v>
      </c>
      <c r="P141" s="8"/>
      <c r="Q141" s="8">
        <f t="shared" si="17"/>
        <v>-5.8536109391325031</v>
      </c>
      <c r="R141" s="8">
        <f t="shared" si="18"/>
        <v>5.5946823677039319</v>
      </c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</row>
    <row r="142" spans="1:55" s="12" customFormat="1">
      <c r="A142" s="44">
        <v>141</v>
      </c>
      <c r="B142" s="44"/>
      <c r="C142" s="44"/>
      <c r="D142" s="84"/>
      <c r="E142" s="84"/>
      <c r="F142" s="84"/>
      <c r="G142" s="13"/>
      <c r="H142" s="11"/>
      <c r="I142" s="11"/>
      <c r="J142" s="8"/>
      <c r="K142" s="8"/>
      <c r="L142" s="8"/>
      <c r="M142" s="13"/>
      <c r="N142" s="28" t="s">
        <v>211</v>
      </c>
      <c r="O142" s="28">
        <v>-7.453826530612246</v>
      </c>
      <c r="P142" s="8"/>
      <c r="Q142" s="8">
        <f t="shared" si="17"/>
        <v>-10.012330959129802</v>
      </c>
      <c r="R142" s="8">
        <f t="shared" si="18"/>
        <v>2.5585044285175558</v>
      </c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</row>
    <row r="143" spans="1:55" s="12" customFormat="1">
      <c r="A143" s="44">
        <v>142</v>
      </c>
      <c r="B143" s="44"/>
      <c r="C143" s="44"/>
      <c r="D143" s="84"/>
      <c r="E143" s="84"/>
      <c r="F143" s="84"/>
      <c r="G143" s="13"/>
      <c r="H143" s="11"/>
      <c r="I143" s="11"/>
      <c r="J143" s="8"/>
      <c r="K143" s="8"/>
      <c r="L143" s="8"/>
      <c r="M143" s="13"/>
      <c r="N143" s="28" t="s">
        <v>212</v>
      </c>
      <c r="O143" s="28">
        <v>-14.996938775510204</v>
      </c>
      <c r="P143" s="8"/>
      <c r="Q143" s="8">
        <f t="shared" si="17"/>
        <v>-14.300127378234276</v>
      </c>
      <c r="R143" s="8">
        <f t="shared" si="18"/>
        <v>0.696811397275928</v>
      </c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</row>
    <row r="144" spans="1:55" s="12" customFormat="1">
      <c r="A144" s="44">
        <v>143</v>
      </c>
      <c r="B144" s="44"/>
      <c r="C144" s="44"/>
      <c r="D144" s="84"/>
      <c r="E144" s="84"/>
      <c r="F144" s="84"/>
      <c r="G144" s="13"/>
      <c r="H144" s="11"/>
      <c r="I144" s="11"/>
      <c r="J144" s="8"/>
      <c r="K144" s="8"/>
      <c r="L144" s="8"/>
      <c r="M144" s="13"/>
      <c r="N144" s="28" t="s">
        <v>213</v>
      </c>
      <c r="O144" s="28">
        <v>-16.76887755102041</v>
      </c>
      <c r="P144" s="8"/>
      <c r="Q144" s="8">
        <f t="shared" si="17"/>
        <v>-18.442950807408504</v>
      </c>
      <c r="R144" s="8">
        <f t="shared" si="18"/>
        <v>1.6740732563880947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</row>
    <row r="145" spans="1:55" s="12" customFormat="1">
      <c r="A145" s="44">
        <v>144</v>
      </c>
      <c r="B145" s="44"/>
      <c r="C145" s="44"/>
      <c r="D145" s="84"/>
      <c r="E145" s="84"/>
      <c r="F145" s="84"/>
      <c r="G145" s="13"/>
      <c r="H145" s="11"/>
      <c r="I145" s="11"/>
      <c r="J145" s="8"/>
      <c r="K145" s="8"/>
      <c r="L145" s="8"/>
      <c r="M145" s="13"/>
      <c r="N145" s="28" t="s">
        <v>214</v>
      </c>
      <c r="O145" s="28">
        <v>-22.687585034013608</v>
      </c>
      <c r="P145" s="8"/>
      <c r="Q145" s="8">
        <f t="shared" si="17"/>
        <v>-22.165130150722312</v>
      </c>
      <c r="R145" s="8">
        <f t="shared" si="18"/>
        <v>0.52245488329129586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</row>
    <row r="146" spans="1:55" s="12" customFormat="1">
      <c r="A146" s="44">
        <v>145</v>
      </c>
      <c r="B146" s="44"/>
      <c r="C146" s="44"/>
      <c r="D146" s="84"/>
      <c r="E146" s="84"/>
      <c r="F146" s="84"/>
      <c r="G146" s="13"/>
      <c r="H146" s="11"/>
      <c r="I146" s="11"/>
      <c r="J146" s="8"/>
      <c r="K146" s="8"/>
      <c r="L146" s="8"/>
      <c r="M146" s="13"/>
      <c r="N146" s="28" t="s">
        <v>215</v>
      </c>
      <c r="O146" s="28">
        <v>-22.630357142857143</v>
      </c>
      <c r="P146" s="8"/>
      <c r="Q146" s="8">
        <f t="shared" si="17"/>
        <v>-25.234228062141973</v>
      </c>
      <c r="R146" s="8">
        <f t="shared" si="18"/>
        <v>2.6038709192848302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</row>
    <row r="147" spans="1:55" s="12" customFormat="1">
      <c r="A147" s="44">
        <v>146</v>
      </c>
      <c r="B147" s="44"/>
      <c r="C147" s="44"/>
      <c r="D147" s="84"/>
      <c r="E147" s="84"/>
      <c r="F147" s="84"/>
      <c r="G147" s="13"/>
      <c r="H147" s="11"/>
      <c r="I147" s="11"/>
      <c r="J147" s="8"/>
      <c r="K147" s="8"/>
      <c r="L147" s="8"/>
      <c r="M147" s="13"/>
      <c r="N147" s="28" t="s">
        <v>216</v>
      </c>
      <c r="O147" s="28">
        <v>-27.51765306122449</v>
      </c>
      <c r="P147" s="8"/>
      <c r="Q147" s="8">
        <f t="shared" si="17"/>
        <v>-27.498513827971436</v>
      </c>
      <c r="R147" s="8">
        <f t="shared" si="18"/>
        <v>1.9139233253053334E-2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</row>
    <row r="148" spans="1:55" s="12" customFormat="1">
      <c r="A148" s="44">
        <v>147</v>
      </c>
      <c r="B148" s="44"/>
      <c r="C148" s="44"/>
      <c r="D148" s="84"/>
      <c r="E148" s="84"/>
      <c r="F148" s="84"/>
      <c r="G148" s="13"/>
      <c r="H148" s="11"/>
      <c r="I148" s="11"/>
      <c r="J148" s="8"/>
      <c r="K148" s="8"/>
      <c r="L148" s="8"/>
      <c r="M148" s="13"/>
      <c r="N148" s="28" t="s">
        <v>217</v>
      </c>
      <c r="O148" s="28">
        <v>-35.956377551020402</v>
      </c>
      <c r="P148" s="8"/>
      <c r="Q148" s="8">
        <f t="shared" si="17"/>
        <v>-28.909511552128105</v>
      </c>
      <c r="R148" s="8">
        <f t="shared" si="18"/>
        <v>7.0468659988922973</v>
      </c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</row>
    <row r="149" spans="1:55" s="12" customFormat="1">
      <c r="A149" s="44">
        <v>148</v>
      </c>
      <c r="B149" s="44"/>
      <c r="C149" s="44"/>
      <c r="D149" s="84"/>
      <c r="E149" s="84"/>
      <c r="F149" s="84"/>
      <c r="G149" s="13"/>
      <c r="H149" s="11"/>
      <c r="I149" s="11"/>
      <c r="J149" s="8"/>
      <c r="K149" s="8"/>
      <c r="L149" s="8"/>
      <c r="M149" s="13"/>
      <c r="N149" s="28" t="s">
        <v>218</v>
      </c>
      <c r="O149" s="28">
        <v>-31.204166666666669</v>
      </c>
      <c r="P149" s="8"/>
      <c r="Q149" s="8">
        <f t="shared" si="17"/>
        <v>-29.52503894205627</v>
      </c>
      <c r="R149" s="8">
        <f t="shared" si="18"/>
        <v>1.6791277246103995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</row>
    <row r="150" spans="1:55" s="12" customFormat="1">
      <c r="A150" s="44">
        <v>149</v>
      </c>
      <c r="B150" s="44"/>
      <c r="C150" s="44"/>
      <c r="D150" s="84"/>
      <c r="E150" s="84"/>
      <c r="F150" s="84"/>
      <c r="G150" s="13"/>
      <c r="H150" s="11"/>
      <c r="I150" s="11"/>
      <c r="J150" s="8"/>
      <c r="K150" s="8"/>
      <c r="L150" s="8"/>
      <c r="M150" s="13"/>
      <c r="N150" s="28" t="s">
        <v>219</v>
      </c>
      <c r="O150" s="28">
        <v>-29.826785714285712</v>
      </c>
      <c r="P150" s="8"/>
      <c r="Q150" s="8">
        <f t="shared" si="17"/>
        <v>-29.492095158896817</v>
      </c>
      <c r="R150" s="8">
        <f t="shared" si="18"/>
        <v>0.33469055538889592</v>
      </c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</row>
    <row r="151" spans="1:55" s="12" customFormat="1">
      <c r="A151" s="44">
        <v>150</v>
      </c>
      <c r="B151" s="44"/>
      <c r="C151" s="44"/>
      <c r="D151" s="84"/>
      <c r="E151" s="84"/>
      <c r="F151" s="84"/>
      <c r="G151" s="13"/>
      <c r="H151" s="11"/>
      <c r="I151" s="11"/>
      <c r="J151" s="8"/>
      <c r="K151" s="8"/>
      <c r="L151" s="8"/>
      <c r="M151" s="13"/>
      <c r="N151" s="28" t="s">
        <v>220</v>
      </c>
      <c r="O151" s="28">
        <v>-28.223979591836731</v>
      </c>
      <c r="P151" s="8"/>
      <c r="Q151" s="8">
        <f t="shared" si="17"/>
        <v>-29.01306666326132</v>
      </c>
      <c r="R151" s="8">
        <f t="shared" si="18"/>
        <v>0.78908707142458923</v>
      </c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</row>
    <row r="152" spans="1:55" s="12" customFormat="1">
      <c r="A152" s="44">
        <v>151</v>
      </c>
      <c r="B152" s="44"/>
      <c r="C152" s="44"/>
      <c r="D152" s="84"/>
      <c r="E152" s="84"/>
      <c r="F152" s="84"/>
      <c r="G152" s="13"/>
      <c r="H152" s="11"/>
      <c r="I152" s="11"/>
      <c r="J152" s="8"/>
      <c r="K152" s="8"/>
      <c r="L152" s="8"/>
      <c r="M152" s="13"/>
      <c r="N152" s="28" t="s">
        <v>221</v>
      </c>
      <c r="O152" s="28">
        <v>-27.875510204081632</v>
      </c>
      <c r="P152" s="8"/>
      <c r="Q152" s="8">
        <f t="shared" si="17"/>
        <v>-28.302137078673642</v>
      </c>
      <c r="R152" s="8">
        <f t="shared" si="18"/>
        <v>0.4266268745920101</v>
      </c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</row>
    <row r="153" spans="1:55" s="12" customFormat="1">
      <c r="A153" s="44">
        <v>152</v>
      </c>
      <c r="B153" s="44"/>
      <c r="C153" s="44"/>
      <c r="D153" s="84"/>
      <c r="E153" s="84"/>
      <c r="F153" s="84"/>
      <c r="G153" s="13"/>
      <c r="H153" s="11"/>
      <c r="I153" s="11"/>
      <c r="J153" s="8"/>
      <c r="K153" s="8"/>
      <c r="L153" s="8"/>
      <c r="M153" s="13"/>
      <c r="N153" s="28" t="s">
        <v>222</v>
      </c>
      <c r="O153" s="28">
        <v>-28.715816326530618</v>
      </c>
      <c r="P153" s="8"/>
      <c r="Q153" s="8">
        <f t="shared" si="17"/>
        <v>-27.540791297915014</v>
      </c>
      <c r="R153" s="8">
        <f t="shared" si="18"/>
        <v>1.1750250286156039</v>
      </c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</row>
    <row r="154" spans="1:55" s="12" customFormat="1">
      <c r="A154" s="44">
        <v>153</v>
      </c>
      <c r="B154" s="44"/>
      <c r="C154" s="44"/>
      <c r="D154" s="84"/>
      <c r="E154" s="84"/>
      <c r="F154" s="84"/>
      <c r="G154" s="13"/>
      <c r="H154" s="11"/>
      <c r="I154" s="11"/>
      <c r="J154" s="8"/>
      <c r="K154" s="8"/>
      <c r="L154" s="8"/>
      <c r="M154" s="13"/>
      <c r="N154" s="28" t="s">
        <v>223</v>
      </c>
      <c r="O154" s="28">
        <v>-28.63239795918367</v>
      </c>
      <c r="P154" s="8"/>
      <c r="Q154" s="8">
        <f t="shared" si="17"/>
        <v>-26.841471088018803</v>
      </c>
      <c r="R154" s="8">
        <f t="shared" si="18"/>
        <v>1.7909268711648672</v>
      </c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</row>
    <row r="155" spans="1:55" s="12" customFormat="1">
      <c r="A155" s="44">
        <v>154</v>
      </c>
      <c r="B155" s="44"/>
      <c r="C155" s="44"/>
      <c r="D155" s="84"/>
      <c r="E155" s="84"/>
      <c r="F155" s="84"/>
      <c r="G155" s="13"/>
      <c r="H155" s="11"/>
      <c r="I155" s="11"/>
      <c r="J155" s="8"/>
      <c r="K155" s="8"/>
      <c r="L155" s="8"/>
      <c r="M155" s="13"/>
      <c r="N155" s="28" t="s">
        <v>224</v>
      </c>
      <c r="O155" s="28">
        <v>-32.422193877551017</v>
      </c>
      <c r="P155" s="8"/>
      <c r="Q155" s="8">
        <f t="shared" si="17"/>
        <v>-26.226731543429189</v>
      </c>
      <c r="R155" s="8">
        <f t="shared" si="18"/>
        <v>6.195462334121828</v>
      </c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</row>
    <row r="156" spans="1:55" s="12" customFormat="1">
      <c r="A156" s="44">
        <v>155</v>
      </c>
      <c r="B156" s="44"/>
      <c r="C156" s="44"/>
      <c r="D156" s="84"/>
      <c r="E156" s="84"/>
      <c r="F156" s="84"/>
      <c r="G156" s="13"/>
      <c r="H156" s="11"/>
      <c r="I156" s="11"/>
      <c r="J156" s="8"/>
      <c r="K156" s="8"/>
      <c r="L156" s="8"/>
      <c r="M156" s="13"/>
      <c r="N156" s="28" t="s">
        <v>225</v>
      </c>
      <c r="O156" s="28">
        <v>-26.937499999999996</v>
      </c>
      <c r="P156" s="8"/>
      <c r="Q156" s="8">
        <f t="shared" si="17"/>
        <v>-25.628022308692625</v>
      </c>
      <c r="R156" s="8">
        <f t="shared" si="18"/>
        <v>1.3094776913073716</v>
      </c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</row>
    <row r="157" spans="1:55" s="12" customFormat="1">
      <c r="A157" s="44">
        <v>156</v>
      </c>
      <c r="B157" s="44"/>
      <c r="C157" s="44"/>
      <c r="D157" s="84"/>
      <c r="E157" s="84"/>
      <c r="F157" s="84"/>
      <c r="G157" s="13"/>
      <c r="H157" s="11"/>
      <c r="I157" s="11"/>
      <c r="J157" s="8"/>
      <c r="K157" s="8"/>
      <c r="L157" s="8"/>
      <c r="M157" s="13"/>
      <c r="N157" s="28" t="s">
        <v>226</v>
      </c>
      <c r="O157" s="28">
        <v>-25.476530612244897</v>
      </c>
      <c r="P157" s="8"/>
      <c r="Q157" s="8">
        <f t="shared" si="17"/>
        <v>-24.904151185822261</v>
      </c>
      <c r="R157" s="8">
        <f t="shared" si="18"/>
        <v>0.57237942642263562</v>
      </c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</row>
    <row r="158" spans="1:55" s="12" customFormat="1">
      <c r="A158" s="44">
        <v>157</v>
      </c>
      <c r="B158" s="44"/>
      <c r="C158" s="44"/>
      <c r="D158" s="84"/>
      <c r="E158" s="84"/>
      <c r="F158" s="84"/>
      <c r="G158" s="13"/>
      <c r="H158" s="11"/>
      <c r="I158" s="11"/>
      <c r="J158" s="8"/>
      <c r="K158" s="8"/>
      <c r="L158" s="8"/>
      <c r="M158" s="13"/>
      <c r="N158" s="28" t="s">
        <v>227</v>
      </c>
      <c r="O158" s="28">
        <v>-28.775000000000002</v>
      </c>
      <c r="P158" s="8"/>
      <c r="Q158" s="8">
        <f t="shared" si="17"/>
        <v>-23.875432254723925</v>
      </c>
      <c r="R158" s="8">
        <f t="shared" si="18"/>
        <v>4.8995677452760766</v>
      </c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</row>
    <row r="159" spans="1:55" s="12" customFormat="1">
      <c r="A159" s="44">
        <v>158</v>
      </c>
      <c r="B159" s="44"/>
      <c r="C159" s="44"/>
      <c r="D159" s="84"/>
      <c r="E159" s="84"/>
      <c r="F159" s="84"/>
      <c r="G159" s="13"/>
      <c r="H159" s="11"/>
      <c r="I159" s="11"/>
      <c r="J159" s="8"/>
      <c r="K159" s="8"/>
      <c r="L159" s="8"/>
      <c r="M159" s="13"/>
      <c r="N159" s="28" t="s">
        <v>228</v>
      </c>
      <c r="O159" s="28">
        <v>-24.805357142857144</v>
      </c>
      <c r="P159" s="8"/>
      <c r="Q159" s="8">
        <f t="shared" si="17"/>
        <v>-22.366321476078117</v>
      </c>
      <c r="R159" s="8">
        <f t="shared" si="18"/>
        <v>2.4390356667790272</v>
      </c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</row>
    <row r="160" spans="1:55" s="12" customFormat="1">
      <c r="A160" s="44">
        <v>159</v>
      </c>
      <c r="B160" s="44"/>
      <c r="C160" s="44"/>
      <c r="D160" s="84"/>
      <c r="E160" s="84"/>
      <c r="F160" s="84"/>
      <c r="G160" s="13"/>
      <c r="H160" s="11"/>
      <c r="I160" s="11"/>
      <c r="J160" s="8"/>
      <c r="K160" s="8"/>
      <c r="L160" s="8"/>
      <c r="M160" s="13"/>
      <c r="N160" s="30" t="s">
        <v>229</v>
      </c>
      <c r="O160" s="30">
        <v>-18.473214285714285</v>
      </c>
      <c r="P160" s="56"/>
      <c r="Q160" s="56">
        <f t="shared" si="17"/>
        <v>-20.247660043657337</v>
      </c>
      <c r="R160" s="56">
        <f t="shared" si="18"/>
        <v>1.7744457579430524</v>
      </c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</row>
    <row r="161" spans="1:55" s="12" customFormat="1">
      <c r="A161" s="44">
        <v>160</v>
      </c>
      <c r="B161" s="44"/>
      <c r="C161" s="44"/>
      <c r="D161" s="84"/>
      <c r="E161" s="84"/>
      <c r="F161" s="84"/>
      <c r="G161" s="13"/>
      <c r="H161" s="11"/>
      <c r="I161" s="11"/>
      <c r="J161" s="8"/>
      <c r="K161" s="8"/>
      <c r="L161" s="8"/>
      <c r="M161" s="13"/>
      <c r="N161" s="30" t="s">
        <v>230</v>
      </c>
      <c r="O161" s="30">
        <v>-15.95</v>
      </c>
      <c r="P161" s="56"/>
      <c r="Q161" s="56">
        <f t="shared" si="17"/>
        <v>-17.469815659595618</v>
      </c>
      <c r="R161" s="56">
        <f t="shared" si="18"/>
        <v>1.5198156595956185</v>
      </c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</row>
    <row r="162" spans="1:55" s="12" customFormat="1">
      <c r="A162" s="44">
        <v>161</v>
      </c>
      <c r="B162" s="44"/>
      <c r="C162" s="44"/>
      <c r="D162" s="84"/>
      <c r="E162" s="84"/>
      <c r="F162" s="84"/>
      <c r="G162" s="13"/>
      <c r="H162" s="11"/>
      <c r="I162" s="11"/>
      <c r="J162" s="8"/>
      <c r="K162" s="8"/>
      <c r="L162" s="8"/>
      <c r="M162" s="13"/>
      <c r="N162" s="30" t="s">
        <v>231</v>
      </c>
      <c r="O162" s="30">
        <v>-19.185714285714287</v>
      </c>
      <c r="P162" s="56"/>
      <c r="Q162" s="56">
        <f t="shared" si="17"/>
        <v>-14.079978161992626</v>
      </c>
      <c r="R162" s="56">
        <f t="shared" si="18"/>
        <v>5.1057361237216607</v>
      </c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</row>
    <row r="163" spans="1:55" s="12" customFormat="1">
      <c r="A163" s="44">
        <v>162</v>
      </c>
      <c r="B163" s="44"/>
      <c r="C163" s="44"/>
      <c r="D163" s="84"/>
      <c r="E163" s="84"/>
      <c r="F163" s="84"/>
      <c r="G163" s="13"/>
      <c r="H163" s="11"/>
      <c r="I163" s="11"/>
      <c r="J163" s="8"/>
      <c r="K163" s="8"/>
      <c r="L163" s="8"/>
      <c r="M163" s="13"/>
      <c r="N163" s="30" t="s">
        <v>232</v>
      </c>
      <c r="O163" s="30">
        <v>-9.8571428571428577</v>
      </c>
      <c r="P163" s="56"/>
      <c r="Q163" s="56">
        <f t="shared" si="17"/>
        <v>-10.220195795906815</v>
      </c>
      <c r="R163" s="56">
        <f t="shared" si="18"/>
        <v>0.36305293876395694</v>
      </c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</row>
    <row r="164" spans="1:55" s="12" customFormat="1">
      <c r="A164" s="44">
        <v>163</v>
      </c>
      <c r="B164" s="44"/>
      <c r="C164" s="44"/>
      <c r="D164" s="84"/>
      <c r="E164" s="84"/>
      <c r="F164" s="84"/>
      <c r="G164" s="13"/>
      <c r="H164" s="11"/>
      <c r="I164" s="11"/>
      <c r="J164" s="8"/>
      <c r="K164" s="8"/>
      <c r="L164" s="8"/>
      <c r="M164" s="13"/>
      <c r="N164" s="30" t="s">
        <v>233</v>
      </c>
      <c r="O164" s="30">
        <v>-0.64107142857142851</v>
      </c>
      <c r="P164" s="56"/>
      <c r="Q164" s="56">
        <f t="shared" si="17"/>
        <v>-6.1067187878672051</v>
      </c>
      <c r="R164" s="56">
        <f t="shared" si="18"/>
        <v>5.4656473592957768</v>
      </c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</row>
    <row r="165" spans="1:55" s="12" customFormat="1">
      <c r="A165" s="44">
        <v>164</v>
      </c>
      <c r="B165" s="44"/>
      <c r="C165" s="44"/>
      <c r="D165" s="84"/>
      <c r="E165" s="84"/>
      <c r="F165" s="84"/>
      <c r="G165" s="13"/>
      <c r="H165" s="11"/>
      <c r="I165" s="11"/>
      <c r="J165" s="8"/>
      <c r="K165" s="8"/>
      <c r="L165" s="8"/>
      <c r="M165" s="13"/>
      <c r="N165" s="30" t="s">
        <v>234</v>
      </c>
      <c r="O165" s="30">
        <v>1.7035714285714285</v>
      </c>
      <c r="P165" s="56"/>
      <c r="Q165" s="56">
        <f t="shared" si="17"/>
        <v>-1.995009149006546</v>
      </c>
      <c r="R165" s="56">
        <f t="shared" si="18"/>
        <v>3.6985805775779745</v>
      </c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</row>
    <row r="166" spans="1:55" s="12" customFormat="1">
      <c r="A166" s="44">
        <v>165</v>
      </c>
      <c r="B166" s="44"/>
      <c r="C166" s="44"/>
      <c r="D166" s="84"/>
      <c r="E166" s="84"/>
      <c r="F166" s="84"/>
      <c r="G166" s="13"/>
      <c r="H166" s="11"/>
      <c r="I166" s="11"/>
      <c r="J166" s="8"/>
      <c r="K166" s="8"/>
      <c r="L166" s="8"/>
      <c r="M166" s="13"/>
      <c r="N166" s="30" t="s">
        <v>235</v>
      </c>
      <c r="O166" s="30">
        <v>-1.5767857142857145</v>
      </c>
      <c r="P166" s="56"/>
      <c r="Q166" s="56">
        <f t="shared" si="17"/>
        <v>1.8624047653326377</v>
      </c>
      <c r="R166" s="56">
        <f t="shared" si="18"/>
        <v>3.4391904796183521</v>
      </c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</row>
    <row r="167" spans="1:55" s="12" customFormat="1">
      <c r="A167" s="44">
        <v>166</v>
      </c>
      <c r="B167" s="44"/>
      <c r="C167" s="44"/>
      <c r="D167" s="84"/>
      <c r="E167" s="84"/>
      <c r="F167" s="84"/>
      <c r="G167" s="13"/>
      <c r="H167" s="11"/>
      <c r="I167" s="11"/>
      <c r="J167" s="8"/>
      <c r="K167" s="8"/>
      <c r="L167" s="8"/>
      <c r="M167" s="13"/>
      <c r="N167" s="30" t="s">
        <v>236</v>
      </c>
      <c r="O167" s="30">
        <v>3.4982142857142859</v>
      </c>
      <c r="P167" s="56"/>
      <c r="Q167" s="56">
        <f t="shared" si="17"/>
        <v>5.2567686492033285</v>
      </c>
      <c r="R167" s="56">
        <f t="shared" si="18"/>
        <v>1.7585543634890426</v>
      </c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</row>
    <row r="168" spans="1:55" s="12" customFormat="1">
      <c r="A168" s="44">
        <v>167</v>
      </c>
      <c r="B168" s="44"/>
      <c r="C168" s="44"/>
      <c r="D168" s="84"/>
      <c r="E168" s="84"/>
      <c r="F168" s="84"/>
      <c r="G168" s="13"/>
      <c r="H168" s="11"/>
      <c r="I168" s="11"/>
      <c r="J168" s="8"/>
      <c r="K168" s="8"/>
      <c r="L168" s="8"/>
      <c r="M168" s="13"/>
      <c r="N168" s="30" t="s">
        <v>237</v>
      </c>
      <c r="O168" s="30">
        <v>7.7821428571428584</v>
      </c>
      <c r="P168" s="56"/>
      <c r="Q168" s="56">
        <f t="shared" si="17"/>
        <v>8.0546634865726627</v>
      </c>
      <c r="R168" s="56">
        <f t="shared" si="18"/>
        <v>0.27252062942980437</v>
      </c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</row>
    <row r="169" spans="1:55" s="12" customFormat="1">
      <c r="A169" s="44">
        <v>168</v>
      </c>
      <c r="B169" s="44"/>
      <c r="C169" s="44"/>
      <c r="D169" s="84"/>
      <c r="E169" s="84"/>
      <c r="F169" s="84"/>
      <c r="G169" s="13"/>
      <c r="H169" s="11"/>
      <c r="I169" s="11"/>
      <c r="J169" s="8"/>
      <c r="K169" s="8"/>
      <c r="L169" s="8"/>
      <c r="M169" s="13"/>
      <c r="N169" s="30" t="s">
        <v>238</v>
      </c>
      <c r="O169" s="30">
        <v>7.5030612244897954</v>
      </c>
      <c r="P169" s="56"/>
      <c r="Q169" s="56">
        <f t="shared" si="17"/>
        <v>10.214420788456055</v>
      </c>
      <c r="R169" s="56">
        <f t="shared" si="18"/>
        <v>2.7113595639662593</v>
      </c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</row>
    <row r="170" spans="1:55" s="12" customFormat="1">
      <c r="A170" s="44">
        <v>169</v>
      </c>
      <c r="B170" s="44"/>
      <c r="C170" s="44"/>
      <c r="D170" s="84"/>
      <c r="E170" s="84"/>
      <c r="F170" s="84"/>
      <c r="G170" s="13"/>
      <c r="H170" s="11"/>
      <c r="I170" s="11"/>
      <c r="J170" s="8"/>
      <c r="K170" s="8"/>
      <c r="L170" s="8"/>
      <c r="M170" s="13"/>
      <c r="N170" s="30" t="s">
        <v>239</v>
      </c>
      <c r="O170" s="30">
        <v>10.465816326530613</v>
      </c>
      <c r="P170" s="56"/>
      <c r="Q170" s="56">
        <f t="shared" si="17"/>
        <v>11.784769098610825</v>
      </c>
      <c r="R170" s="56">
        <f t="shared" si="18"/>
        <v>1.3189527720802126</v>
      </c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</row>
    <row r="171" spans="1:55" s="12" customFormat="1">
      <c r="A171" s="44">
        <v>170</v>
      </c>
      <c r="B171" s="44"/>
      <c r="C171" s="44"/>
      <c r="D171" s="84"/>
      <c r="E171" s="84"/>
      <c r="F171" s="84"/>
      <c r="G171" s="13"/>
      <c r="H171" s="11"/>
      <c r="I171" s="11"/>
      <c r="J171" s="8"/>
      <c r="K171" s="8"/>
      <c r="L171" s="8"/>
      <c r="M171" s="13"/>
      <c r="N171" s="30" t="s">
        <v>240</v>
      </c>
      <c r="O171" s="30">
        <v>12.289625850340135</v>
      </c>
      <c r="P171" s="56"/>
      <c r="Q171" s="56">
        <f t="shared" si="17"/>
        <v>12.886759629998343</v>
      </c>
      <c r="R171" s="56">
        <f t="shared" si="18"/>
        <v>0.59713377965820769</v>
      </c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</row>
    <row r="172" spans="1:55" s="12" customFormat="1">
      <c r="A172" s="44">
        <v>171</v>
      </c>
      <c r="B172" s="44"/>
      <c r="C172" s="44"/>
      <c r="D172" s="84"/>
      <c r="E172" s="84"/>
      <c r="F172" s="84"/>
      <c r="G172" s="13"/>
      <c r="H172" s="11"/>
      <c r="I172" s="11"/>
      <c r="J172" s="8"/>
      <c r="K172" s="8"/>
      <c r="L172" s="8"/>
      <c r="M172" s="13"/>
      <c r="N172" s="30" t="s">
        <v>241</v>
      </c>
      <c r="O172" s="30">
        <v>11.981802721088437</v>
      </c>
      <c r="P172" s="56"/>
      <c r="Q172" s="56">
        <f t="shared" si="17"/>
        <v>13.683336544514285</v>
      </c>
      <c r="R172" s="56">
        <f t="shared" si="18"/>
        <v>1.7015338234258479</v>
      </c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</row>
    <row r="173" spans="1:55" s="12" customFormat="1">
      <c r="A173" s="44">
        <v>172</v>
      </c>
      <c r="B173" s="44"/>
      <c r="C173" s="44"/>
      <c r="D173" s="84"/>
      <c r="E173" s="84"/>
      <c r="F173" s="84"/>
      <c r="G173" s="13"/>
      <c r="H173" s="11"/>
      <c r="I173" s="11"/>
      <c r="J173" s="8"/>
      <c r="K173" s="8"/>
      <c r="L173" s="8"/>
      <c r="M173" s="13"/>
      <c r="N173" s="28"/>
      <c r="O173" s="28"/>
      <c r="P173" s="37"/>
      <c r="Q173" s="37"/>
      <c r="R173" s="37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</row>
    <row r="174" spans="1:55" s="12" customFormat="1">
      <c r="A174" s="44">
        <v>173</v>
      </c>
      <c r="B174" s="44"/>
      <c r="C174" s="44"/>
      <c r="D174" s="84"/>
      <c r="E174" s="84"/>
      <c r="F174" s="84"/>
      <c r="G174" s="13"/>
      <c r="H174" s="11"/>
      <c r="I174" s="11"/>
      <c r="J174" s="8"/>
      <c r="K174" s="8"/>
      <c r="L174" s="8"/>
      <c r="M174" s="13"/>
      <c r="N174" s="28"/>
      <c r="O174" s="28"/>
      <c r="P174" s="37"/>
      <c r="Q174" s="37"/>
      <c r="R174" s="37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</row>
    <row r="175" spans="1:55" s="12" customFormat="1">
      <c r="A175" s="44">
        <v>174</v>
      </c>
      <c r="B175" s="44"/>
      <c r="C175" s="44"/>
      <c r="D175" s="84"/>
      <c r="E175" s="84"/>
      <c r="F175" s="84"/>
      <c r="G175" s="13"/>
      <c r="H175" s="11"/>
      <c r="I175" s="11"/>
      <c r="J175" s="8"/>
      <c r="K175" s="8"/>
      <c r="L175" s="8"/>
      <c r="M175" s="13"/>
      <c r="N175" s="28"/>
      <c r="O175" s="28"/>
      <c r="P175" s="37"/>
      <c r="Q175" s="37"/>
      <c r="R175" s="37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</row>
    <row r="176" spans="1:55" s="12" customFormat="1">
      <c r="A176" s="44">
        <v>175</v>
      </c>
      <c r="B176" s="44"/>
      <c r="C176" s="44"/>
      <c r="D176" s="84"/>
      <c r="E176" s="84"/>
      <c r="F176" s="84"/>
      <c r="G176" s="13"/>
      <c r="H176" s="11"/>
      <c r="I176" s="11"/>
      <c r="J176" s="8"/>
      <c r="K176" s="8"/>
      <c r="L176" s="8"/>
      <c r="M176" s="13"/>
      <c r="N176" s="28"/>
      <c r="O176" s="28"/>
      <c r="P176" s="37"/>
      <c r="Q176" s="37"/>
      <c r="R176" s="37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</row>
    <row r="177" spans="1:55" s="12" customFormat="1">
      <c r="A177" s="44">
        <v>176</v>
      </c>
      <c r="B177" s="44"/>
      <c r="C177" s="44"/>
      <c r="D177" s="84"/>
      <c r="E177" s="84"/>
      <c r="F177" s="84"/>
      <c r="G177" s="13"/>
      <c r="H177" s="11"/>
      <c r="I177" s="11"/>
      <c r="J177" s="8"/>
      <c r="K177" s="8"/>
      <c r="L177" s="8"/>
      <c r="M177" s="13"/>
      <c r="N177" s="28"/>
      <c r="O177" s="28"/>
      <c r="P177" s="37"/>
      <c r="Q177" s="37"/>
      <c r="R177" s="37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</row>
    <row r="178" spans="1:55" s="12" customFormat="1">
      <c r="A178" s="44">
        <v>177</v>
      </c>
      <c r="B178" s="44"/>
      <c r="C178" s="44"/>
      <c r="D178" s="84"/>
      <c r="E178" s="84"/>
      <c r="F178" s="84"/>
      <c r="G178" s="13"/>
      <c r="H178" s="11"/>
      <c r="I178" s="11"/>
      <c r="J178" s="8"/>
      <c r="K178" s="8"/>
      <c r="L178" s="8"/>
      <c r="M178" s="13"/>
      <c r="N178" s="11"/>
      <c r="O178" s="11"/>
      <c r="P178" s="8"/>
      <c r="Q178" s="8"/>
      <c r="R178" s="8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</row>
    <row r="179" spans="1:55" s="12" customFormat="1">
      <c r="A179" s="44">
        <v>178</v>
      </c>
      <c r="B179" s="44"/>
      <c r="C179" s="44"/>
      <c r="D179" s="84"/>
      <c r="E179" s="84"/>
      <c r="F179" s="84"/>
      <c r="G179" s="13"/>
      <c r="H179" s="11"/>
      <c r="I179" s="11"/>
      <c r="J179" s="8"/>
      <c r="K179" s="8"/>
      <c r="L179" s="8"/>
      <c r="M179" s="13"/>
      <c r="N179" s="11"/>
      <c r="O179" s="11"/>
      <c r="P179" s="8"/>
      <c r="Q179" s="8"/>
      <c r="R179" s="8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</row>
    <row r="180" spans="1:55" s="12" customFormat="1">
      <c r="A180" s="44">
        <v>179</v>
      </c>
      <c r="B180" s="44"/>
      <c r="C180" s="44"/>
      <c r="D180" s="84"/>
      <c r="E180" s="84"/>
      <c r="F180" s="84"/>
      <c r="G180" s="13"/>
      <c r="H180" s="11"/>
      <c r="I180" s="11"/>
      <c r="J180" s="8"/>
      <c r="K180" s="8"/>
      <c r="L180" s="8"/>
      <c r="M180" s="13"/>
      <c r="N180" s="11"/>
      <c r="O180" s="11"/>
      <c r="P180" s="8"/>
      <c r="Q180" s="8"/>
      <c r="R180" s="8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</row>
    <row r="181" spans="1:55" s="12" customFormat="1">
      <c r="A181" s="44">
        <v>180</v>
      </c>
      <c r="B181" s="44"/>
      <c r="C181" s="44"/>
      <c r="D181" s="84"/>
      <c r="E181" s="84"/>
      <c r="F181" s="84"/>
      <c r="G181" s="13"/>
      <c r="H181" s="11"/>
      <c r="I181" s="11"/>
      <c r="J181" s="8"/>
      <c r="K181" s="8"/>
      <c r="L181" s="8"/>
      <c r="M181" s="13"/>
      <c r="N181" s="11"/>
      <c r="O181" s="11"/>
      <c r="P181" s="8"/>
      <c r="Q181" s="8"/>
      <c r="R181" s="8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</row>
    <row r="182" spans="1:55" s="12" customFormat="1">
      <c r="A182" s="44">
        <v>181</v>
      </c>
      <c r="B182" s="44"/>
      <c r="C182" s="44"/>
      <c r="D182" s="84"/>
      <c r="E182" s="84"/>
      <c r="F182" s="84"/>
      <c r="G182" s="13"/>
      <c r="H182" s="11"/>
      <c r="I182" s="11"/>
      <c r="J182" s="8"/>
      <c r="K182" s="8"/>
      <c r="L182" s="8"/>
      <c r="M182" s="13"/>
      <c r="N182" s="11"/>
      <c r="O182" s="11"/>
      <c r="P182" s="8"/>
      <c r="Q182" s="8"/>
      <c r="R182" s="8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</row>
    <row r="183" spans="1:55" s="12" customFormat="1">
      <c r="A183" s="44">
        <v>182</v>
      </c>
      <c r="B183" s="44"/>
      <c r="C183" s="44"/>
      <c r="D183" s="84"/>
      <c r="E183" s="84"/>
      <c r="F183" s="84"/>
      <c r="G183" s="13"/>
      <c r="H183" s="11"/>
      <c r="I183" s="11"/>
      <c r="J183" s="8"/>
      <c r="K183" s="8"/>
      <c r="L183" s="8"/>
      <c r="M183" s="13"/>
      <c r="N183" s="11"/>
      <c r="O183" s="11"/>
      <c r="P183" s="8"/>
      <c r="Q183" s="8"/>
      <c r="R183" s="8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</row>
    <row r="184" spans="1:55" s="12" customFormat="1">
      <c r="A184" s="44">
        <v>183</v>
      </c>
      <c r="B184" s="44"/>
      <c r="C184" s="44"/>
      <c r="D184" s="84"/>
      <c r="E184" s="84"/>
      <c r="F184" s="84"/>
      <c r="G184" s="13"/>
      <c r="H184" s="11"/>
      <c r="I184" s="11"/>
      <c r="J184" s="8"/>
      <c r="K184" s="8"/>
      <c r="L184" s="8"/>
      <c r="M184" s="13"/>
      <c r="N184" s="11"/>
      <c r="O184" s="11"/>
      <c r="P184" s="8"/>
      <c r="Q184" s="8"/>
      <c r="R184" s="8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</row>
    <row r="185" spans="1:55" s="12" customFormat="1">
      <c r="A185" s="44">
        <v>184</v>
      </c>
      <c r="B185" s="44"/>
      <c r="C185" s="44"/>
      <c r="D185" s="84"/>
      <c r="E185" s="84"/>
      <c r="F185" s="84"/>
      <c r="G185" s="13"/>
      <c r="H185" s="11"/>
      <c r="I185" s="11"/>
      <c r="J185" s="8"/>
      <c r="K185" s="8"/>
      <c r="L185" s="8"/>
      <c r="M185" s="13"/>
      <c r="N185" s="11"/>
      <c r="O185" s="11"/>
      <c r="P185" s="8"/>
      <c r="Q185" s="8"/>
      <c r="R185" s="8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</row>
    <row r="186" spans="1:55" s="12" customFormat="1">
      <c r="A186" s="44">
        <v>185</v>
      </c>
      <c r="B186" s="44"/>
      <c r="C186" s="44"/>
      <c r="D186" s="84"/>
      <c r="E186" s="84"/>
      <c r="F186" s="84"/>
      <c r="G186" s="13"/>
      <c r="H186" s="11"/>
      <c r="I186" s="11"/>
      <c r="J186" s="8"/>
      <c r="K186" s="8"/>
      <c r="L186" s="8"/>
      <c r="M186" s="13"/>
      <c r="N186" s="11"/>
      <c r="O186" s="11"/>
      <c r="P186" s="8"/>
      <c r="Q186" s="8"/>
      <c r="R186" s="8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</row>
    <row r="187" spans="1:55" s="12" customFormat="1">
      <c r="A187" s="44">
        <v>186</v>
      </c>
      <c r="B187" s="44"/>
      <c r="C187" s="44"/>
      <c r="D187" s="84"/>
      <c r="E187" s="84"/>
      <c r="F187" s="84"/>
      <c r="G187" s="13"/>
      <c r="H187" s="11"/>
      <c r="I187" s="11"/>
      <c r="J187" s="8"/>
      <c r="K187" s="8"/>
      <c r="L187" s="8"/>
      <c r="M187" s="13"/>
      <c r="N187" s="11"/>
      <c r="O187" s="11"/>
      <c r="P187" s="8"/>
      <c r="Q187" s="8"/>
      <c r="R187" s="8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</row>
    <row r="188" spans="1:55" s="12" customFormat="1">
      <c r="A188" s="44">
        <v>187</v>
      </c>
      <c r="B188" s="44"/>
      <c r="C188" s="44"/>
      <c r="D188" s="84"/>
      <c r="E188" s="84"/>
      <c r="F188" s="84"/>
      <c r="G188" s="13"/>
      <c r="H188" s="11"/>
      <c r="I188" s="11"/>
      <c r="J188" s="8"/>
      <c r="K188" s="8"/>
      <c r="L188" s="8"/>
      <c r="M188" s="13"/>
      <c r="N188" s="11"/>
      <c r="O188" s="11"/>
      <c r="P188" s="8"/>
      <c r="Q188" s="8"/>
      <c r="R188" s="8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</row>
    <row r="189" spans="1:55" s="12" customFormat="1">
      <c r="A189" s="44">
        <v>188</v>
      </c>
      <c r="B189" s="44"/>
      <c r="C189" s="44"/>
      <c r="D189" s="84"/>
      <c r="E189" s="84"/>
      <c r="F189" s="84"/>
      <c r="G189" s="13"/>
      <c r="H189" s="11"/>
      <c r="I189" s="11"/>
      <c r="J189" s="8"/>
      <c r="K189" s="8"/>
      <c r="L189" s="8"/>
      <c r="M189" s="13"/>
      <c r="N189" s="11"/>
      <c r="O189" s="11"/>
      <c r="P189" s="8"/>
      <c r="Q189" s="8"/>
      <c r="R189" s="8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</row>
    <row r="190" spans="1:55" s="12" customFormat="1">
      <c r="A190" s="44">
        <v>189</v>
      </c>
      <c r="B190" s="44"/>
      <c r="C190" s="44"/>
      <c r="D190" s="84"/>
      <c r="E190" s="84"/>
      <c r="F190" s="84"/>
      <c r="G190" s="13"/>
      <c r="H190" s="11"/>
      <c r="I190" s="11"/>
      <c r="J190" s="8"/>
      <c r="K190" s="8"/>
      <c r="L190" s="8"/>
      <c r="M190" s="13"/>
      <c r="N190" s="11"/>
      <c r="O190" s="11"/>
      <c r="P190" s="8"/>
      <c r="Q190" s="8"/>
      <c r="R190" s="8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</row>
    <row r="191" spans="1:55" s="12" customFormat="1">
      <c r="A191" s="44">
        <v>190</v>
      </c>
      <c r="B191" s="44"/>
      <c r="C191" s="44"/>
      <c r="D191" s="84"/>
      <c r="E191" s="84"/>
      <c r="F191" s="84"/>
      <c r="G191" s="13"/>
      <c r="H191" s="11"/>
      <c r="I191" s="11"/>
      <c r="J191" s="8"/>
      <c r="K191" s="8"/>
      <c r="L191" s="8"/>
      <c r="M191" s="13"/>
      <c r="N191" s="11"/>
      <c r="O191" s="11"/>
      <c r="P191" s="8"/>
      <c r="Q191" s="8"/>
      <c r="R191" s="8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</row>
    <row r="192" spans="1:55" s="12" customFormat="1">
      <c r="A192" s="44">
        <v>191</v>
      </c>
      <c r="B192" s="44"/>
      <c r="C192" s="44"/>
      <c r="D192" s="84"/>
      <c r="E192" s="84"/>
      <c r="F192" s="84"/>
      <c r="G192" s="13"/>
      <c r="H192" s="11"/>
      <c r="I192" s="11"/>
      <c r="J192" s="8"/>
      <c r="K192" s="8"/>
      <c r="L192" s="8"/>
      <c r="M192" s="13"/>
      <c r="N192" s="11"/>
      <c r="O192" s="11"/>
      <c r="P192" s="8"/>
      <c r="Q192" s="8"/>
      <c r="R192" s="8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</row>
    <row r="193" spans="1:55" s="12" customFormat="1">
      <c r="A193" s="44">
        <v>192</v>
      </c>
      <c r="B193" s="44"/>
      <c r="C193" s="44"/>
      <c r="D193" s="84"/>
      <c r="E193" s="84"/>
      <c r="F193" s="84"/>
      <c r="G193" s="13"/>
      <c r="H193" s="11"/>
      <c r="I193" s="11"/>
      <c r="J193" s="8"/>
      <c r="K193" s="8"/>
      <c r="L193" s="8"/>
      <c r="M193" s="13"/>
      <c r="N193" s="11"/>
      <c r="O193" s="11"/>
      <c r="P193" s="8"/>
      <c r="Q193" s="8"/>
      <c r="R193" s="8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</row>
    <row r="194" spans="1:55" s="12" customFormat="1">
      <c r="A194" s="44">
        <v>193</v>
      </c>
      <c r="B194" s="44"/>
      <c r="C194" s="44"/>
      <c r="D194" s="84"/>
      <c r="E194" s="84"/>
      <c r="F194" s="84"/>
      <c r="G194" s="13"/>
      <c r="H194" s="11"/>
      <c r="I194" s="11"/>
      <c r="J194" s="8"/>
      <c r="K194" s="8"/>
      <c r="L194" s="8"/>
      <c r="M194" s="13"/>
      <c r="N194" s="11"/>
      <c r="O194" s="11"/>
      <c r="P194" s="8"/>
      <c r="Q194" s="8"/>
      <c r="R194" s="8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</row>
    <row r="195" spans="1:55" s="12" customFormat="1">
      <c r="A195" s="44">
        <v>194</v>
      </c>
      <c r="B195" s="44"/>
      <c r="C195" s="44"/>
      <c r="D195" s="84"/>
      <c r="E195" s="84"/>
      <c r="F195" s="84"/>
      <c r="G195" s="13"/>
      <c r="H195" s="11"/>
      <c r="I195" s="11"/>
      <c r="J195" s="8"/>
      <c r="K195" s="8"/>
      <c r="L195" s="8"/>
      <c r="M195" s="13"/>
      <c r="N195" s="11"/>
      <c r="O195" s="11"/>
      <c r="P195" s="8"/>
      <c r="Q195" s="8"/>
      <c r="R195" s="8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</row>
    <row r="196" spans="1:55" s="12" customFormat="1">
      <c r="A196" s="44">
        <v>195</v>
      </c>
      <c r="B196" s="44"/>
      <c r="C196" s="44"/>
      <c r="D196" s="84"/>
      <c r="E196" s="84"/>
      <c r="F196" s="84"/>
      <c r="G196" s="13"/>
      <c r="H196" s="11"/>
      <c r="I196" s="11"/>
      <c r="J196" s="8"/>
      <c r="K196" s="8"/>
      <c r="L196" s="8"/>
      <c r="M196" s="13"/>
      <c r="N196" s="11"/>
      <c r="O196" s="11"/>
      <c r="P196" s="8"/>
      <c r="Q196" s="8"/>
      <c r="R196" s="8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</row>
    <row r="197" spans="1:55" s="12" customFormat="1">
      <c r="A197" s="44">
        <v>196</v>
      </c>
      <c r="B197" s="44"/>
      <c r="C197" s="44"/>
      <c r="D197" s="84"/>
      <c r="E197" s="84"/>
      <c r="F197" s="84"/>
      <c r="G197" s="13"/>
      <c r="H197" s="11"/>
      <c r="I197" s="11"/>
      <c r="J197" s="8"/>
      <c r="K197" s="8"/>
      <c r="L197" s="8"/>
      <c r="M197" s="13"/>
      <c r="N197" s="11"/>
      <c r="O197" s="11"/>
      <c r="P197" s="8"/>
      <c r="Q197" s="8"/>
      <c r="R197" s="8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</row>
    <row r="198" spans="1:55" s="12" customFormat="1">
      <c r="A198" s="44">
        <v>197</v>
      </c>
      <c r="B198" s="44"/>
      <c r="C198" s="44"/>
      <c r="D198" s="84"/>
      <c r="E198" s="84"/>
      <c r="F198" s="84"/>
      <c r="G198" s="13"/>
      <c r="H198" s="11"/>
      <c r="I198" s="11"/>
      <c r="J198" s="8"/>
      <c r="K198" s="8"/>
      <c r="L198" s="8"/>
      <c r="M198" s="13"/>
      <c r="N198" s="11"/>
      <c r="O198" s="11"/>
      <c r="P198" s="8"/>
      <c r="Q198" s="8"/>
      <c r="R198" s="8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</row>
    <row r="199" spans="1:55" s="12" customFormat="1">
      <c r="A199" s="44"/>
      <c r="B199" s="44"/>
      <c r="C199" s="44"/>
      <c r="D199" s="84"/>
      <c r="E199" s="84"/>
      <c r="F199" s="84"/>
      <c r="G199" s="13"/>
      <c r="H199" s="11"/>
      <c r="I199" s="11"/>
      <c r="J199" s="8"/>
      <c r="K199" s="8"/>
      <c r="L199" s="8"/>
      <c r="M199" s="13"/>
      <c r="N199" s="11"/>
      <c r="O199" s="11"/>
      <c r="P199" s="8"/>
      <c r="Q199" s="8"/>
      <c r="R199" s="8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</row>
    <row r="200" spans="1:55" s="12" customFormat="1">
      <c r="A200" s="44"/>
      <c r="B200" s="44"/>
      <c r="C200" s="44"/>
      <c r="D200" s="84"/>
      <c r="E200" s="84"/>
      <c r="F200" s="84"/>
      <c r="G200" s="13"/>
      <c r="H200" s="11"/>
      <c r="I200" s="11"/>
      <c r="J200" s="8"/>
      <c r="K200" s="8"/>
      <c r="L200" s="8"/>
      <c r="M200" s="13"/>
      <c r="N200" s="11"/>
      <c r="O200" s="11"/>
      <c r="P200" s="8"/>
      <c r="Q200" s="8"/>
      <c r="R200" s="8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</row>
    <row r="201" spans="1:55" s="12" customFormat="1">
      <c r="A201" s="44"/>
      <c r="B201" s="44"/>
      <c r="C201" s="44"/>
      <c r="D201" s="84"/>
      <c r="E201" s="84"/>
      <c r="F201" s="84"/>
      <c r="G201" s="13"/>
      <c r="H201" s="11"/>
      <c r="I201" s="11"/>
      <c r="J201" s="8"/>
      <c r="K201" s="8"/>
      <c r="L201" s="8"/>
      <c r="M201" s="13"/>
      <c r="N201" s="11"/>
      <c r="O201" s="11"/>
      <c r="P201" s="8"/>
      <c r="Q201" s="8"/>
      <c r="R201" s="8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</row>
    <row r="202" spans="1:55" s="12" customFormat="1">
      <c r="A202" s="44"/>
      <c r="B202" s="44"/>
      <c r="C202" s="44"/>
      <c r="D202" s="84"/>
      <c r="E202" s="84"/>
      <c r="F202" s="84"/>
      <c r="G202" s="13"/>
      <c r="H202" s="11"/>
      <c r="I202" s="11"/>
      <c r="J202" s="8"/>
      <c r="K202" s="8"/>
      <c r="L202" s="8"/>
      <c r="M202" s="13"/>
      <c r="N202" s="11"/>
      <c r="O202" s="11"/>
      <c r="P202" s="8"/>
      <c r="Q202" s="8"/>
      <c r="R202" s="8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</row>
    <row r="203" spans="1:55" s="12" customFormat="1">
      <c r="A203" s="44"/>
      <c r="B203" s="44"/>
      <c r="C203" s="44"/>
      <c r="D203" s="84"/>
      <c r="E203" s="84"/>
      <c r="F203" s="84"/>
      <c r="G203" s="13"/>
      <c r="H203" s="11"/>
      <c r="I203" s="11"/>
      <c r="J203" s="8"/>
      <c r="K203" s="8"/>
      <c r="L203" s="8"/>
      <c r="M203" s="13"/>
      <c r="N203" s="11"/>
      <c r="O203" s="11"/>
      <c r="P203" s="8"/>
      <c r="Q203" s="8"/>
      <c r="R203" s="8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</row>
    <row r="204" spans="1:55" s="12" customFormat="1">
      <c r="A204" s="44"/>
      <c r="B204" s="44"/>
      <c r="C204" s="44"/>
      <c r="D204" s="84"/>
      <c r="E204" s="84"/>
      <c r="F204" s="84"/>
      <c r="G204" s="13"/>
      <c r="H204" s="11"/>
      <c r="I204" s="11"/>
      <c r="J204" s="8"/>
      <c r="K204" s="8"/>
      <c r="L204" s="8"/>
      <c r="M204" s="13"/>
      <c r="N204" s="11"/>
      <c r="O204" s="11"/>
      <c r="P204" s="8"/>
      <c r="Q204" s="8"/>
      <c r="R204" s="8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</row>
    <row r="205" spans="1:55" s="12" customFormat="1">
      <c r="A205" s="44"/>
      <c r="B205" s="44"/>
      <c r="C205" s="44"/>
      <c r="D205" s="84"/>
      <c r="E205" s="84"/>
      <c r="F205" s="84"/>
      <c r="G205" s="13"/>
      <c r="H205" s="11"/>
      <c r="I205" s="11"/>
      <c r="J205" s="8"/>
      <c r="K205" s="8"/>
      <c r="L205" s="8"/>
      <c r="M205" s="13"/>
      <c r="N205" s="11"/>
      <c r="O205" s="11"/>
      <c r="P205" s="8"/>
      <c r="Q205" s="8"/>
      <c r="R205" s="8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</row>
    <row r="206" spans="1:55" s="12" customFormat="1">
      <c r="A206" s="44"/>
      <c r="B206" s="44"/>
      <c r="C206" s="44"/>
      <c r="D206" s="84"/>
      <c r="E206" s="84"/>
      <c r="F206" s="84"/>
      <c r="G206" s="13"/>
      <c r="H206" s="11"/>
      <c r="I206" s="11"/>
      <c r="J206" s="8"/>
      <c r="K206" s="8"/>
      <c r="L206" s="8"/>
      <c r="M206" s="13"/>
      <c r="N206" s="11"/>
      <c r="O206" s="11"/>
      <c r="P206" s="8"/>
      <c r="Q206" s="8"/>
      <c r="R206" s="8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</row>
    <row r="207" spans="1:55" s="12" customFormat="1">
      <c r="A207" s="44"/>
      <c r="B207" s="44"/>
      <c r="C207" s="44"/>
      <c r="D207" s="84"/>
      <c r="E207" s="84"/>
      <c r="F207" s="84"/>
      <c r="G207" s="13"/>
      <c r="H207" s="11"/>
      <c r="I207" s="11"/>
      <c r="J207" s="8"/>
      <c r="K207" s="8"/>
      <c r="L207" s="8"/>
      <c r="M207" s="13"/>
      <c r="N207" s="11"/>
      <c r="O207" s="11"/>
      <c r="P207" s="8"/>
      <c r="Q207" s="8"/>
      <c r="R207" s="8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</row>
    <row r="208" spans="1:55" s="12" customFormat="1">
      <c r="A208" s="44"/>
      <c r="B208" s="44"/>
      <c r="C208" s="44"/>
      <c r="D208" s="84"/>
      <c r="E208" s="84"/>
      <c r="F208" s="84"/>
      <c r="G208" s="13"/>
      <c r="H208" s="11"/>
      <c r="I208" s="11"/>
      <c r="J208" s="8"/>
      <c r="K208" s="8"/>
      <c r="L208" s="8"/>
      <c r="M208" s="13"/>
      <c r="N208" s="11"/>
      <c r="O208" s="11"/>
      <c r="P208" s="8"/>
      <c r="Q208" s="8"/>
      <c r="R208" s="8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</row>
    <row r="209" spans="1:55" s="12" customFormat="1">
      <c r="A209" s="44"/>
      <c r="B209" s="44"/>
      <c r="C209" s="44"/>
      <c r="D209" s="84"/>
      <c r="E209" s="84"/>
      <c r="F209" s="84"/>
      <c r="G209" s="13"/>
      <c r="H209" s="11"/>
      <c r="I209" s="11"/>
      <c r="J209" s="8"/>
      <c r="K209" s="8"/>
      <c r="L209" s="8"/>
      <c r="M209" s="13"/>
      <c r="N209" s="11"/>
      <c r="O209" s="11"/>
      <c r="P209" s="8"/>
      <c r="Q209" s="8"/>
      <c r="R209" s="8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</row>
    <row r="210" spans="1:55" s="12" customFormat="1">
      <c r="A210" s="44"/>
      <c r="B210" s="44"/>
      <c r="C210" s="44"/>
      <c r="D210" s="84"/>
      <c r="E210" s="84"/>
      <c r="F210" s="84"/>
      <c r="G210" s="13"/>
      <c r="H210" s="11"/>
      <c r="I210" s="11"/>
      <c r="J210" s="8"/>
      <c r="K210" s="8"/>
      <c r="L210" s="8"/>
      <c r="M210" s="13"/>
      <c r="N210" s="11"/>
      <c r="O210" s="11"/>
      <c r="P210" s="8"/>
      <c r="Q210" s="8"/>
      <c r="R210" s="8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</row>
    <row r="211" spans="1:55" s="12" customFormat="1">
      <c r="A211" s="44"/>
      <c r="B211" s="44"/>
      <c r="C211" s="44"/>
      <c r="D211" s="84"/>
      <c r="E211" s="84"/>
      <c r="F211" s="84"/>
      <c r="G211" s="13"/>
      <c r="H211" s="11"/>
      <c r="I211" s="11"/>
      <c r="J211" s="8"/>
      <c r="K211" s="8"/>
      <c r="L211" s="8"/>
      <c r="M211" s="13"/>
      <c r="N211" s="11"/>
      <c r="O211" s="11"/>
      <c r="P211" s="8"/>
      <c r="Q211" s="8"/>
      <c r="R211" s="8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</row>
    <row r="212" spans="1:55" s="12" customFormat="1">
      <c r="A212" s="44"/>
      <c r="B212" s="44"/>
      <c r="C212" s="44"/>
      <c r="D212" s="84"/>
      <c r="E212" s="84"/>
      <c r="F212" s="84"/>
      <c r="G212" s="13"/>
      <c r="H212" s="11"/>
      <c r="I212" s="11"/>
      <c r="J212" s="8"/>
      <c r="K212" s="8"/>
      <c r="L212" s="8"/>
      <c r="M212" s="13"/>
      <c r="N212" s="11"/>
      <c r="O212" s="11"/>
      <c r="P212" s="8"/>
      <c r="Q212" s="8"/>
      <c r="R212" s="8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</row>
    <row r="213" spans="1:55" s="12" customFormat="1">
      <c r="A213" s="44"/>
      <c r="B213" s="44"/>
      <c r="C213" s="44"/>
      <c r="D213" s="84"/>
      <c r="E213" s="84"/>
      <c r="F213" s="84"/>
      <c r="G213" s="13"/>
      <c r="H213" s="11"/>
      <c r="I213" s="11"/>
      <c r="J213" s="8"/>
      <c r="K213" s="8"/>
      <c r="L213" s="8"/>
      <c r="M213" s="13"/>
      <c r="N213" s="11"/>
      <c r="O213" s="11"/>
      <c r="P213" s="8"/>
      <c r="Q213" s="8"/>
      <c r="R213" s="8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</row>
    <row r="214" spans="1:55" s="12" customFormat="1">
      <c r="A214" s="44"/>
      <c r="B214" s="44"/>
      <c r="C214" s="44"/>
      <c r="D214" s="84"/>
      <c r="E214" s="84"/>
      <c r="F214" s="84"/>
      <c r="G214" s="13"/>
      <c r="H214" s="11"/>
      <c r="I214" s="11"/>
      <c r="J214" s="8"/>
      <c r="K214" s="8"/>
      <c r="L214" s="8"/>
      <c r="M214" s="13"/>
      <c r="N214" s="11"/>
      <c r="O214" s="11"/>
      <c r="P214" s="8"/>
      <c r="Q214" s="8"/>
      <c r="R214" s="8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</row>
    <row r="215" spans="1:55" s="12" customFormat="1">
      <c r="A215" s="44"/>
      <c r="B215" s="44"/>
      <c r="C215" s="44"/>
      <c r="D215" s="84"/>
      <c r="E215" s="84"/>
      <c r="F215" s="84"/>
      <c r="G215" s="13"/>
      <c r="H215" s="11"/>
      <c r="I215" s="11"/>
      <c r="J215" s="8"/>
      <c r="K215" s="8"/>
      <c r="L215" s="8"/>
      <c r="M215" s="13"/>
      <c r="N215" s="11"/>
      <c r="O215" s="11"/>
      <c r="P215" s="8"/>
      <c r="Q215" s="8"/>
      <c r="R215" s="8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</row>
    <row r="216" spans="1:55" s="12" customFormat="1">
      <c r="A216" s="44"/>
      <c r="B216" s="44"/>
      <c r="C216" s="44"/>
      <c r="D216" s="84"/>
      <c r="E216" s="84"/>
      <c r="F216" s="84"/>
      <c r="G216" s="13"/>
      <c r="H216" s="11"/>
      <c r="I216" s="11"/>
      <c r="J216" s="8"/>
      <c r="K216" s="8"/>
      <c r="L216" s="8"/>
      <c r="M216" s="13"/>
      <c r="N216" s="11"/>
      <c r="O216" s="11"/>
      <c r="P216" s="8"/>
      <c r="Q216" s="8"/>
      <c r="R216" s="8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</row>
    <row r="217" spans="1:55" s="12" customFormat="1">
      <c r="A217" s="44"/>
      <c r="B217" s="44"/>
      <c r="C217" s="44"/>
      <c r="D217" s="84"/>
      <c r="E217" s="84"/>
      <c r="F217" s="84"/>
      <c r="G217" s="13"/>
      <c r="H217" s="11"/>
      <c r="I217" s="11"/>
      <c r="J217" s="8"/>
      <c r="K217" s="8"/>
      <c r="L217" s="8"/>
      <c r="M217" s="13"/>
      <c r="N217" s="11"/>
      <c r="O217" s="11"/>
      <c r="P217" s="8"/>
      <c r="Q217" s="8"/>
      <c r="R217" s="8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</row>
    <row r="218" spans="1:55" s="12" customFormat="1">
      <c r="A218" s="44"/>
      <c r="B218" s="44"/>
      <c r="C218" s="44"/>
      <c r="D218" s="84"/>
      <c r="E218" s="84"/>
      <c r="F218" s="84"/>
      <c r="G218" s="13"/>
      <c r="H218" s="11"/>
      <c r="I218" s="11"/>
      <c r="J218" s="8"/>
      <c r="K218" s="8"/>
      <c r="L218" s="8"/>
      <c r="M218" s="13"/>
      <c r="N218" s="11"/>
      <c r="O218" s="11"/>
      <c r="P218" s="8"/>
      <c r="Q218" s="8"/>
      <c r="R218" s="8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</row>
    <row r="219" spans="1:55" s="12" customFormat="1">
      <c r="A219" s="44"/>
      <c r="B219" s="44"/>
      <c r="C219" s="44"/>
      <c r="D219" s="84"/>
      <c r="E219" s="84"/>
      <c r="F219" s="84"/>
      <c r="G219" s="13"/>
      <c r="H219" s="11"/>
      <c r="I219" s="11"/>
      <c r="J219" s="8"/>
      <c r="K219" s="8"/>
      <c r="L219" s="8"/>
      <c r="M219" s="13"/>
      <c r="N219" s="11"/>
      <c r="O219" s="11"/>
      <c r="P219" s="8"/>
      <c r="Q219" s="8"/>
      <c r="R219" s="8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</row>
    <row r="220" spans="1:55" s="12" customFormat="1">
      <c r="A220" s="44"/>
      <c r="B220" s="44"/>
      <c r="C220" s="44"/>
      <c r="D220" s="84"/>
      <c r="E220" s="84"/>
      <c r="F220" s="84"/>
      <c r="G220" s="13"/>
      <c r="H220" s="11"/>
      <c r="I220" s="11"/>
      <c r="J220" s="8"/>
      <c r="K220" s="8"/>
      <c r="L220" s="8"/>
      <c r="M220" s="13"/>
      <c r="N220" s="11"/>
      <c r="O220" s="11"/>
      <c r="P220" s="8"/>
      <c r="Q220" s="8"/>
      <c r="R220" s="8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</row>
    <row r="221" spans="1:55" s="12" customFormat="1">
      <c r="A221" s="44"/>
      <c r="B221" s="44"/>
      <c r="C221" s="44"/>
      <c r="D221" s="84"/>
      <c r="E221" s="84"/>
      <c r="F221" s="84"/>
      <c r="G221" s="13"/>
      <c r="H221" s="11"/>
      <c r="I221" s="11"/>
      <c r="J221" s="8"/>
      <c r="K221" s="8"/>
      <c r="L221" s="8"/>
      <c r="M221" s="13"/>
      <c r="N221" s="11"/>
      <c r="O221" s="11"/>
      <c r="P221" s="8"/>
      <c r="Q221" s="8"/>
      <c r="R221" s="8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</row>
    <row r="222" spans="1:55" s="12" customFormat="1">
      <c r="A222" s="44"/>
      <c r="B222" s="44"/>
      <c r="C222" s="44"/>
      <c r="D222" s="84"/>
      <c r="E222" s="84"/>
      <c r="F222" s="84"/>
      <c r="G222" s="13"/>
      <c r="H222" s="11"/>
      <c r="I222" s="11"/>
      <c r="J222" s="8"/>
      <c r="K222" s="8"/>
      <c r="L222" s="8"/>
      <c r="M222" s="13"/>
      <c r="N222" s="11"/>
      <c r="O222" s="11"/>
      <c r="P222" s="8"/>
      <c r="Q222" s="8"/>
      <c r="R222" s="8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</row>
    <row r="223" spans="1:55" s="12" customFormat="1">
      <c r="A223" s="44"/>
      <c r="B223" s="44"/>
      <c r="C223" s="44"/>
      <c r="D223" s="84"/>
      <c r="E223" s="84"/>
      <c r="F223" s="84"/>
      <c r="G223" s="13"/>
      <c r="H223" s="11"/>
      <c r="I223" s="11"/>
      <c r="J223" s="8"/>
      <c r="K223" s="8"/>
      <c r="L223" s="8"/>
      <c r="M223" s="13"/>
      <c r="N223" s="11"/>
      <c r="O223" s="11"/>
      <c r="P223" s="8"/>
      <c r="Q223" s="8"/>
      <c r="R223" s="8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</row>
    <row r="224" spans="1:55" s="12" customFormat="1">
      <c r="A224" s="44"/>
      <c r="B224" s="44"/>
      <c r="C224" s="44"/>
      <c r="D224" s="84"/>
      <c r="E224" s="84"/>
      <c r="F224" s="84"/>
      <c r="G224" s="13"/>
      <c r="H224" s="11"/>
      <c r="I224" s="11"/>
      <c r="J224" s="8"/>
      <c r="K224" s="8"/>
      <c r="L224" s="8"/>
      <c r="M224" s="13"/>
      <c r="N224" s="11"/>
      <c r="O224" s="11"/>
      <c r="P224" s="8"/>
      <c r="Q224" s="8"/>
      <c r="R224" s="8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</row>
    <row r="225" spans="1:55" s="12" customFormat="1">
      <c r="A225" s="44"/>
      <c r="B225" s="44"/>
      <c r="C225" s="44"/>
      <c r="D225" s="84"/>
      <c r="E225" s="84"/>
      <c r="F225" s="84"/>
      <c r="G225" s="13"/>
      <c r="H225" s="11"/>
      <c r="I225" s="11"/>
      <c r="J225" s="8"/>
      <c r="K225" s="8"/>
      <c r="L225" s="8"/>
      <c r="M225" s="13"/>
      <c r="N225" s="11"/>
      <c r="O225" s="11"/>
      <c r="P225" s="8"/>
      <c r="Q225" s="8"/>
      <c r="R225" s="8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</row>
    <row r="226" spans="1:55" s="12" customFormat="1">
      <c r="A226" s="44"/>
      <c r="B226" s="44"/>
      <c r="C226" s="44"/>
      <c r="D226" s="84"/>
      <c r="E226" s="84"/>
      <c r="F226" s="84"/>
      <c r="G226" s="13"/>
      <c r="H226" s="11"/>
      <c r="I226" s="11"/>
      <c r="J226" s="8"/>
      <c r="K226" s="8"/>
      <c r="L226" s="8"/>
      <c r="M226" s="13"/>
      <c r="N226" s="11"/>
      <c r="O226" s="11"/>
      <c r="P226" s="8"/>
      <c r="Q226" s="8"/>
      <c r="R226" s="8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</row>
    <row r="227" spans="1:55" s="12" customFormat="1">
      <c r="A227" s="44"/>
      <c r="B227" s="44"/>
      <c r="C227" s="44"/>
      <c r="D227" s="84"/>
      <c r="E227" s="84"/>
      <c r="F227" s="84"/>
      <c r="G227" s="13"/>
      <c r="H227" s="11"/>
      <c r="I227" s="11"/>
      <c r="J227" s="8"/>
      <c r="K227" s="8"/>
      <c r="L227" s="8"/>
      <c r="M227" s="13"/>
      <c r="N227" s="11"/>
      <c r="O227" s="11"/>
      <c r="P227" s="8"/>
      <c r="Q227" s="8"/>
      <c r="R227" s="8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</row>
    <row r="228" spans="1:55" s="12" customFormat="1">
      <c r="A228" s="44"/>
      <c r="B228" s="44"/>
      <c r="C228" s="44"/>
      <c r="D228" s="84"/>
      <c r="E228" s="84"/>
      <c r="F228" s="84"/>
      <c r="G228" s="13"/>
      <c r="H228" s="11"/>
      <c r="I228" s="11"/>
      <c r="J228" s="8"/>
      <c r="K228" s="8"/>
      <c r="L228" s="8"/>
      <c r="M228" s="13"/>
      <c r="N228" s="11"/>
      <c r="O228" s="11"/>
      <c r="P228" s="8"/>
      <c r="Q228" s="8"/>
      <c r="R228" s="8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</row>
    <row r="229" spans="1:55" s="12" customFormat="1">
      <c r="A229" s="44"/>
      <c r="B229" s="44"/>
      <c r="C229" s="44"/>
      <c r="D229" s="84"/>
      <c r="E229" s="84"/>
      <c r="F229" s="84"/>
      <c r="G229" s="13"/>
      <c r="H229" s="11"/>
      <c r="I229" s="11"/>
      <c r="J229" s="8"/>
      <c r="K229" s="8"/>
      <c r="L229" s="8"/>
      <c r="M229" s="13"/>
      <c r="N229" s="11"/>
      <c r="O229" s="11"/>
      <c r="P229" s="8"/>
      <c r="Q229" s="8"/>
      <c r="R229" s="8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</row>
    <row r="230" spans="1:55" s="12" customFormat="1">
      <c r="A230" s="44"/>
      <c r="B230" s="44"/>
      <c r="C230" s="44"/>
      <c r="D230" s="84"/>
      <c r="E230" s="84"/>
      <c r="F230" s="84"/>
      <c r="G230" s="13"/>
      <c r="H230" s="11"/>
      <c r="I230" s="11"/>
      <c r="J230" s="8"/>
      <c r="K230" s="8"/>
      <c r="L230" s="8"/>
      <c r="M230" s="13"/>
      <c r="N230" s="11"/>
      <c r="O230" s="11"/>
      <c r="P230" s="8"/>
      <c r="Q230" s="8"/>
      <c r="R230" s="8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</row>
    <row r="231" spans="1:55" s="12" customFormat="1">
      <c r="A231" s="44"/>
      <c r="B231" s="44"/>
      <c r="C231" s="44"/>
      <c r="D231" s="84"/>
      <c r="E231" s="84"/>
      <c r="F231" s="84"/>
      <c r="G231" s="13"/>
      <c r="H231" s="11"/>
      <c r="I231" s="11"/>
      <c r="J231" s="8"/>
      <c r="K231" s="8"/>
      <c r="L231" s="8"/>
      <c r="M231" s="13"/>
      <c r="N231" s="11"/>
      <c r="O231" s="11"/>
      <c r="P231" s="8"/>
      <c r="Q231" s="8"/>
      <c r="R231" s="8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</row>
    <row r="232" spans="1:55" s="12" customFormat="1">
      <c r="A232" s="44"/>
      <c r="B232" s="44"/>
      <c r="C232" s="44"/>
      <c r="D232" s="84"/>
      <c r="E232" s="84"/>
      <c r="F232" s="84"/>
      <c r="G232" s="13"/>
      <c r="H232" s="11"/>
      <c r="I232" s="11"/>
      <c r="J232" s="8"/>
      <c r="K232" s="8"/>
      <c r="L232" s="8"/>
      <c r="M232" s="13"/>
      <c r="N232" s="11"/>
      <c r="O232" s="11"/>
      <c r="P232" s="8"/>
      <c r="Q232" s="8"/>
      <c r="R232" s="8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</row>
    <row r="233" spans="1:55" s="12" customFormat="1">
      <c r="A233" s="44"/>
      <c r="B233" s="44"/>
      <c r="C233" s="44"/>
      <c r="D233" s="84"/>
      <c r="E233" s="84"/>
      <c r="F233" s="84"/>
      <c r="G233" s="13"/>
      <c r="H233" s="11"/>
      <c r="I233" s="11"/>
      <c r="J233" s="8"/>
      <c r="K233" s="8"/>
      <c r="L233" s="8"/>
      <c r="M233" s="13"/>
      <c r="N233" s="11"/>
      <c r="O233" s="11"/>
      <c r="P233" s="8"/>
      <c r="Q233" s="8"/>
      <c r="R233" s="8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</row>
    <row r="234" spans="1:55" s="12" customFormat="1">
      <c r="A234" s="44"/>
      <c r="B234" s="44"/>
      <c r="C234" s="44"/>
      <c r="D234" s="84"/>
      <c r="E234" s="84"/>
      <c r="F234" s="84"/>
      <c r="G234" s="13"/>
      <c r="H234" s="11"/>
      <c r="I234" s="11"/>
      <c r="J234" s="8"/>
      <c r="K234" s="8"/>
      <c r="L234" s="8"/>
      <c r="M234" s="13"/>
      <c r="N234" s="11"/>
      <c r="O234" s="11"/>
      <c r="P234" s="8"/>
      <c r="Q234" s="8"/>
      <c r="R234" s="8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</row>
    <row r="235" spans="1:55" s="12" customFormat="1">
      <c r="A235" s="44"/>
      <c r="B235" s="44"/>
      <c r="C235" s="44"/>
      <c r="D235" s="84"/>
      <c r="E235" s="84"/>
      <c r="F235" s="84"/>
      <c r="G235" s="13"/>
      <c r="H235" s="11"/>
      <c r="I235" s="11"/>
      <c r="J235" s="8"/>
      <c r="K235" s="8"/>
      <c r="L235" s="8"/>
      <c r="M235" s="13"/>
      <c r="N235" s="11"/>
      <c r="O235" s="11"/>
      <c r="P235" s="8"/>
      <c r="Q235" s="8"/>
      <c r="R235" s="8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</row>
    <row r="236" spans="1:55" s="12" customFormat="1">
      <c r="A236" s="44"/>
      <c r="B236" s="44"/>
      <c r="C236" s="44"/>
      <c r="D236" s="84"/>
      <c r="E236" s="84"/>
      <c r="F236" s="84"/>
      <c r="G236" s="13"/>
      <c r="H236" s="11"/>
      <c r="I236" s="11"/>
      <c r="J236" s="8"/>
      <c r="K236" s="8"/>
      <c r="L236" s="8"/>
      <c r="M236" s="13"/>
      <c r="N236" s="11"/>
      <c r="O236" s="11"/>
      <c r="P236" s="8"/>
      <c r="Q236" s="8"/>
      <c r="R236" s="8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</row>
    <row r="237" spans="1:55" s="12" customFormat="1">
      <c r="A237" s="44"/>
      <c r="B237" s="44"/>
      <c r="C237" s="44"/>
      <c r="D237" s="84"/>
      <c r="E237" s="84"/>
      <c r="F237" s="84"/>
      <c r="G237" s="13"/>
      <c r="H237" s="11"/>
      <c r="I237" s="11"/>
      <c r="J237" s="8"/>
      <c r="K237" s="8"/>
      <c r="L237" s="8"/>
      <c r="M237" s="13"/>
      <c r="N237" s="11"/>
      <c r="O237" s="11"/>
      <c r="P237" s="8"/>
      <c r="Q237" s="8"/>
      <c r="R237" s="8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</row>
    <row r="238" spans="1:55" s="12" customFormat="1">
      <c r="A238" s="44"/>
      <c r="B238" s="44"/>
      <c r="C238" s="44"/>
      <c r="D238" s="84"/>
      <c r="E238" s="84"/>
      <c r="F238" s="84"/>
      <c r="G238" s="13"/>
      <c r="H238" s="11"/>
      <c r="I238" s="11"/>
      <c r="J238" s="8"/>
      <c r="K238" s="8"/>
      <c r="L238" s="8"/>
      <c r="M238" s="13"/>
      <c r="N238" s="11"/>
      <c r="O238" s="11"/>
      <c r="P238" s="8"/>
      <c r="Q238" s="8"/>
      <c r="R238" s="8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</row>
    <row r="239" spans="1:55" s="12" customFormat="1">
      <c r="A239" s="44"/>
      <c r="B239" s="44"/>
      <c r="C239" s="44"/>
      <c r="D239" s="84"/>
      <c r="E239" s="84"/>
      <c r="F239" s="84"/>
      <c r="G239" s="13"/>
      <c r="H239" s="11"/>
      <c r="I239" s="11"/>
      <c r="J239" s="8"/>
      <c r="K239" s="8"/>
      <c r="L239" s="8"/>
      <c r="M239" s="13"/>
      <c r="N239" s="11"/>
      <c r="O239" s="11"/>
      <c r="P239" s="8"/>
      <c r="Q239" s="8"/>
      <c r="R239" s="8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</row>
    <row r="240" spans="1:55" s="12" customFormat="1">
      <c r="A240" s="44"/>
      <c r="B240" s="44"/>
      <c r="C240" s="44"/>
      <c r="D240" s="84"/>
      <c r="E240" s="84"/>
      <c r="F240" s="84"/>
      <c r="G240" s="13"/>
      <c r="H240" s="11"/>
      <c r="I240" s="11"/>
      <c r="J240" s="8"/>
      <c r="K240" s="8"/>
      <c r="L240" s="8"/>
      <c r="M240" s="13"/>
      <c r="N240" s="11"/>
      <c r="O240" s="11"/>
      <c r="P240" s="8"/>
      <c r="Q240" s="8"/>
      <c r="R240" s="8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</row>
    <row r="241" spans="1:55" s="12" customFormat="1">
      <c r="A241" s="44"/>
      <c r="B241" s="44"/>
      <c r="C241" s="44"/>
      <c r="D241" s="84"/>
      <c r="E241" s="84"/>
      <c r="F241" s="84"/>
      <c r="G241" s="13"/>
      <c r="H241" s="11"/>
      <c r="I241" s="11"/>
      <c r="J241" s="8"/>
      <c r="K241" s="8"/>
      <c r="L241" s="8"/>
      <c r="M241" s="13"/>
      <c r="N241" s="11"/>
      <c r="O241" s="11"/>
      <c r="P241" s="8"/>
      <c r="Q241" s="8"/>
      <c r="R241" s="8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</row>
    <row r="242" spans="1:55" s="12" customFormat="1">
      <c r="A242" s="44"/>
      <c r="B242" s="44"/>
      <c r="C242" s="44"/>
      <c r="D242" s="84"/>
      <c r="E242" s="84"/>
      <c r="F242" s="84"/>
      <c r="G242" s="13"/>
      <c r="H242" s="11"/>
      <c r="I242" s="11"/>
      <c r="J242" s="8"/>
      <c r="K242" s="8"/>
      <c r="L242" s="8"/>
      <c r="M242" s="13"/>
      <c r="N242" s="11"/>
      <c r="O242" s="11"/>
      <c r="P242" s="8"/>
      <c r="Q242" s="8"/>
      <c r="R242" s="8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</row>
    <row r="243" spans="1:55" s="12" customFormat="1">
      <c r="A243" s="44"/>
      <c r="B243" s="44"/>
      <c r="C243" s="44"/>
      <c r="D243" s="84"/>
      <c r="E243" s="84"/>
      <c r="F243" s="84"/>
      <c r="G243" s="13"/>
      <c r="H243" s="11"/>
      <c r="I243" s="11"/>
      <c r="J243" s="8"/>
      <c r="K243" s="8"/>
      <c r="L243" s="8"/>
      <c r="M243" s="13"/>
      <c r="N243" s="11"/>
      <c r="O243" s="11"/>
      <c r="P243" s="8"/>
      <c r="Q243" s="8"/>
      <c r="R243" s="8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</row>
    <row r="244" spans="1:55" s="12" customFormat="1">
      <c r="A244" s="44"/>
      <c r="B244" s="44"/>
      <c r="C244" s="44"/>
      <c r="D244" s="84"/>
      <c r="E244" s="84"/>
      <c r="F244" s="84"/>
      <c r="G244" s="13"/>
      <c r="H244" s="11"/>
      <c r="I244" s="11"/>
      <c r="J244" s="8"/>
      <c r="K244" s="8"/>
      <c r="L244" s="8"/>
      <c r="M244" s="13"/>
      <c r="N244" s="11"/>
      <c r="O244" s="11"/>
      <c r="P244" s="8"/>
      <c r="Q244" s="8"/>
      <c r="R244" s="8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</row>
    <row r="245" spans="1:55" s="12" customFormat="1">
      <c r="A245" s="44"/>
      <c r="B245" s="44"/>
      <c r="C245" s="44"/>
      <c r="D245" s="84"/>
      <c r="E245" s="84"/>
      <c r="F245" s="84"/>
      <c r="G245" s="13"/>
      <c r="H245" s="11"/>
      <c r="I245" s="11"/>
      <c r="J245" s="8"/>
      <c r="K245" s="8"/>
      <c r="L245" s="8"/>
      <c r="M245" s="13"/>
      <c r="N245" s="11"/>
      <c r="O245" s="11"/>
      <c r="P245" s="8"/>
      <c r="Q245" s="8"/>
      <c r="R245" s="8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</row>
    <row r="246" spans="1:55" s="12" customFormat="1">
      <c r="A246" s="44"/>
      <c r="B246" s="44"/>
      <c r="C246" s="44"/>
      <c r="D246" s="84"/>
      <c r="E246" s="84"/>
      <c r="F246" s="84"/>
      <c r="G246" s="13"/>
      <c r="H246" s="11"/>
      <c r="I246" s="11"/>
      <c r="J246" s="8"/>
      <c r="K246" s="8"/>
      <c r="L246" s="8"/>
      <c r="M246" s="13"/>
      <c r="N246" s="11"/>
      <c r="O246" s="11"/>
      <c r="P246" s="8"/>
      <c r="Q246" s="8"/>
      <c r="R246" s="8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</row>
    <row r="247" spans="1:55" s="12" customFormat="1">
      <c r="A247" s="44"/>
      <c r="B247" s="44"/>
      <c r="C247" s="44"/>
      <c r="D247" s="84"/>
      <c r="E247" s="84"/>
      <c r="F247" s="84"/>
      <c r="G247" s="13"/>
      <c r="H247" s="11"/>
      <c r="I247" s="11"/>
      <c r="J247" s="8"/>
      <c r="K247" s="8"/>
      <c r="L247" s="8"/>
      <c r="M247" s="13"/>
      <c r="N247" s="11"/>
      <c r="O247" s="11"/>
      <c r="P247" s="8"/>
      <c r="Q247" s="8"/>
      <c r="R247" s="8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</row>
    <row r="248" spans="1:55" s="12" customFormat="1">
      <c r="A248" s="44"/>
      <c r="B248" s="44"/>
      <c r="C248" s="44"/>
      <c r="D248" s="84"/>
      <c r="E248" s="84"/>
      <c r="F248" s="84"/>
      <c r="G248" s="13"/>
      <c r="H248" s="11"/>
      <c r="I248" s="11"/>
      <c r="J248" s="8"/>
      <c r="K248" s="8"/>
      <c r="L248" s="8"/>
      <c r="M248" s="13"/>
      <c r="N248" s="11"/>
      <c r="O248" s="11"/>
      <c r="P248" s="8"/>
      <c r="Q248" s="8"/>
      <c r="R248" s="8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</row>
    <row r="249" spans="1:55" s="12" customFormat="1">
      <c r="A249" s="44"/>
      <c r="B249" s="44"/>
      <c r="C249" s="44"/>
      <c r="D249" s="84"/>
      <c r="E249" s="84"/>
      <c r="F249" s="84"/>
      <c r="G249" s="13"/>
      <c r="H249" s="11"/>
      <c r="I249" s="11"/>
      <c r="J249" s="8"/>
      <c r="K249" s="8"/>
      <c r="L249" s="8"/>
      <c r="M249" s="13"/>
      <c r="N249" s="11"/>
      <c r="O249" s="11"/>
      <c r="P249" s="8"/>
      <c r="Q249" s="8"/>
      <c r="R249" s="8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</row>
    <row r="250" spans="1:55" s="12" customFormat="1">
      <c r="A250" s="44"/>
      <c r="B250" s="44"/>
      <c r="C250" s="44"/>
      <c r="D250" s="84"/>
      <c r="E250" s="84"/>
      <c r="F250" s="84"/>
      <c r="G250" s="13"/>
      <c r="H250" s="11"/>
      <c r="I250" s="11"/>
      <c r="J250" s="8"/>
      <c r="K250" s="8"/>
      <c r="L250" s="8"/>
      <c r="M250" s="13"/>
      <c r="N250" s="11"/>
      <c r="O250" s="11"/>
      <c r="P250" s="8"/>
      <c r="Q250" s="8"/>
      <c r="R250" s="8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</row>
    <row r="251" spans="1:55" s="12" customFormat="1">
      <c r="A251" s="44"/>
      <c r="B251" s="44"/>
      <c r="C251" s="44"/>
      <c r="D251" s="84"/>
      <c r="E251" s="84"/>
      <c r="F251" s="84"/>
      <c r="G251" s="13"/>
      <c r="H251" s="11"/>
      <c r="I251" s="11"/>
      <c r="J251" s="8"/>
      <c r="K251" s="8"/>
      <c r="L251" s="8"/>
      <c r="M251" s="13"/>
      <c r="N251" s="11"/>
      <c r="O251" s="11"/>
      <c r="P251" s="8"/>
      <c r="Q251" s="8"/>
      <c r="R251" s="8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</row>
    <row r="252" spans="1:55" s="12" customFormat="1">
      <c r="A252" s="44"/>
      <c r="B252" s="44"/>
      <c r="C252" s="44"/>
      <c r="D252" s="84"/>
      <c r="E252" s="84"/>
      <c r="F252" s="84"/>
      <c r="G252" s="13"/>
      <c r="H252" s="11"/>
      <c r="I252" s="11"/>
      <c r="J252" s="8"/>
      <c r="K252" s="8"/>
      <c r="L252" s="8"/>
      <c r="M252" s="13"/>
      <c r="N252" s="11"/>
      <c r="O252" s="11"/>
      <c r="P252" s="8"/>
      <c r="Q252" s="8"/>
      <c r="R252" s="8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</row>
    <row r="253" spans="1:55" s="12" customFormat="1">
      <c r="A253" s="44"/>
      <c r="B253" s="44"/>
      <c r="C253" s="44"/>
      <c r="D253" s="84"/>
      <c r="E253" s="84"/>
      <c r="F253" s="84"/>
      <c r="G253" s="13"/>
      <c r="H253" s="11"/>
      <c r="I253" s="11"/>
      <c r="J253" s="8"/>
      <c r="K253" s="8"/>
      <c r="L253" s="8"/>
      <c r="M253" s="13"/>
      <c r="N253" s="11"/>
      <c r="O253" s="11"/>
      <c r="P253" s="8"/>
      <c r="Q253" s="8"/>
      <c r="R253" s="8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</row>
    <row r="254" spans="1:55" s="12" customFormat="1">
      <c r="A254" s="44"/>
      <c r="B254" s="44"/>
      <c r="C254" s="44"/>
      <c r="D254" s="84"/>
      <c r="E254" s="84"/>
      <c r="F254" s="84"/>
      <c r="G254" s="13"/>
      <c r="H254" s="11"/>
      <c r="I254" s="11"/>
      <c r="J254" s="8"/>
      <c r="K254" s="8"/>
      <c r="L254" s="8"/>
      <c r="M254" s="13"/>
      <c r="N254" s="11"/>
      <c r="O254" s="11"/>
      <c r="P254" s="8"/>
      <c r="Q254" s="8"/>
      <c r="R254" s="8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</row>
    <row r="255" spans="1:55" s="12" customFormat="1">
      <c r="A255" s="44"/>
      <c r="B255" s="44"/>
      <c r="C255" s="44"/>
      <c r="D255" s="84"/>
      <c r="E255" s="84"/>
      <c r="F255" s="84"/>
      <c r="G255" s="13"/>
      <c r="H255" s="11"/>
      <c r="I255" s="11"/>
      <c r="J255" s="8"/>
      <c r="K255" s="8"/>
      <c r="L255" s="8"/>
      <c r="M255" s="13"/>
      <c r="N255" s="11"/>
      <c r="O255" s="11"/>
      <c r="P255" s="8"/>
      <c r="Q255" s="8"/>
      <c r="R255" s="8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</row>
    <row r="256" spans="1:55" s="12" customFormat="1">
      <c r="A256" s="44"/>
      <c r="B256" s="44"/>
      <c r="C256" s="44"/>
      <c r="D256" s="84"/>
      <c r="E256" s="84"/>
      <c r="F256" s="84"/>
      <c r="G256" s="13"/>
      <c r="H256" s="11"/>
      <c r="I256" s="11"/>
      <c r="J256" s="8"/>
      <c r="K256" s="8"/>
      <c r="L256" s="8"/>
      <c r="M256" s="13"/>
      <c r="N256" s="11"/>
      <c r="O256" s="11"/>
      <c r="P256" s="8"/>
      <c r="Q256" s="8"/>
      <c r="R256" s="8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</row>
    <row r="257" spans="1:55" s="12" customFormat="1">
      <c r="A257" s="44"/>
      <c r="B257" s="44"/>
      <c r="C257" s="44"/>
      <c r="D257" s="84"/>
      <c r="E257" s="84"/>
      <c r="F257" s="84"/>
      <c r="G257" s="13"/>
      <c r="H257" s="11"/>
      <c r="I257" s="11"/>
      <c r="J257" s="8"/>
      <c r="K257" s="8"/>
      <c r="L257" s="8"/>
      <c r="M257" s="13"/>
      <c r="N257" s="11"/>
      <c r="O257" s="11"/>
      <c r="P257" s="8"/>
      <c r="Q257" s="8"/>
      <c r="R257" s="8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</row>
    <row r="258" spans="1:55" s="12" customFormat="1">
      <c r="A258" s="44"/>
      <c r="B258" s="44"/>
      <c r="C258" s="44"/>
      <c r="D258" s="84"/>
      <c r="E258" s="84"/>
      <c r="F258" s="84"/>
      <c r="G258" s="13"/>
      <c r="H258" s="11"/>
      <c r="I258" s="11"/>
      <c r="J258" s="8"/>
      <c r="K258" s="8"/>
      <c r="L258" s="8"/>
      <c r="M258" s="13"/>
      <c r="N258" s="11"/>
      <c r="O258" s="11"/>
      <c r="P258" s="8"/>
      <c r="Q258" s="8"/>
      <c r="R258" s="8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</row>
    <row r="259" spans="1:55" s="12" customFormat="1">
      <c r="A259" s="44"/>
      <c r="B259" s="44"/>
      <c r="C259" s="44"/>
      <c r="D259" s="84"/>
      <c r="E259" s="84"/>
      <c r="F259" s="84"/>
      <c r="G259" s="13"/>
      <c r="H259" s="11"/>
      <c r="I259" s="11"/>
      <c r="J259" s="8"/>
      <c r="K259" s="8"/>
      <c r="L259" s="8"/>
      <c r="M259" s="13"/>
      <c r="N259" s="11"/>
      <c r="O259" s="11"/>
      <c r="P259" s="8"/>
      <c r="Q259" s="8"/>
      <c r="R259" s="8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</row>
    <row r="260" spans="1:55" s="12" customFormat="1">
      <c r="A260" s="44"/>
      <c r="B260" s="44"/>
      <c r="C260" s="44"/>
      <c r="D260" s="84"/>
      <c r="E260" s="84"/>
      <c r="F260" s="84"/>
      <c r="G260" s="13"/>
      <c r="H260" s="11"/>
      <c r="I260" s="11"/>
      <c r="J260" s="8"/>
      <c r="K260" s="8"/>
      <c r="L260" s="8"/>
      <c r="M260" s="13"/>
      <c r="N260" s="11"/>
      <c r="O260" s="11"/>
      <c r="P260" s="8"/>
      <c r="Q260" s="8"/>
      <c r="R260" s="8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</row>
    <row r="261" spans="1:55" s="12" customFormat="1">
      <c r="A261" s="44"/>
      <c r="B261" s="44"/>
      <c r="C261" s="44"/>
      <c r="D261" s="84"/>
      <c r="E261" s="84"/>
      <c r="F261" s="84"/>
      <c r="G261" s="13"/>
      <c r="H261" s="11"/>
      <c r="I261" s="11"/>
      <c r="J261" s="8"/>
      <c r="K261" s="8"/>
      <c r="L261" s="8"/>
      <c r="M261" s="13"/>
      <c r="N261" s="11"/>
      <c r="O261" s="11"/>
      <c r="P261" s="8"/>
      <c r="Q261" s="8"/>
      <c r="R261" s="8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</row>
    <row r="262" spans="1:55" s="12" customFormat="1">
      <c r="A262" s="44"/>
      <c r="B262" s="44"/>
      <c r="C262" s="44"/>
      <c r="D262" s="84"/>
      <c r="E262" s="84"/>
      <c r="F262" s="84"/>
      <c r="G262" s="13"/>
      <c r="H262" s="11"/>
      <c r="I262" s="11"/>
      <c r="J262" s="8"/>
      <c r="K262" s="8"/>
      <c r="L262" s="8"/>
      <c r="M262" s="13"/>
      <c r="N262" s="11"/>
      <c r="O262" s="11"/>
      <c r="P262" s="8"/>
      <c r="Q262" s="8"/>
      <c r="R262" s="8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</row>
    <row r="263" spans="1:55" s="12" customFormat="1">
      <c r="A263" s="44"/>
      <c r="B263" s="44"/>
      <c r="C263" s="44"/>
      <c r="D263" s="84"/>
      <c r="E263" s="84"/>
      <c r="F263" s="84"/>
      <c r="G263" s="13"/>
      <c r="H263" s="11"/>
      <c r="I263" s="11"/>
      <c r="J263" s="8"/>
      <c r="K263" s="8"/>
      <c r="L263" s="8"/>
      <c r="M263" s="13"/>
      <c r="N263" s="11"/>
      <c r="O263" s="11"/>
      <c r="P263" s="8"/>
      <c r="Q263" s="8"/>
      <c r="R263" s="8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</row>
    <row r="264" spans="1:55" s="12" customFormat="1">
      <c r="A264" s="44"/>
      <c r="B264" s="44"/>
      <c r="C264" s="44"/>
      <c r="D264" s="84"/>
      <c r="E264" s="84"/>
      <c r="F264" s="84"/>
      <c r="G264" s="13"/>
      <c r="H264" s="11"/>
      <c r="I264" s="11"/>
      <c r="J264" s="8"/>
      <c r="K264" s="8"/>
      <c r="L264" s="8"/>
      <c r="M264" s="13"/>
      <c r="N264" s="11"/>
      <c r="O264" s="11"/>
      <c r="P264" s="8"/>
      <c r="Q264" s="8"/>
      <c r="R264" s="8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</row>
    <row r="265" spans="1:55" s="12" customFormat="1">
      <c r="A265" s="44"/>
      <c r="B265" s="44"/>
      <c r="C265" s="44"/>
      <c r="D265" s="84"/>
      <c r="E265" s="84"/>
      <c r="F265" s="84"/>
      <c r="G265" s="13"/>
      <c r="H265" s="11"/>
      <c r="I265" s="11"/>
      <c r="J265" s="8"/>
      <c r="K265" s="8"/>
      <c r="L265" s="8"/>
      <c r="M265" s="13"/>
      <c r="N265" s="11"/>
      <c r="O265" s="11"/>
      <c r="P265" s="8"/>
      <c r="Q265" s="8"/>
      <c r="R265" s="8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</row>
    <row r="266" spans="1:55" s="12" customFormat="1">
      <c r="A266" s="44"/>
      <c r="B266" s="44"/>
      <c r="C266" s="44"/>
      <c r="D266" s="84"/>
      <c r="E266" s="84"/>
      <c r="F266" s="84"/>
      <c r="G266" s="13"/>
      <c r="H266" s="11"/>
      <c r="I266" s="11"/>
      <c r="J266" s="8"/>
      <c r="K266" s="8"/>
      <c r="L266" s="8"/>
      <c r="M266" s="13"/>
      <c r="N266" s="11"/>
      <c r="O266" s="11"/>
      <c r="P266" s="8"/>
      <c r="Q266" s="8"/>
      <c r="R266" s="8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</row>
    <row r="267" spans="1:55" s="12" customFormat="1">
      <c r="A267" s="44"/>
      <c r="B267" s="44"/>
      <c r="C267" s="44"/>
      <c r="D267" s="84"/>
      <c r="E267" s="84"/>
      <c r="F267" s="84"/>
      <c r="G267" s="13"/>
      <c r="H267" s="11"/>
      <c r="I267" s="11"/>
      <c r="J267" s="8"/>
      <c r="K267" s="8"/>
      <c r="L267" s="8"/>
      <c r="M267" s="13"/>
      <c r="N267" s="11"/>
      <c r="O267" s="11"/>
      <c r="P267" s="8"/>
      <c r="Q267" s="8"/>
      <c r="R267" s="8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</row>
    <row r="268" spans="1:55" s="12" customFormat="1">
      <c r="A268" s="44"/>
      <c r="B268" s="44"/>
      <c r="C268" s="44"/>
      <c r="D268" s="84"/>
      <c r="E268" s="84"/>
      <c r="F268" s="84"/>
      <c r="G268" s="13"/>
      <c r="H268" s="11"/>
      <c r="I268" s="11"/>
      <c r="J268" s="8"/>
      <c r="K268" s="8"/>
      <c r="L268" s="8"/>
      <c r="M268" s="13"/>
      <c r="N268" s="11"/>
      <c r="O268" s="11"/>
      <c r="P268" s="8"/>
      <c r="Q268" s="8"/>
      <c r="R268" s="8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</row>
    <row r="269" spans="1:55" s="12" customFormat="1">
      <c r="A269" s="44"/>
      <c r="B269" s="44"/>
      <c r="C269" s="44"/>
      <c r="D269" s="84"/>
      <c r="E269" s="84"/>
      <c r="F269" s="84"/>
      <c r="G269" s="13"/>
      <c r="H269" s="11"/>
      <c r="I269" s="11"/>
      <c r="J269" s="8"/>
      <c r="K269" s="8"/>
      <c r="L269" s="8"/>
      <c r="M269" s="13"/>
      <c r="N269" s="11"/>
      <c r="O269" s="11"/>
      <c r="P269" s="8"/>
      <c r="Q269" s="8"/>
      <c r="R269" s="8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</row>
    <row r="270" spans="1:55" s="12" customFormat="1">
      <c r="A270" s="44"/>
      <c r="B270" s="44"/>
      <c r="C270" s="44"/>
      <c r="D270" s="84"/>
      <c r="E270" s="84"/>
      <c r="F270" s="84"/>
      <c r="G270" s="13"/>
      <c r="H270" s="11"/>
      <c r="I270" s="11"/>
      <c r="J270" s="8"/>
      <c r="K270" s="8"/>
      <c r="L270" s="8"/>
      <c r="M270" s="13"/>
      <c r="N270" s="11"/>
      <c r="O270" s="11"/>
      <c r="P270" s="8"/>
      <c r="Q270" s="8"/>
      <c r="R270" s="8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</row>
    <row r="271" spans="1:55" s="12" customFormat="1">
      <c r="A271" s="44"/>
      <c r="B271" s="44"/>
      <c r="C271" s="44"/>
      <c r="D271" s="84"/>
      <c r="E271" s="84"/>
      <c r="F271" s="84"/>
      <c r="G271" s="13"/>
      <c r="H271" s="11"/>
      <c r="I271" s="11"/>
      <c r="J271" s="8"/>
      <c r="K271" s="8"/>
      <c r="L271" s="8"/>
      <c r="M271" s="13"/>
      <c r="N271" s="11"/>
      <c r="O271" s="11"/>
      <c r="P271" s="8"/>
      <c r="Q271" s="8"/>
      <c r="R271" s="8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</row>
    <row r="272" spans="1:55" s="12" customFormat="1">
      <c r="A272" s="44"/>
      <c r="B272" s="44"/>
      <c r="C272" s="44"/>
      <c r="D272" s="84"/>
      <c r="E272" s="84"/>
      <c r="F272" s="84"/>
      <c r="G272" s="13"/>
      <c r="H272" s="11"/>
      <c r="I272" s="11"/>
      <c r="J272" s="8"/>
      <c r="K272" s="8"/>
      <c r="L272" s="8"/>
      <c r="M272" s="13"/>
      <c r="N272" s="11"/>
      <c r="O272" s="11"/>
      <c r="P272" s="8"/>
      <c r="Q272" s="8"/>
      <c r="R272" s="8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</row>
    <row r="273" spans="1:55" s="12" customFormat="1">
      <c r="A273" s="44"/>
      <c r="B273" s="44"/>
      <c r="C273" s="44"/>
      <c r="D273" s="84"/>
      <c r="E273" s="84"/>
      <c r="F273" s="84"/>
      <c r="G273" s="13"/>
      <c r="H273" s="11"/>
      <c r="I273" s="11"/>
      <c r="J273" s="8"/>
      <c r="K273" s="8"/>
      <c r="L273" s="8"/>
      <c r="M273" s="13"/>
      <c r="N273" s="11"/>
      <c r="O273" s="11"/>
      <c r="P273" s="8"/>
      <c r="Q273" s="8"/>
      <c r="R273" s="8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</row>
    <row r="274" spans="1:55" s="12" customFormat="1">
      <c r="A274" s="44"/>
      <c r="B274" s="44"/>
      <c r="C274" s="44"/>
      <c r="D274" s="84"/>
      <c r="E274" s="84"/>
      <c r="F274" s="84"/>
      <c r="G274" s="13"/>
      <c r="H274" s="11"/>
      <c r="I274" s="11"/>
      <c r="J274" s="8"/>
      <c r="K274" s="8"/>
      <c r="L274" s="8"/>
      <c r="M274" s="13"/>
      <c r="N274" s="11"/>
      <c r="O274" s="11"/>
      <c r="P274" s="8"/>
      <c r="Q274" s="8"/>
      <c r="R274" s="8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</row>
    <row r="275" spans="1:55" s="12" customFormat="1">
      <c r="A275" s="44"/>
      <c r="B275" s="44"/>
      <c r="C275" s="44"/>
      <c r="D275" s="84"/>
      <c r="E275" s="84"/>
      <c r="F275" s="84"/>
      <c r="G275" s="13"/>
      <c r="H275" s="11"/>
      <c r="I275" s="11"/>
      <c r="J275" s="8"/>
      <c r="K275" s="8"/>
      <c r="L275" s="8"/>
      <c r="M275" s="13"/>
      <c r="N275" s="11"/>
      <c r="O275" s="11"/>
      <c r="P275" s="8"/>
      <c r="Q275" s="8"/>
      <c r="R275" s="8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1:55" s="12" customFormat="1">
      <c r="A276" s="44"/>
      <c r="B276" s="44"/>
      <c r="C276" s="44"/>
      <c r="D276" s="84"/>
      <c r="E276" s="84"/>
      <c r="F276" s="84"/>
      <c r="G276" s="13"/>
      <c r="H276" s="11"/>
      <c r="I276" s="11"/>
      <c r="J276" s="8"/>
      <c r="K276" s="8"/>
      <c r="L276" s="8"/>
      <c r="M276" s="13"/>
      <c r="N276" s="11"/>
      <c r="O276" s="11"/>
      <c r="P276" s="8"/>
      <c r="Q276" s="8"/>
      <c r="R276" s="8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1:55" s="12" customFormat="1">
      <c r="A277" s="44"/>
      <c r="B277" s="44"/>
      <c r="C277" s="44"/>
      <c r="D277" s="84"/>
      <c r="E277" s="84"/>
      <c r="F277" s="84"/>
      <c r="G277" s="13"/>
      <c r="H277" s="11"/>
      <c r="I277" s="11"/>
      <c r="J277" s="8"/>
      <c r="K277" s="8"/>
      <c r="L277" s="8"/>
      <c r="M277" s="13"/>
      <c r="N277" s="11"/>
      <c r="O277" s="11"/>
      <c r="P277" s="8"/>
      <c r="Q277" s="8"/>
      <c r="R277" s="8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8" spans="1:55" s="12" customFormat="1">
      <c r="A278" s="44"/>
      <c r="B278" s="44"/>
      <c r="C278" s="44"/>
      <c r="D278" s="84"/>
      <c r="E278" s="84"/>
      <c r="F278" s="84"/>
      <c r="G278" s="13"/>
      <c r="H278" s="11"/>
      <c r="I278" s="11"/>
      <c r="J278" s="8"/>
      <c r="K278" s="8"/>
      <c r="L278" s="8"/>
      <c r="M278" s="13"/>
      <c r="N278" s="11"/>
      <c r="O278" s="11"/>
      <c r="P278" s="8"/>
      <c r="Q278" s="8"/>
      <c r="R278" s="8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</row>
    <row r="279" spans="1:55" s="12" customFormat="1">
      <c r="A279" s="44"/>
      <c r="B279" s="44"/>
      <c r="C279" s="44"/>
      <c r="D279" s="84"/>
      <c r="E279" s="84"/>
      <c r="F279" s="84"/>
      <c r="G279" s="13"/>
      <c r="H279" s="11"/>
      <c r="I279" s="11"/>
      <c r="J279" s="8"/>
      <c r="K279" s="8"/>
      <c r="L279" s="8"/>
      <c r="M279" s="13"/>
      <c r="N279" s="11"/>
      <c r="O279" s="11"/>
      <c r="P279" s="8"/>
      <c r="Q279" s="8"/>
      <c r="R279" s="8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</row>
    <row r="280" spans="1:55" s="12" customFormat="1">
      <c r="A280" s="44"/>
      <c r="B280" s="44"/>
      <c r="C280" s="44"/>
      <c r="D280" s="84"/>
      <c r="E280" s="84"/>
      <c r="F280" s="84"/>
      <c r="G280" s="13"/>
      <c r="H280" s="11"/>
      <c r="I280" s="11"/>
      <c r="J280" s="8"/>
      <c r="K280" s="8"/>
      <c r="L280" s="8"/>
      <c r="M280" s="13"/>
      <c r="N280" s="11"/>
      <c r="O280" s="11"/>
      <c r="P280" s="8"/>
      <c r="Q280" s="8"/>
      <c r="R280" s="8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</row>
    <row r="281" spans="1:55" s="12" customFormat="1">
      <c r="A281" s="44"/>
      <c r="B281" s="44"/>
      <c r="C281" s="44"/>
      <c r="D281" s="84"/>
      <c r="E281" s="84"/>
      <c r="F281" s="84"/>
      <c r="G281" s="13"/>
      <c r="H281" s="11"/>
      <c r="I281" s="11"/>
      <c r="J281" s="8"/>
      <c r="K281" s="8"/>
      <c r="L281" s="8"/>
      <c r="M281" s="13"/>
      <c r="N281" s="11"/>
      <c r="O281" s="11"/>
      <c r="P281" s="8"/>
      <c r="Q281" s="8"/>
      <c r="R281" s="8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</row>
    <row r="282" spans="1:55" s="12" customFormat="1">
      <c r="A282" s="44"/>
      <c r="B282" s="44"/>
      <c r="C282" s="44"/>
      <c r="D282" s="84"/>
      <c r="E282" s="84"/>
      <c r="F282" s="84"/>
      <c r="G282" s="13"/>
      <c r="H282" s="11"/>
      <c r="I282" s="11"/>
      <c r="J282" s="8"/>
      <c r="K282" s="8"/>
      <c r="L282" s="8"/>
      <c r="M282" s="13"/>
      <c r="N282" s="11"/>
      <c r="O282" s="11"/>
      <c r="P282" s="8"/>
      <c r="Q282" s="8"/>
      <c r="R282" s="8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</row>
    <row r="283" spans="1:55" s="12" customFormat="1">
      <c r="A283" s="44"/>
      <c r="B283" s="44"/>
      <c r="C283" s="44"/>
      <c r="D283" s="84"/>
      <c r="E283" s="84"/>
      <c r="F283" s="84"/>
      <c r="G283" s="13"/>
      <c r="H283" s="11"/>
      <c r="I283" s="11"/>
      <c r="J283" s="8"/>
      <c r="K283" s="8"/>
      <c r="L283" s="8"/>
      <c r="M283" s="13"/>
      <c r="N283" s="11"/>
      <c r="O283" s="11"/>
      <c r="P283" s="8"/>
      <c r="Q283" s="8"/>
      <c r="R283" s="8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</row>
    <row r="284" spans="1:55" s="12" customFormat="1">
      <c r="A284" s="44"/>
      <c r="B284" s="44"/>
      <c r="C284" s="44"/>
      <c r="D284" s="84"/>
      <c r="E284" s="84"/>
      <c r="F284" s="84"/>
      <c r="G284" s="13"/>
      <c r="H284" s="11"/>
      <c r="I284" s="11"/>
      <c r="J284" s="8"/>
      <c r="K284" s="8"/>
      <c r="L284" s="8"/>
      <c r="M284" s="13"/>
      <c r="N284" s="11"/>
      <c r="O284" s="11"/>
      <c r="P284" s="8"/>
      <c r="Q284" s="8"/>
      <c r="R284" s="8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</row>
    <row r="285" spans="1:55" s="12" customFormat="1">
      <c r="A285" s="44"/>
      <c r="B285" s="44"/>
      <c r="C285" s="44"/>
      <c r="D285" s="84"/>
      <c r="E285" s="84"/>
      <c r="F285" s="84"/>
      <c r="G285" s="13"/>
      <c r="H285" s="11"/>
      <c r="I285" s="11"/>
      <c r="J285" s="8"/>
      <c r="K285" s="8"/>
      <c r="L285" s="8"/>
      <c r="M285" s="13"/>
      <c r="N285" s="11"/>
      <c r="O285" s="11"/>
      <c r="P285" s="8"/>
      <c r="Q285" s="8"/>
      <c r="R285" s="8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</row>
    <row r="286" spans="1:55" s="12" customFormat="1">
      <c r="A286" s="44"/>
      <c r="B286" s="44"/>
      <c r="C286" s="44"/>
      <c r="D286" s="84"/>
      <c r="E286" s="84"/>
      <c r="F286" s="84"/>
      <c r="G286" s="13"/>
      <c r="H286" s="11"/>
      <c r="I286" s="11"/>
      <c r="J286" s="8"/>
      <c r="K286" s="8"/>
      <c r="L286" s="8"/>
      <c r="M286" s="13"/>
      <c r="N286" s="11"/>
      <c r="O286" s="11"/>
      <c r="P286" s="8"/>
      <c r="Q286" s="8"/>
      <c r="R286" s="8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</row>
    <row r="287" spans="1:55" s="12" customFormat="1">
      <c r="A287" s="44"/>
      <c r="B287" s="44"/>
      <c r="C287" s="44"/>
      <c r="D287" s="84"/>
      <c r="E287" s="84"/>
      <c r="F287" s="84"/>
      <c r="G287" s="13"/>
      <c r="H287" s="11"/>
      <c r="I287" s="11"/>
      <c r="J287" s="8"/>
      <c r="K287" s="8"/>
      <c r="L287" s="8"/>
      <c r="M287" s="13"/>
      <c r="N287" s="11"/>
      <c r="O287" s="11"/>
      <c r="P287" s="8"/>
      <c r="Q287" s="8"/>
      <c r="R287" s="8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</row>
    <row r="288" spans="1:55" s="12" customFormat="1">
      <c r="A288" s="44"/>
      <c r="B288" s="44"/>
      <c r="C288" s="44"/>
      <c r="D288" s="84"/>
      <c r="E288" s="84"/>
      <c r="F288" s="84"/>
      <c r="G288" s="13"/>
      <c r="H288" s="11"/>
      <c r="I288" s="11"/>
      <c r="J288" s="8"/>
      <c r="K288" s="8"/>
      <c r="L288" s="8"/>
      <c r="M288" s="13"/>
      <c r="N288" s="11"/>
      <c r="O288" s="11"/>
      <c r="P288" s="8"/>
      <c r="Q288" s="8"/>
      <c r="R288" s="8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</row>
    <row r="289" spans="1:55" s="12" customFormat="1">
      <c r="A289" s="44"/>
      <c r="B289" s="44"/>
      <c r="C289" s="44"/>
      <c r="D289" s="84"/>
      <c r="E289" s="84"/>
      <c r="F289" s="84"/>
      <c r="G289" s="13"/>
      <c r="H289" s="11"/>
      <c r="I289" s="11"/>
      <c r="J289" s="8"/>
      <c r="K289" s="8"/>
      <c r="L289" s="8"/>
      <c r="M289" s="13"/>
      <c r="N289" s="11"/>
      <c r="O289" s="11"/>
      <c r="P289" s="8"/>
      <c r="Q289" s="8"/>
      <c r="R289" s="8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</row>
    <row r="290" spans="1:55" s="12" customFormat="1">
      <c r="A290" s="44"/>
      <c r="B290" s="44"/>
      <c r="C290" s="44"/>
      <c r="D290" s="84"/>
      <c r="E290" s="84"/>
      <c r="F290" s="84"/>
      <c r="G290" s="13"/>
      <c r="H290" s="11"/>
      <c r="I290" s="11"/>
      <c r="J290" s="8"/>
      <c r="K290" s="8"/>
      <c r="L290" s="8"/>
      <c r="M290" s="13"/>
      <c r="N290" s="11"/>
      <c r="O290" s="11"/>
      <c r="P290" s="8"/>
      <c r="Q290" s="8"/>
      <c r="R290" s="8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</row>
    <row r="291" spans="1:55" s="12" customFormat="1">
      <c r="A291" s="44"/>
      <c r="B291" s="44"/>
      <c r="C291" s="44"/>
      <c r="D291" s="84"/>
      <c r="E291" s="84"/>
      <c r="F291" s="84"/>
      <c r="G291" s="13"/>
      <c r="H291" s="11"/>
      <c r="I291" s="11"/>
      <c r="J291" s="8"/>
      <c r="K291" s="8"/>
      <c r="L291" s="8"/>
      <c r="M291" s="13"/>
      <c r="N291" s="11"/>
      <c r="O291" s="11"/>
      <c r="P291" s="8"/>
      <c r="Q291" s="8"/>
      <c r="R291" s="8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</row>
    <row r="292" spans="1:55" s="12" customFormat="1">
      <c r="A292" s="44"/>
      <c r="B292" s="44"/>
      <c r="C292" s="44"/>
      <c r="D292" s="84"/>
      <c r="E292" s="84"/>
      <c r="F292" s="84"/>
      <c r="G292" s="13"/>
      <c r="H292" s="11"/>
      <c r="I292" s="11"/>
      <c r="J292" s="8"/>
      <c r="K292" s="8"/>
      <c r="L292" s="8"/>
      <c r="M292" s="13"/>
      <c r="N292" s="11"/>
      <c r="O292" s="11"/>
      <c r="P292" s="8"/>
      <c r="Q292" s="8"/>
      <c r="R292" s="8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</row>
    <row r="293" spans="1:55" s="12" customFormat="1">
      <c r="A293" s="44"/>
      <c r="B293" s="44"/>
      <c r="C293" s="44"/>
      <c r="D293" s="84"/>
      <c r="E293" s="84"/>
      <c r="F293" s="84"/>
      <c r="G293" s="13"/>
      <c r="H293" s="11"/>
      <c r="I293" s="11"/>
      <c r="J293" s="8"/>
      <c r="K293" s="8"/>
      <c r="L293" s="8"/>
      <c r="M293" s="13"/>
      <c r="N293" s="11"/>
      <c r="O293" s="11"/>
      <c r="P293" s="8"/>
      <c r="Q293" s="8"/>
      <c r="R293" s="8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</row>
    <row r="294" spans="1:55" s="12" customFormat="1">
      <c r="A294" s="44"/>
      <c r="B294" s="44"/>
      <c r="C294" s="44"/>
      <c r="D294" s="84"/>
      <c r="E294" s="84"/>
      <c r="F294" s="84"/>
      <c r="G294" s="13"/>
      <c r="H294" s="11"/>
      <c r="I294" s="11"/>
      <c r="J294" s="8"/>
      <c r="K294" s="8"/>
      <c r="L294" s="8"/>
      <c r="M294" s="13"/>
      <c r="N294" s="11"/>
      <c r="O294" s="11"/>
      <c r="P294" s="8"/>
      <c r="Q294" s="8"/>
      <c r="R294" s="8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</row>
    <row r="295" spans="1:55" s="12" customFormat="1">
      <c r="A295" s="44"/>
      <c r="B295" s="44"/>
      <c r="C295" s="44"/>
      <c r="D295" s="84"/>
      <c r="E295" s="84"/>
      <c r="F295" s="84"/>
      <c r="G295" s="13"/>
      <c r="H295" s="11"/>
      <c r="I295" s="11"/>
      <c r="J295" s="8"/>
      <c r="K295" s="8"/>
      <c r="L295" s="8"/>
      <c r="M295" s="13"/>
      <c r="N295" s="11"/>
      <c r="O295" s="11"/>
      <c r="P295" s="8"/>
      <c r="Q295" s="8"/>
      <c r="R295" s="8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</row>
    <row r="296" spans="1:55" s="12" customFormat="1">
      <c r="A296" s="44"/>
      <c r="B296" s="44"/>
      <c r="C296" s="44"/>
      <c r="D296" s="84"/>
      <c r="E296" s="84"/>
      <c r="F296" s="84"/>
      <c r="G296" s="13"/>
      <c r="H296" s="11"/>
      <c r="I296" s="11"/>
      <c r="J296" s="8"/>
      <c r="K296" s="8"/>
      <c r="L296" s="8"/>
      <c r="M296" s="13"/>
      <c r="N296" s="11"/>
      <c r="O296" s="11"/>
      <c r="P296" s="8"/>
      <c r="Q296" s="8"/>
      <c r="R296" s="8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</row>
    <row r="297" spans="1:55" s="12" customFormat="1">
      <c r="A297" s="44"/>
      <c r="B297" s="44"/>
      <c r="C297" s="44"/>
      <c r="D297" s="84"/>
      <c r="E297" s="84"/>
      <c r="F297" s="84"/>
      <c r="G297" s="13"/>
      <c r="H297" s="11"/>
      <c r="I297" s="11"/>
      <c r="J297" s="8"/>
      <c r="K297" s="8"/>
      <c r="L297" s="8"/>
      <c r="M297" s="13"/>
      <c r="N297" s="11"/>
      <c r="O297" s="11"/>
      <c r="P297" s="8"/>
      <c r="Q297" s="8"/>
      <c r="R297" s="8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</row>
    <row r="298" spans="1:55" s="12" customFormat="1">
      <c r="A298" s="44"/>
      <c r="B298" s="44"/>
      <c r="C298" s="44"/>
      <c r="D298" s="84"/>
      <c r="E298" s="84"/>
      <c r="F298" s="84"/>
      <c r="G298" s="13"/>
      <c r="H298" s="11"/>
      <c r="I298" s="11"/>
      <c r="J298" s="8"/>
      <c r="K298" s="8"/>
      <c r="L298" s="8"/>
      <c r="M298" s="13"/>
      <c r="N298" s="11"/>
      <c r="O298" s="11"/>
      <c r="P298" s="8"/>
      <c r="Q298" s="8"/>
      <c r="R298" s="8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</row>
    <row r="299" spans="1:55" s="12" customFormat="1">
      <c r="A299" s="44"/>
      <c r="B299" s="44"/>
      <c r="C299" s="44"/>
      <c r="D299" s="84"/>
      <c r="E299" s="84"/>
      <c r="F299" s="84"/>
      <c r="G299" s="13"/>
      <c r="H299" s="11"/>
      <c r="I299" s="11"/>
      <c r="J299" s="8"/>
      <c r="K299" s="8"/>
      <c r="L299" s="8"/>
      <c r="M299" s="13"/>
      <c r="N299" s="11"/>
      <c r="O299" s="11"/>
      <c r="P299" s="8"/>
      <c r="Q299" s="8"/>
      <c r="R299" s="8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</row>
    <row r="300" spans="1:55" s="12" customFormat="1">
      <c r="A300" s="44"/>
      <c r="B300" s="44"/>
      <c r="C300" s="44"/>
      <c r="D300" s="84"/>
      <c r="E300" s="84"/>
      <c r="F300" s="84"/>
      <c r="G300" s="13"/>
      <c r="H300" s="11"/>
      <c r="I300" s="11"/>
      <c r="J300" s="8"/>
      <c r="K300" s="8"/>
      <c r="L300" s="8"/>
      <c r="M300" s="13"/>
      <c r="N300" s="11"/>
      <c r="O300" s="11"/>
      <c r="P300" s="8"/>
      <c r="Q300" s="8"/>
      <c r="R300" s="8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</row>
    <row r="301" spans="1:55" s="12" customFormat="1">
      <c r="A301" s="44"/>
      <c r="B301" s="44"/>
      <c r="C301" s="44"/>
      <c r="D301" s="84"/>
      <c r="E301" s="84"/>
      <c r="F301" s="84"/>
      <c r="G301" s="13"/>
      <c r="H301" s="11"/>
      <c r="I301" s="11"/>
      <c r="J301" s="8"/>
      <c r="K301" s="8"/>
      <c r="L301" s="8"/>
      <c r="M301" s="13"/>
      <c r="N301" s="11"/>
      <c r="O301" s="11"/>
      <c r="P301" s="8"/>
      <c r="Q301" s="8"/>
      <c r="R301" s="8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</row>
    <row r="302" spans="1:55" s="12" customFormat="1">
      <c r="A302" s="44"/>
      <c r="B302" s="44"/>
      <c r="C302" s="44"/>
      <c r="D302" s="84"/>
      <c r="E302" s="84"/>
      <c r="F302" s="84"/>
      <c r="G302" s="13"/>
      <c r="H302" s="11"/>
      <c r="I302" s="11"/>
      <c r="J302" s="8"/>
      <c r="K302" s="8"/>
      <c r="L302" s="8"/>
      <c r="M302" s="13"/>
      <c r="N302" s="11"/>
      <c r="O302" s="11"/>
      <c r="P302" s="8"/>
      <c r="Q302" s="8"/>
      <c r="R302" s="8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</row>
    <row r="303" spans="1:55" s="12" customFormat="1">
      <c r="A303" s="44"/>
      <c r="B303" s="44"/>
      <c r="C303" s="44"/>
      <c r="D303" s="84"/>
      <c r="E303" s="84"/>
      <c r="F303" s="84"/>
      <c r="G303" s="13"/>
      <c r="H303" s="11"/>
      <c r="I303" s="11"/>
      <c r="J303" s="8"/>
      <c r="K303" s="8"/>
      <c r="L303" s="8"/>
      <c r="M303" s="13"/>
      <c r="N303" s="11"/>
      <c r="O303" s="11"/>
      <c r="P303" s="8"/>
      <c r="Q303" s="8"/>
      <c r="R303" s="8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</row>
    <row r="304" spans="1:55" s="12" customFormat="1">
      <c r="A304" s="44"/>
      <c r="B304" s="44"/>
      <c r="C304" s="44"/>
      <c r="D304" s="84"/>
      <c r="E304" s="84"/>
      <c r="F304" s="84"/>
      <c r="G304" s="13"/>
      <c r="H304" s="11"/>
      <c r="I304" s="11"/>
      <c r="J304" s="8"/>
      <c r="K304" s="8"/>
      <c r="L304" s="8"/>
      <c r="M304" s="13"/>
      <c r="N304" s="11"/>
      <c r="O304" s="11"/>
      <c r="P304" s="8"/>
      <c r="Q304" s="8"/>
      <c r="R304" s="8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</row>
    <row r="305" spans="1:55" s="12" customFormat="1">
      <c r="A305" s="44"/>
      <c r="B305" s="44"/>
      <c r="C305" s="44"/>
      <c r="D305" s="84"/>
      <c r="E305" s="84"/>
      <c r="F305" s="84"/>
      <c r="G305" s="13"/>
      <c r="H305" s="11"/>
      <c r="I305" s="11"/>
      <c r="J305" s="8"/>
      <c r="K305" s="8"/>
      <c r="L305" s="8"/>
      <c r="M305" s="13"/>
      <c r="N305" s="11"/>
      <c r="O305" s="11"/>
      <c r="P305" s="8"/>
      <c r="Q305" s="8"/>
      <c r="R305" s="8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</row>
    <row r="306" spans="1:55" s="12" customFormat="1">
      <c r="A306" s="44"/>
      <c r="B306" s="44"/>
      <c r="C306" s="44"/>
      <c r="D306" s="84"/>
      <c r="E306" s="84"/>
      <c r="F306" s="84"/>
      <c r="G306" s="13"/>
      <c r="H306" s="11"/>
      <c r="I306" s="11"/>
      <c r="J306" s="8"/>
      <c r="K306" s="8"/>
      <c r="L306" s="8"/>
      <c r="M306" s="13"/>
      <c r="N306" s="11"/>
      <c r="O306" s="11"/>
      <c r="P306" s="8"/>
      <c r="Q306" s="8"/>
      <c r="R306" s="8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</row>
    <row r="307" spans="1:55" s="12" customFormat="1">
      <c r="A307" s="44"/>
      <c r="B307" s="44"/>
      <c r="C307" s="44"/>
      <c r="D307" s="84"/>
      <c r="E307" s="84"/>
      <c r="F307" s="84"/>
      <c r="G307" s="13"/>
      <c r="H307" s="11"/>
      <c r="I307" s="11"/>
      <c r="J307" s="8"/>
      <c r="K307" s="8"/>
      <c r="L307" s="8"/>
      <c r="M307" s="13"/>
      <c r="N307" s="11"/>
      <c r="O307" s="11"/>
      <c r="P307" s="8"/>
      <c r="Q307" s="8"/>
      <c r="R307" s="8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</row>
    <row r="308" spans="1:55" s="12" customFormat="1">
      <c r="A308" s="44"/>
      <c r="B308" s="44"/>
      <c r="C308" s="44"/>
      <c r="D308" s="84"/>
      <c r="E308" s="84"/>
      <c r="F308" s="84"/>
      <c r="G308" s="13"/>
      <c r="H308" s="11"/>
      <c r="I308" s="11"/>
      <c r="J308" s="8"/>
      <c r="K308" s="8"/>
      <c r="L308" s="8"/>
      <c r="M308" s="13"/>
      <c r="N308" s="11"/>
      <c r="O308" s="11"/>
      <c r="P308" s="8"/>
      <c r="Q308" s="8"/>
      <c r="R308" s="8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</row>
    <row r="309" spans="1:55" s="12" customFormat="1">
      <c r="A309" s="44"/>
      <c r="B309" s="44"/>
      <c r="C309" s="44"/>
      <c r="D309" s="84"/>
      <c r="E309" s="84"/>
      <c r="F309" s="84"/>
      <c r="G309" s="13"/>
      <c r="H309" s="11"/>
      <c r="I309" s="11"/>
      <c r="J309" s="8"/>
      <c r="K309" s="8"/>
      <c r="L309" s="8"/>
      <c r="M309" s="13"/>
      <c r="N309" s="11"/>
      <c r="O309" s="11"/>
      <c r="P309" s="8"/>
      <c r="Q309" s="8"/>
      <c r="R309" s="8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</row>
    <row r="310" spans="1:55" s="12" customFormat="1">
      <c r="A310" s="44"/>
      <c r="B310" s="44"/>
      <c r="C310" s="44"/>
      <c r="D310" s="84"/>
      <c r="E310" s="84"/>
      <c r="F310" s="84"/>
      <c r="G310" s="13"/>
      <c r="H310" s="11"/>
      <c r="I310" s="11"/>
      <c r="J310" s="8"/>
      <c r="K310" s="8"/>
      <c r="L310" s="8"/>
      <c r="M310" s="13"/>
      <c r="N310" s="11"/>
      <c r="O310" s="11"/>
      <c r="P310" s="8"/>
      <c r="Q310" s="8"/>
      <c r="R310" s="8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</row>
    <row r="311" spans="1:55" s="12" customFormat="1">
      <c r="A311" s="44"/>
      <c r="B311" s="44"/>
      <c r="C311" s="44"/>
      <c r="D311" s="84"/>
      <c r="E311" s="84"/>
      <c r="F311" s="84"/>
      <c r="G311" s="13"/>
      <c r="H311" s="11"/>
      <c r="I311" s="11"/>
      <c r="J311" s="8"/>
      <c r="K311" s="8"/>
      <c r="L311" s="8"/>
      <c r="M311" s="13"/>
      <c r="N311" s="11"/>
      <c r="O311" s="11"/>
      <c r="P311" s="8"/>
      <c r="Q311" s="8"/>
      <c r="R311" s="8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</row>
    <row r="312" spans="1:55" s="12" customFormat="1">
      <c r="A312" s="44"/>
      <c r="B312" s="44"/>
      <c r="C312" s="44"/>
      <c r="D312" s="84"/>
      <c r="E312" s="84"/>
      <c r="F312" s="84"/>
      <c r="G312" s="13"/>
      <c r="H312" s="11"/>
      <c r="I312" s="11"/>
      <c r="J312" s="8"/>
      <c r="K312" s="8"/>
      <c r="L312" s="8"/>
      <c r="M312" s="13"/>
      <c r="N312" s="11"/>
      <c r="O312" s="11"/>
      <c r="P312" s="8"/>
      <c r="Q312" s="8"/>
      <c r="R312" s="8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</row>
    <row r="313" spans="1:55" s="12" customFormat="1">
      <c r="A313" s="44"/>
      <c r="B313" s="44"/>
      <c r="C313" s="44"/>
      <c r="D313" s="84"/>
      <c r="E313" s="84"/>
      <c r="F313" s="84"/>
      <c r="G313" s="13"/>
      <c r="H313" s="11"/>
      <c r="I313" s="11"/>
      <c r="J313" s="8"/>
      <c r="K313" s="8"/>
      <c r="L313" s="8"/>
      <c r="M313" s="13"/>
      <c r="N313" s="11"/>
      <c r="O313" s="11"/>
      <c r="P313" s="8"/>
      <c r="Q313" s="8"/>
      <c r="R313" s="8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</row>
    <row r="314" spans="1:55" s="12" customFormat="1">
      <c r="A314" s="44"/>
      <c r="B314" s="44"/>
      <c r="C314" s="44"/>
      <c r="D314" s="84"/>
      <c r="E314" s="84"/>
      <c r="F314" s="84"/>
      <c r="G314" s="13"/>
      <c r="H314" s="11"/>
      <c r="I314" s="11"/>
      <c r="J314" s="8"/>
      <c r="K314" s="8"/>
      <c r="L314" s="8"/>
      <c r="M314" s="13"/>
      <c r="N314" s="11"/>
      <c r="O314" s="11"/>
      <c r="P314" s="8"/>
      <c r="Q314" s="8"/>
      <c r="R314" s="8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</row>
    <row r="315" spans="1:55" s="13" customFormat="1">
      <c r="A315" s="44"/>
      <c r="B315" s="44"/>
      <c r="C315" s="44"/>
      <c r="D315" s="84"/>
      <c r="E315" s="84"/>
      <c r="F315" s="84"/>
      <c r="H315" s="14"/>
      <c r="I315" s="14"/>
      <c r="J315" s="15"/>
      <c r="K315" s="15"/>
      <c r="L315" s="15"/>
      <c r="N315" s="14"/>
      <c r="O315" s="14"/>
      <c r="P315" s="15"/>
      <c r="Q315" s="15"/>
      <c r="R315" s="15"/>
    </row>
    <row r="316" spans="1:55" s="13" customFormat="1">
      <c r="A316" s="44"/>
      <c r="B316" s="44"/>
      <c r="C316" s="44"/>
      <c r="D316" s="84"/>
      <c r="E316" s="84"/>
      <c r="F316" s="84"/>
      <c r="H316" s="14"/>
      <c r="I316" s="14"/>
      <c r="J316" s="15"/>
      <c r="K316" s="15"/>
      <c r="L316" s="15"/>
      <c r="N316" s="14"/>
      <c r="O316" s="14"/>
      <c r="P316" s="15"/>
      <c r="Q316" s="15"/>
      <c r="R316" s="15"/>
    </row>
    <row r="317" spans="1:55" s="13" customFormat="1">
      <c r="A317" s="44"/>
      <c r="B317" s="44"/>
      <c r="C317" s="44"/>
      <c r="D317" s="84"/>
      <c r="E317" s="84"/>
      <c r="F317" s="84"/>
      <c r="H317" s="14"/>
      <c r="I317" s="14"/>
      <c r="J317" s="15"/>
      <c r="K317" s="15"/>
      <c r="L317" s="15"/>
      <c r="N317" s="14"/>
      <c r="O317" s="14"/>
      <c r="P317" s="15"/>
      <c r="Q317" s="15"/>
      <c r="R317" s="15"/>
    </row>
    <row r="318" spans="1:55" s="13" customFormat="1">
      <c r="A318" s="44"/>
      <c r="B318" s="44"/>
      <c r="C318" s="44"/>
      <c r="D318" s="84"/>
      <c r="E318" s="84"/>
      <c r="F318" s="84"/>
      <c r="H318" s="14"/>
      <c r="I318" s="14"/>
      <c r="J318" s="15"/>
      <c r="K318" s="15"/>
      <c r="L318" s="15"/>
      <c r="N318" s="14"/>
      <c r="O318" s="14"/>
      <c r="P318" s="15"/>
      <c r="Q318" s="15"/>
      <c r="R318" s="15"/>
    </row>
    <row r="319" spans="1:55" s="13" customFormat="1">
      <c r="A319" s="44"/>
      <c r="B319" s="44"/>
      <c r="C319" s="44"/>
      <c r="D319" s="84"/>
      <c r="E319" s="84"/>
      <c r="F319" s="84"/>
      <c r="H319" s="14"/>
      <c r="I319" s="14"/>
      <c r="J319" s="15"/>
      <c r="K319" s="15"/>
      <c r="L319" s="15"/>
      <c r="N319" s="14"/>
      <c r="O319" s="14"/>
      <c r="P319" s="15"/>
      <c r="Q319" s="15"/>
      <c r="R319" s="15"/>
    </row>
    <row r="320" spans="1:55" s="13" customFormat="1">
      <c r="A320" s="44"/>
      <c r="B320" s="44"/>
      <c r="C320" s="44"/>
      <c r="D320" s="84"/>
      <c r="E320" s="84"/>
      <c r="F320" s="84"/>
      <c r="H320" s="14"/>
      <c r="I320" s="14"/>
      <c r="J320" s="15"/>
      <c r="K320" s="15"/>
      <c r="L320" s="15"/>
      <c r="N320" s="14"/>
      <c r="O320" s="14"/>
      <c r="P320" s="15"/>
      <c r="Q320" s="15"/>
      <c r="R320" s="15"/>
    </row>
    <row r="321" spans="1:18" s="13" customFormat="1">
      <c r="A321" s="44"/>
      <c r="B321" s="44"/>
      <c r="C321" s="44"/>
      <c r="D321" s="84"/>
      <c r="E321" s="84"/>
      <c r="F321" s="84"/>
      <c r="H321" s="14"/>
      <c r="I321" s="14"/>
      <c r="J321" s="15"/>
      <c r="K321" s="15"/>
      <c r="L321" s="15"/>
      <c r="N321" s="14"/>
      <c r="O321" s="14"/>
      <c r="P321" s="15"/>
      <c r="Q321" s="15"/>
      <c r="R321" s="15"/>
    </row>
    <row r="322" spans="1:18" s="13" customFormat="1">
      <c r="A322" s="44"/>
      <c r="B322" s="44"/>
      <c r="C322" s="44"/>
      <c r="D322" s="84"/>
      <c r="E322" s="84"/>
      <c r="F322" s="84"/>
      <c r="H322" s="14"/>
      <c r="I322" s="14"/>
      <c r="J322" s="15"/>
      <c r="K322" s="15"/>
      <c r="L322" s="15"/>
      <c r="N322" s="14"/>
      <c r="O322" s="14"/>
      <c r="P322" s="15"/>
      <c r="Q322" s="15"/>
      <c r="R322" s="15"/>
    </row>
    <row r="323" spans="1:18" s="13" customFormat="1">
      <c r="A323" s="44"/>
      <c r="B323" s="44"/>
      <c r="C323" s="44"/>
      <c r="D323" s="84"/>
      <c r="E323" s="84"/>
      <c r="F323" s="84"/>
      <c r="H323" s="14"/>
      <c r="I323" s="14"/>
      <c r="J323" s="15"/>
      <c r="K323" s="15"/>
      <c r="L323" s="15"/>
      <c r="N323" s="14"/>
      <c r="O323" s="14"/>
      <c r="P323" s="15"/>
      <c r="Q323" s="15"/>
      <c r="R323" s="15"/>
    </row>
    <row r="324" spans="1:18" s="13" customFormat="1">
      <c r="A324" s="44"/>
      <c r="B324" s="44"/>
      <c r="C324" s="44"/>
      <c r="D324" s="84"/>
      <c r="E324" s="84"/>
      <c r="F324" s="84"/>
      <c r="H324" s="14"/>
      <c r="I324" s="14"/>
      <c r="J324" s="15"/>
      <c r="K324" s="15"/>
      <c r="L324" s="15"/>
      <c r="N324" s="14"/>
      <c r="O324" s="14"/>
      <c r="P324" s="15"/>
      <c r="Q324" s="15"/>
      <c r="R324" s="15"/>
    </row>
    <row r="325" spans="1:18" s="13" customFormat="1">
      <c r="A325" s="44"/>
      <c r="B325" s="44"/>
      <c r="C325" s="44"/>
      <c r="D325" s="84"/>
      <c r="E325" s="84"/>
      <c r="F325" s="84"/>
      <c r="H325" s="14"/>
      <c r="I325" s="14"/>
      <c r="J325" s="15"/>
      <c r="K325" s="15"/>
      <c r="L325" s="15"/>
      <c r="N325" s="14"/>
      <c r="O325" s="14"/>
      <c r="P325" s="15"/>
      <c r="Q325" s="15"/>
      <c r="R325" s="15"/>
    </row>
    <row r="326" spans="1:18" s="13" customFormat="1">
      <c r="A326" s="44"/>
      <c r="B326" s="44"/>
      <c r="C326" s="44"/>
      <c r="D326" s="84"/>
      <c r="E326" s="84"/>
      <c r="F326" s="84"/>
      <c r="H326" s="14"/>
      <c r="I326" s="14"/>
      <c r="J326" s="15"/>
      <c r="K326" s="15"/>
      <c r="L326" s="15"/>
      <c r="N326" s="14"/>
      <c r="O326" s="14"/>
      <c r="P326" s="15"/>
      <c r="Q326" s="15"/>
      <c r="R326" s="15"/>
    </row>
    <row r="327" spans="1:18" s="13" customFormat="1">
      <c r="A327" s="44"/>
      <c r="B327" s="44"/>
      <c r="C327" s="44"/>
      <c r="D327" s="84"/>
      <c r="E327" s="84"/>
      <c r="F327" s="84"/>
      <c r="H327" s="14"/>
      <c r="I327" s="14"/>
      <c r="J327" s="15"/>
      <c r="K327" s="15"/>
      <c r="L327" s="15"/>
      <c r="N327" s="14"/>
      <c r="O327" s="14"/>
      <c r="P327" s="15"/>
      <c r="Q327" s="15"/>
      <c r="R327" s="15"/>
    </row>
    <row r="328" spans="1:18" s="13" customFormat="1">
      <c r="A328" s="44"/>
      <c r="B328" s="44"/>
      <c r="C328" s="44"/>
      <c r="D328" s="84"/>
      <c r="E328" s="84"/>
      <c r="F328" s="84"/>
      <c r="H328" s="14"/>
      <c r="I328" s="14"/>
      <c r="J328" s="15"/>
      <c r="K328" s="15"/>
      <c r="L328" s="15"/>
      <c r="N328" s="14"/>
      <c r="O328" s="14"/>
      <c r="P328" s="15"/>
      <c r="Q328" s="15"/>
      <c r="R328" s="15"/>
    </row>
    <row r="329" spans="1:18" s="13" customFormat="1">
      <c r="A329" s="44"/>
      <c r="B329" s="44"/>
      <c r="C329" s="44"/>
      <c r="D329" s="84"/>
      <c r="E329" s="84"/>
      <c r="F329" s="84"/>
      <c r="H329" s="14"/>
      <c r="I329" s="14"/>
      <c r="J329" s="15"/>
      <c r="K329" s="15"/>
      <c r="L329" s="15"/>
      <c r="N329" s="14"/>
      <c r="O329" s="14"/>
      <c r="P329" s="15"/>
      <c r="Q329" s="15"/>
      <c r="R329" s="15"/>
    </row>
    <row r="330" spans="1:18" s="13" customFormat="1">
      <c r="A330" s="44"/>
      <c r="B330" s="44"/>
      <c r="C330" s="44"/>
      <c r="D330" s="84"/>
      <c r="E330" s="84"/>
      <c r="F330" s="84"/>
      <c r="H330" s="14"/>
      <c r="I330" s="14"/>
      <c r="J330" s="15"/>
      <c r="K330" s="15"/>
      <c r="L330" s="15"/>
      <c r="N330" s="14"/>
      <c r="O330" s="14"/>
      <c r="P330" s="15"/>
      <c r="Q330" s="15"/>
      <c r="R330" s="15"/>
    </row>
    <row r="331" spans="1:18" s="13" customFormat="1">
      <c r="A331" s="44"/>
      <c r="B331" s="44"/>
      <c r="C331" s="44"/>
      <c r="D331" s="84"/>
      <c r="E331" s="84"/>
      <c r="F331" s="84"/>
      <c r="H331" s="14"/>
      <c r="I331" s="14"/>
      <c r="J331" s="15"/>
      <c r="K331" s="15"/>
      <c r="L331" s="15"/>
      <c r="N331" s="14"/>
      <c r="O331" s="14"/>
      <c r="P331" s="15"/>
      <c r="Q331" s="15"/>
      <c r="R331" s="15"/>
    </row>
    <row r="332" spans="1:18" s="13" customFormat="1">
      <c r="A332" s="44"/>
      <c r="B332" s="44"/>
      <c r="C332" s="44"/>
      <c r="D332" s="84"/>
      <c r="E332" s="84"/>
      <c r="F332" s="84"/>
      <c r="H332" s="14"/>
      <c r="I332" s="14"/>
      <c r="J332" s="15"/>
      <c r="K332" s="15"/>
      <c r="L332" s="15"/>
      <c r="N332" s="14"/>
      <c r="O332" s="14"/>
      <c r="P332" s="15"/>
      <c r="Q332" s="15"/>
      <c r="R332" s="15"/>
    </row>
    <row r="333" spans="1:18" s="13" customFormat="1">
      <c r="A333" s="44"/>
      <c r="B333" s="44"/>
      <c r="C333" s="44"/>
      <c r="D333" s="84"/>
      <c r="E333" s="84"/>
      <c r="F333" s="84"/>
      <c r="H333" s="14"/>
      <c r="I333" s="14"/>
      <c r="J333" s="15"/>
      <c r="K333" s="15"/>
      <c r="L333" s="15"/>
      <c r="N333" s="14"/>
      <c r="O333" s="14"/>
      <c r="P333" s="15"/>
      <c r="Q333" s="15"/>
      <c r="R333" s="15"/>
    </row>
    <row r="334" spans="1:18" s="13" customFormat="1">
      <c r="A334" s="44"/>
      <c r="B334" s="44"/>
      <c r="C334" s="44"/>
      <c r="D334" s="84"/>
      <c r="E334" s="84"/>
      <c r="F334" s="84"/>
      <c r="H334" s="14"/>
      <c r="I334" s="14"/>
      <c r="J334" s="15"/>
      <c r="K334" s="15"/>
      <c r="L334" s="15"/>
      <c r="N334" s="14"/>
      <c r="O334" s="14"/>
      <c r="P334" s="15"/>
      <c r="Q334" s="15"/>
      <c r="R334" s="15"/>
    </row>
    <row r="335" spans="1:18" s="13" customFormat="1">
      <c r="A335" s="44"/>
      <c r="B335" s="44"/>
      <c r="C335" s="44"/>
      <c r="D335" s="84"/>
      <c r="E335" s="84"/>
      <c r="F335" s="84"/>
      <c r="H335" s="14"/>
      <c r="I335" s="14"/>
      <c r="J335" s="15"/>
      <c r="K335" s="15"/>
      <c r="L335" s="15"/>
      <c r="N335" s="14"/>
      <c r="O335" s="14"/>
      <c r="P335" s="15"/>
      <c r="Q335" s="15"/>
      <c r="R335" s="15"/>
    </row>
    <row r="336" spans="1:18" s="13" customFormat="1">
      <c r="A336" s="44"/>
      <c r="B336" s="44"/>
      <c r="C336" s="44"/>
      <c r="D336" s="84"/>
      <c r="E336" s="84"/>
      <c r="F336" s="84"/>
      <c r="H336" s="14"/>
      <c r="I336" s="14"/>
      <c r="J336" s="15"/>
      <c r="K336" s="15"/>
      <c r="L336" s="15"/>
      <c r="N336" s="14"/>
      <c r="O336" s="14"/>
      <c r="P336" s="15"/>
      <c r="Q336" s="15"/>
      <c r="R336" s="15"/>
    </row>
    <row r="337" spans="1:18" s="13" customFormat="1">
      <c r="A337" s="44"/>
      <c r="B337" s="44"/>
      <c r="C337" s="44"/>
      <c r="D337" s="84"/>
      <c r="E337" s="84"/>
      <c r="F337" s="84"/>
      <c r="H337" s="14"/>
      <c r="I337" s="14"/>
      <c r="J337" s="15"/>
      <c r="K337" s="15"/>
      <c r="L337" s="15"/>
      <c r="N337" s="14"/>
      <c r="O337" s="14"/>
      <c r="P337" s="15"/>
      <c r="Q337" s="15"/>
      <c r="R337" s="15"/>
    </row>
    <row r="338" spans="1:18" s="13" customFormat="1">
      <c r="A338" s="44"/>
      <c r="B338" s="44"/>
      <c r="C338" s="44"/>
      <c r="D338" s="84"/>
      <c r="E338" s="84"/>
      <c r="F338" s="84"/>
      <c r="H338" s="14"/>
      <c r="I338" s="14"/>
      <c r="J338" s="15"/>
      <c r="K338" s="15"/>
      <c r="L338" s="15"/>
      <c r="N338" s="14"/>
      <c r="O338" s="14"/>
      <c r="P338" s="15"/>
      <c r="Q338" s="15"/>
      <c r="R338" s="15"/>
    </row>
    <row r="339" spans="1:18" s="13" customFormat="1">
      <c r="A339" s="44"/>
      <c r="B339" s="44"/>
      <c r="C339" s="44"/>
      <c r="D339" s="84"/>
      <c r="E339" s="84"/>
      <c r="F339" s="84"/>
      <c r="H339" s="14"/>
      <c r="I339" s="14"/>
      <c r="J339" s="15"/>
      <c r="K339" s="15"/>
      <c r="L339" s="15"/>
      <c r="N339" s="14"/>
      <c r="O339" s="14"/>
      <c r="P339" s="15"/>
      <c r="Q339" s="15"/>
      <c r="R339" s="15"/>
    </row>
    <row r="340" spans="1:18" s="13" customFormat="1">
      <c r="A340" s="44"/>
      <c r="B340" s="44"/>
      <c r="C340" s="44"/>
      <c r="D340" s="84"/>
      <c r="E340" s="84"/>
      <c r="F340" s="84"/>
      <c r="H340" s="14"/>
      <c r="I340" s="14"/>
      <c r="J340" s="15"/>
      <c r="K340" s="15"/>
      <c r="L340" s="15"/>
      <c r="N340" s="14"/>
      <c r="O340" s="14"/>
      <c r="P340" s="15"/>
      <c r="Q340" s="15"/>
      <c r="R340" s="15"/>
    </row>
    <row r="341" spans="1:18" s="13" customFormat="1">
      <c r="A341" s="44"/>
      <c r="B341" s="44"/>
      <c r="C341" s="44"/>
      <c r="D341" s="84"/>
      <c r="E341" s="84"/>
      <c r="F341" s="84"/>
      <c r="H341" s="14"/>
      <c r="I341" s="14"/>
      <c r="J341" s="15"/>
      <c r="K341" s="15"/>
      <c r="L341" s="15"/>
      <c r="N341" s="14"/>
      <c r="O341" s="14"/>
      <c r="P341" s="15"/>
      <c r="Q341" s="15"/>
      <c r="R341" s="15"/>
    </row>
    <row r="342" spans="1:18" s="13" customFormat="1">
      <c r="A342" s="44"/>
      <c r="B342" s="44"/>
      <c r="C342" s="44"/>
      <c r="D342" s="84"/>
      <c r="E342" s="84"/>
      <c r="F342" s="84"/>
      <c r="H342" s="14"/>
      <c r="I342" s="14"/>
      <c r="J342" s="15"/>
      <c r="K342" s="15"/>
      <c r="L342" s="15"/>
      <c r="N342" s="14"/>
      <c r="O342" s="14"/>
      <c r="P342" s="15"/>
      <c r="Q342" s="15"/>
      <c r="R342" s="15"/>
    </row>
    <row r="343" spans="1:18" s="13" customFormat="1">
      <c r="A343" s="44"/>
      <c r="B343" s="44"/>
      <c r="C343" s="44"/>
      <c r="D343" s="84"/>
      <c r="E343" s="84"/>
      <c r="F343" s="84"/>
      <c r="H343" s="14"/>
      <c r="I343" s="14"/>
      <c r="J343" s="15"/>
      <c r="K343" s="15"/>
      <c r="L343" s="15"/>
      <c r="N343" s="14"/>
      <c r="O343" s="14"/>
      <c r="P343" s="15"/>
      <c r="Q343" s="15"/>
      <c r="R343" s="15"/>
    </row>
    <row r="344" spans="1:18" s="13" customFormat="1">
      <c r="A344" s="44"/>
      <c r="B344" s="44"/>
      <c r="C344" s="44"/>
      <c r="D344" s="84"/>
      <c r="E344" s="84"/>
      <c r="F344" s="84"/>
      <c r="H344" s="14"/>
      <c r="I344" s="14"/>
      <c r="J344" s="15"/>
      <c r="K344" s="15"/>
      <c r="L344" s="15"/>
      <c r="N344" s="14"/>
      <c r="O344" s="14"/>
      <c r="P344" s="15"/>
      <c r="Q344" s="15"/>
      <c r="R344" s="15"/>
    </row>
    <row r="345" spans="1:18" s="13" customFormat="1">
      <c r="A345" s="44"/>
      <c r="B345" s="44"/>
      <c r="C345" s="44"/>
      <c r="D345" s="84"/>
      <c r="E345" s="84"/>
      <c r="F345" s="84"/>
      <c r="H345" s="14"/>
      <c r="I345" s="14"/>
      <c r="J345" s="15"/>
      <c r="K345" s="15"/>
      <c r="L345" s="15"/>
      <c r="N345" s="14"/>
      <c r="O345" s="14"/>
      <c r="P345" s="15"/>
      <c r="Q345" s="15"/>
      <c r="R345" s="15"/>
    </row>
    <row r="346" spans="1:18" s="13" customFormat="1">
      <c r="A346" s="44"/>
      <c r="B346" s="44"/>
      <c r="C346" s="44"/>
      <c r="D346" s="84"/>
      <c r="E346" s="84"/>
      <c r="F346" s="84"/>
      <c r="H346" s="14"/>
      <c r="I346" s="14"/>
      <c r="J346" s="15"/>
      <c r="K346" s="15"/>
      <c r="L346" s="15"/>
      <c r="N346" s="14"/>
      <c r="O346" s="14"/>
      <c r="P346" s="15"/>
      <c r="Q346" s="15"/>
      <c r="R346" s="15"/>
    </row>
    <row r="347" spans="1:18" s="13" customFormat="1">
      <c r="A347" s="44"/>
      <c r="B347" s="44"/>
      <c r="C347" s="44"/>
      <c r="D347" s="84"/>
      <c r="E347" s="84"/>
      <c r="F347" s="84"/>
      <c r="H347" s="14"/>
      <c r="I347" s="14"/>
      <c r="J347" s="15"/>
      <c r="K347" s="15"/>
      <c r="L347" s="15"/>
      <c r="N347" s="14"/>
      <c r="O347" s="14"/>
      <c r="P347" s="15"/>
      <c r="Q347" s="15"/>
      <c r="R347" s="15"/>
    </row>
    <row r="348" spans="1:18" s="13" customFormat="1">
      <c r="A348" s="44"/>
      <c r="B348" s="44"/>
      <c r="C348" s="44"/>
      <c r="D348" s="84"/>
      <c r="E348" s="84"/>
      <c r="F348" s="84"/>
      <c r="H348" s="14"/>
      <c r="I348" s="14"/>
      <c r="J348" s="15"/>
      <c r="K348" s="15"/>
      <c r="L348" s="15"/>
      <c r="N348" s="14"/>
      <c r="O348" s="14"/>
      <c r="P348" s="15"/>
      <c r="Q348" s="15"/>
      <c r="R348" s="15"/>
    </row>
    <row r="349" spans="1:18" s="13" customFormat="1">
      <c r="A349" s="44"/>
      <c r="B349" s="44"/>
      <c r="C349" s="44"/>
      <c r="D349" s="84"/>
      <c r="E349" s="84"/>
      <c r="F349" s="84"/>
      <c r="H349" s="14"/>
      <c r="I349" s="14"/>
      <c r="J349" s="15"/>
      <c r="K349" s="15"/>
      <c r="L349" s="15"/>
      <c r="N349" s="14"/>
      <c r="O349" s="14"/>
      <c r="P349" s="15"/>
      <c r="Q349" s="15"/>
      <c r="R349" s="15"/>
    </row>
    <row r="350" spans="1:18" s="13" customFormat="1">
      <c r="A350" s="44"/>
      <c r="B350" s="44"/>
      <c r="C350" s="44"/>
      <c r="D350" s="84"/>
      <c r="E350" s="84"/>
      <c r="F350" s="84"/>
      <c r="H350" s="14"/>
      <c r="I350" s="14"/>
      <c r="J350" s="15"/>
      <c r="K350" s="15"/>
      <c r="L350" s="15"/>
      <c r="N350" s="14"/>
      <c r="O350" s="14"/>
      <c r="P350" s="15"/>
      <c r="Q350" s="15"/>
      <c r="R350" s="15"/>
    </row>
    <row r="351" spans="1:18" s="13" customFormat="1">
      <c r="A351" s="44"/>
      <c r="B351" s="44"/>
      <c r="C351" s="44"/>
      <c r="D351" s="84"/>
      <c r="E351" s="84"/>
      <c r="F351" s="84"/>
      <c r="H351" s="14"/>
      <c r="I351" s="14"/>
      <c r="J351" s="15"/>
      <c r="K351" s="15"/>
      <c r="L351" s="15"/>
      <c r="N351" s="14"/>
      <c r="O351" s="14"/>
      <c r="P351" s="15"/>
      <c r="Q351" s="15"/>
      <c r="R351" s="15"/>
    </row>
    <row r="352" spans="1:18" s="13" customFormat="1">
      <c r="A352" s="44"/>
      <c r="B352" s="44"/>
      <c r="C352" s="44"/>
      <c r="D352" s="84"/>
      <c r="E352" s="84"/>
      <c r="F352" s="84"/>
      <c r="H352" s="14"/>
      <c r="I352" s="14"/>
      <c r="J352" s="15"/>
      <c r="K352" s="15"/>
      <c r="L352" s="15"/>
      <c r="N352" s="14"/>
      <c r="O352" s="14"/>
      <c r="P352" s="15"/>
      <c r="Q352" s="15"/>
      <c r="R352" s="15"/>
    </row>
    <row r="353" spans="1:18" s="13" customFormat="1">
      <c r="A353" s="44"/>
      <c r="B353" s="44"/>
      <c r="C353" s="44"/>
      <c r="D353" s="84"/>
      <c r="E353" s="84"/>
      <c r="F353" s="84"/>
      <c r="H353" s="14"/>
      <c r="I353" s="14"/>
      <c r="J353" s="15"/>
      <c r="K353" s="15"/>
      <c r="L353" s="15"/>
      <c r="N353" s="14"/>
      <c r="O353" s="14"/>
      <c r="P353" s="15"/>
      <c r="Q353" s="15"/>
      <c r="R353" s="15"/>
    </row>
    <row r="354" spans="1:18" s="13" customFormat="1">
      <c r="A354" s="44"/>
      <c r="B354" s="44"/>
      <c r="C354" s="44"/>
      <c r="D354" s="84"/>
      <c r="E354" s="84"/>
      <c r="F354" s="84"/>
      <c r="H354" s="14"/>
      <c r="I354" s="14"/>
      <c r="J354" s="15"/>
      <c r="K354" s="15"/>
      <c r="L354" s="15"/>
      <c r="N354" s="14"/>
      <c r="O354" s="14"/>
      <c r="P354" s="15"/>
      <c r="Q354" s="15"/>
      <c r="R354" s="15"/>
    </row>
    <row r="355" spans="1:18" s="13" customFormat="1">
      <c r="A355" s="44"/>
      <c r="B355" s="44"/>
      <c r="C355" s="44"/>
      <c r="D355" s="84"/>
      <c r="E355" s="84"/>
      <c r="F355" s="84"/>
      <c r="H355" s="14"/>
      <c r="I355" s="14"/>
      <c r="J355" s="15"/>
      <c r="K355" s="15"/>
      <c r="L355" s="15"/>
      <c r="N355" s="14"/>
      <c r="O355" s="14"/>
      <c r="P355" s="15"/>
      <c r="Q355" s="15"/>
      <c r="R355" s="15"/>
    </row>
    <row r="356" spans="1:18" s="13" customFormat="1">
      <c r="A356" s="44"/>
      <c r="B356" s="44"/>
      <c r="C356" s="44"/>
      <c r="D356" s="84"/>
      <c r="E356" s="84"/>
      <c r="F356" s="84"/>
      <c r="H356" s="14"/>
      <c r="I356" s="14"/>
      <c r="J356" s="15"/>
      <c r="K356" s="15"/>
      <c r="L356" s="15"/>
      <c r="N356" s="14"/>
      <c r="O356" s="14"/>
      <c r="P356" s="15"/>
      <c r="Q356" s="15"/>
      <c r="R356" s="15"/>
    </row>
    <row r="357" spans="1:18" s="13" customFormat="1">
      <c r="A357" s="44"/>
      <c r="B357" s="44"/>
      <c r="C357" s="44"/>
      <c r="D357" s="84"/>
      <c r="E357" s="84"/>
      <c r="F357" s="84"/>
      <c r="H357" s="14"/>
      <c r="I357" s="14"/>
      <c r="J357" s="15"/>
      <c r="K357" s="15"/>
      <c r="L357" s="15"/>
      <c r="N357" s="14"/>
      <c r="O357" s="14"/>
      <c r="P357" s="15"/>
      <c r="Q357" s="15"/>
      <c r="R357" s="15"/>
    </row>
    <row r="358" spans="1:18" s="13" customFormat="1">
      <c r="A358" s="44"/>
      <c r="B358" s="44"/>
      <c r="C358" s="44"/>
      <c r="D358" s="84"/>
      <c r="E358" s="84"/>
      <c r="F358" s="84"/>
      <c r="H358" s="14"/>
      <c r="I358" s="14"/>
      <c r="J358" s="15"/>
      <c r="K358" s="15"/>
      <c r="L358" s="15"/>
      <c r="N358" s="14"/>
      <c r="O358" s="14"/>
      <c r="P358" s="15"/>
      <c r="Q358" s="15"/>
      <c r="R358" s="15"/>
    </row>
    <row r="359" spans="1:18" s="13" customFormat="1">
      <c r="A359" s="44"/>
      <c r="B359" s="44"/>
      <c r="C359" s="44"/>
      <c r="D359" s="84"/>
      <c r="E359" s="84"/>
      <c r="F359" s="84"/>
      <c r="H359" s="14"/>
      <c r="I359" s="14"/>
      <c r="J359" s="15"/>
      <c r="K359" s="15"/>
      <c r="L359" s="15"/>
      <c r="N359" s="14"/>
      <c r="O359" s="14"/>
      <c r="P359" s="15"/>
      <c r="Q359" s="15"/>
      <c r="R359" s="15"/>
    </row>
    <row r="360" spans="1:18" s="13" customFormat="1">
      <c r="A360" s="44"/>
      <c r="B360" s="44"/>
      <c r="C360" s="44"/>
      <c r="D360" s="84"/>
      <c r="E360" s="84"/>
      <c r="F360" s="84"/>
      <c r="H360" s="14"/>
      <c r="I360" s="14"/>
      <c r="J360" s="15"/>
      <c r="K360" s="15"/>
      <c r="L360" s="15"/>
      <c r="N360" s="14"/>
      <c r="O360" s="14"/>
      <c r="P360" s="15"/>
      <c r="Q360" s="15"/>
      <c r="R360" s="15"/>
    </row>
    <row r="361" spans="1:18" s="13" customFormat="1">
      <c r="A361" s="44"/>
      <c r="B361" s="44"/>
      <c r="C361" s="44"/>
      <c r="D361" s="84"/>
      <c r="E361" s="84"/>
      <c r="F361" s="84"/>
      <c r="H361" s="14"/>
      <c r="I361" s="14"/>
      <c r="J361" s="15"/>
      <c r="K361" s="15"/>
      <c r="L361" s="15"/>
      <c r="N361" s="14"/>
      <c r="O361" s="14"/>
      <c r="P361" s="15"/>
      <c r="Q361" s="15"/>
      <c r="R361" s="15"/>
    </row>
    <row r="362" spans="1:18" s="13" customFormat="1">
      <c r="A362" s="44"/>
      <c r="B362" s="44"/>
      <c r="C362" s="44"/>
      <c r="D362" s="84"/>
      <c r="E362" s="84"/>
      <c r="F362" s="84"/>
      <c r="H362" s="14"/>
      <c r="I362" s="14"/>
      <c r="J362" s="15"/>
      <c r="K362" s="15"/>
      <c r="L362" s="15"/>
      <c r="N362" s="14"/>
      <c r="O362" s="14"/>
      <c r="P362" s="15"/>
      <c r="Q362" s="15"/>
      <c r="R362" s="15"/>
    </row>
    <row r="363" spans="1:18" s="13" customFormat="1">
      <c r="A363" s="44"/>
      <c r="B363" s="44"/>
      <c r="C363" s="44"/>
      <c r="D363" s="84"/>
      <c r="E363" s="84"/>
      <c r="F363" s="84"/>
      <c r="H363" s="14"/>
      <c r="I363" s="14"/>
      <c r="J363" s="15"/>
      <c r="K363" s="15"/>
      <c r="L363" s="15"/>
      <c r="N363" s="14"/>
      <c r="O363" s="14"/>
      <c r="P363" s="15"/>
      <c r="Q363" s="15"/>
      <c r="R363" s="15"/>
    </row>
    <row r="364" spans="1:18" s="13" customFormat="1">
      <c r="A364" s="44"/>
      <c r="B364" s="44"/>
      <c r="C364" s="44"/>
      <c r="D364" s="84"/>
      <c r="E364" s="84"/>
      <c r="F364" s="84"/>
      <c r="H364" s="14"/>
      <c r="I364" s="14"/>
      <c r="J364" s="15"/>
      <c r="K364" s="15"/>
      <c r="L364" s="15"/>
      <c r="N364" s="14"/>
      <c r="O364" s="14"/>
      <c r="P364" s="15"/>
      <c r="Q364" s="15"/>
      <c r="R364" s="15"/>
    </row>
    <row r="365" spans="1:18" s="13" customFormat="1">
      <c r="A365" s="44"/>
      <c r="B365" s="44"/>
      <c r="C365" s="44"/>
      <c r="D365" s="84"/>
      <c r="E365" s="84"/>
      <c r="F365" s="84"/>
      <c r="H365" s="14"/>
      <c r="I365" s="14"/>
      <c r="J365" s="15"/>
      <c r="K365" s="15"/>
      <c r="L365" s="15"/>
      <c r="N365" s="14"/>
      <c r="O365" s="14"/>
      <c r="P365" s="15"/>
      <c r="Q365" s="15"/>
      <c r="R365" s="15"/>
    </row>
    <row r="366" spans="1:18" s="13" customFormat="1">
      <c r="A366" s="44"/>
      <c r="B366" s="44"/>
      <c r="C366" s="44"/>
      <c r="D366" s="84"/>
      <c r="E366" s="84"/>
      <c r="F366" s="84"/>
      <c r="H366" s="14"/>
      <c r="I366" s="14"/>
      <c r="J366" s="15"/>
      <c r="K366" s="15"/>
      <c r="L366" s="15"/>
      <c r="N366" s="14"/>
      <c r="O366" s="14"/>
      <c r="P366" s="15"/>
      <c r="Q366" s="15"/>
      <c r="R366" s="15"/>
    </row>
    <row r="367" spans="1:18" s="13" customFormat="1">
      <c r="A367" s="44"/>
      <c r="B367" s="44"/>
      <c r="C367" s="44"/>
      <c r="D367" s="84"/>
      <c r="E367" s="84"/>
      <c r="F367" s="84"/>
      <c r="H367" s="14"/>
      <c r="I367" s="14"/>
      <c r="J367" s="15"/>
      <c r="K367" s="15"/>
      <c r="L367" s="15"/>
      <c r="N367" s="14"/>
      <c r="O367" s="14"/>
      <c r="P367" s="15"/>
      <c r="Q367" s="15"/>
      <c r="R367" s="15"/>
    </row>
    <row r="368" spans="1:18" s="13" customFormat="1">
      <c r="A368" s="44"/>
      <c r="B368" s="44"/>
      <c r="C368" s="44"/>
      <c r="D368" s="84"/>
      <c r="E368" s="84"/>
      <c r="F368" s="84"/>
      <c r="H368" s="14"/>
      <c r="I368" s="14"/>
      <c r="J368" s="15"/>
      <c r="K368" s="15"/>
      <c r="L368" s="15"/>
      <c r="N368" s="14"/>
      <c r="O368" s="14"/>
      <c r="P368" s="15"/>
      <c r="Q368" s="15"/>
      <c r="R368" s="15"/>
    </row>
    <row r="369" spans="1:18" s="13" customFormat="1">
      <c r="A369" s="44"/>
      <c r="B369" s="44"/>
      <c r="C369" s="44"/>
      <c r="D369" s="84"/>
      <c r="E369" s="84"/>
      <c r="F369" s="84"/>
      <c r="H369" s="14"/>
      <c r="I369" s="14"/>
      <c r="J369" s="15"/>
      <c r="K369" s="15"/>
      <c r="L369" s="15"/>
      <c r="N369" s="14"/>
      <c r="O369" s="14"/>
      <c r="P369" s="15"/>
      <c r="Q369" s="15"/>
      <c r="R369" s="15"/>
    </row>
    <row r="370" spans="1:18" s="13" customFormat="1">
      <c r="A370" s="44"/>
      <c r="B370" s="44"/>
      <c r="C370" s="44"/>
      <c r="D370" s="84"/>
      <c r="E370" s="84"/>
      <c r="F370" s="84"/>
      <c r="H370" s="14"/>
      <c r="I370" s="14"/>
      <c r="J370" s="15"/>
      <c r="K370" s="15"/>
      <c r="L370" s="15"/>
      <c r="N370" s="14"/>
      <c r="O370" s="14"/>
      <c r="P370" s="15"/>
      <c r="Q370" s="15"/>
      <c r="R370" s="15"/>
    </row>
    <row r="371" spans="1:18" s="13" customFormat="1">
      <c r="A371" s="44"/>
      <c r="B371" s="44"/>
      <c r="C371" s="44"/>
      <c r="D371" s="84"/>
      <c r="E371" s="84"/>
      <c r="F371" s="84"/>
      <c r="H371" s="14"/>
      <c r="I371" s="14"/>
      <c r="J371" s="15"/>
      <c r="K371" s="15"/>
      <c r="L371" s="15"/>
      <c r="N371" s="14"/>
      <c r="O371" s="14"/>
      <c r="P371" s="15"/>
      <c r="Q371" s="15"/>
      <c r="R371" s="15"/>
    </row>
    <row r="372" spans="1:18" s="13" customFormat="1">
      <c r="A372" s="44"/>
      <c r="B372" s="44"/>
      <c r="C372" s="44"/>
      <c r="D372" s="84"/>
      <c r="E372" s="84"/>
      <c r="F372" s="84"/>
      <c r="H372" s="14"/>
      <c r="I372" s="14"/>
      <c r="J372" s="15"/>
      <c r="K372" s="15"/>
      <c r="L372" s="15"/>
      <c r="N372" s="14"/>
      <c r="O372" s="14"/>
      <c r="P372" s="15"/>
      <c r="Q372" s="15"/>
      <c r="R372" s="15"/>
    </row>
    <row r="373" spans="1:18" s="13" customFormat="1">
      <c r="A373" s="44"/>
      <c r="B373" s="44"/>
      <c r="C373" s="44"/>
      <c r="D373" s="84"/>
      <c r="E373" s="84"/>
      <c r="F373" s="84"/>
      <c r="H373" s="14"/>
      <c r="I373" s="14"/>
      <c r="J373" s="15"/>
      <c r="K373" s="15"/>
      <c r="L373" s="15"/>
      <c r="N373" s="14"/>
      <c r="O373" s="14"/>
      <c r="P373" s="15"/>
      <c r="Q373" s="15"/>
      <c r="R373" s="15"/>
    </row>
    <row r="374" spans="1:18" s="13" customFormat="1">
      <c r="A374" s="44"/>
      <c r="B374" s="44"/>
      <c r="C374" s="44"/>
      <c r="D374" s="84"/>
      <c r="E374" s="84"/>
      <c r="F374" s="84"/>
      <c r="H374" s="14"/>
      <c r="I374" s="14"/>
      <c r="J374" s="15"/>
      <c r="K374" s="15"/>
      <c r="L374" s="15"/>
      <c r="N374" s="14"/>
      <c r="O374" s="14"/>
      <c r="P374" s="15"/>
      <c r="Q374" s="15"/>
      <c r="R374" s="15"/>
    </row>
    <row r="375" spans="1:18" s="13" customFormat="1">
      <c r="A375" s="44"/>
      <c r="B375" s="44"/>
      <c r="C375" s="44"/>
      <c r="D375" s="84"/>
      <c r="E375" s="84"/>
      <c r="F375" s="84"/>
      <c r="H375" s="14"/>
      <c r="I375" s="14"/>
      <c r="J375" s="15"/>
      <c r="K375" s="15"/>
      <c r="L375" s="15"/>
      <c r="N375" s="14"/>
      <c r="O375" s="14"/>
      <c r="P375" s="15"/>
      <c r="Q375" s="15"/>
      <c r="R375" s="15"/>
    </row>
    <row r="376" spans="1:18" s="13" customFormat="1">
      <c r="A376" s="44"/>
      <c r="B376" s="44"/>
      <c r="C376" s="44"/>
      <c r="D376" s="84"/>
      <c r="E376" s="84"/>
      <c r="F376" s="84"/>
      <c r="H376" s="14"/>
      <c r="I376" s="14"/>
      <c r="J376" s="15"/>
      <c r="K376" s="15"/>
      <c r="L376" s="15"/>
      <c r="N376" s="14"/>
      <c r="O376" s="14"/>
      <c r="P376" s="15"/>
      <c r="Q376" s="15"/>
      <c r="R376" s="15"/>
    </row>
    <row r="377" spans="1:18" s="13" customFormat="1">
      <c r="A377" s="44"/>
      <c r="B377" s="44"/>
      <c r="C377" s="44"/>
      <c r="D377" s="84"/>
      <c r="E377" s="84"/>
      <c r="F377" s="84"/>
      <c r="H377" s="14"/>
      <c r="I377" s="14"/>
      <c r="J377" s="15"/>
      <c r="K377" s="15"/>
      <c r="L377" s="15"/>
      <c r="N377" s="14"/>
      <c r="O377" s="14"/>
      <c r="P377" s="15"/>
      <c r="Q377" s="15"/>
      <c r="R377" s="15"/>
    </row>
    <row r="378" spans="1:18" s="13" customFormat="1">
      <c r="A378" s="44"/>
      <c r="B378" s="44"/>
      <c r="C378" s="44"/>
      <c r="D378" s="84"/>
      <c r="E378" s="84"/>
      <c r="F378" s="84"/>
      <c r="H378" s="14"/>
      <c r="I378" s="14"/>
      <c r="J378" s="15"/>
      <c r="K378" s="15"/>
      <c r="L378" s="15"/>
      <c r="N378" s="14"/>
      <c r="O378" s="14"/>
      <c r="P378" s="15"/>
      <c r="Q378" s="15"/>
      <c r="R378" s="15"/>
    </row>
    <row r="379" spans="1:18" s="13" customFormat="1">
      <c r="A379" s="44"/>
      <c r="B379" s="44"/>
      <c r="C379" s="44"/>
      <c r="D379" s="84"/>
      <c r="E379" s="84"/>
      <c r="F379" s="84"/>
      <c r="H379" s="14"/>
      <c r="I379" s="14"/>
      <c r="J379" s="15"/>
      <c r="K379" s="15"/>
      <c r="L379" s="15"/>
      <c r="N379" s="14"/>
      <c r="O379" s="14"/>
      <c r="P379" s="15"/>
      <c r="Q379" s="15"/>
      <c r="R379" s="15"/>
    </row>
    <row r="380" spans="1:18" s="13" customFormat="1">
      <c r="A380" s="44"/>
      <c r="B380" s="44"/>
      <c r="C380" s="44"/>
      <c r="D380" s="84"/>
      <c r="E380" s="84"/>
      <c r="F380" s="84"/>
      <c r="H380" s="14"/>
      <c r="I380" s="14"/>
      <c r="J380" s="15"/>
      <c r="K380" s="15"/>
      <c r="L380" s="15"/>
      <c r="N380" s="14"/>
      <c r="O380" s="14"/>
      <c r="P380" s="15"/>
      <c r="Q380" s="15"/>
      <c r="R380" s="15"/>
    </row>
    <row r="381" spans="1:18" s="13" customFormat="1">
      <c r="A381" s="44"/>
      <c r="B381" s="44"/>
      <c r="C381" s="44"/>
      <c r="D381" s="84"/>
      <c r="E381" s="84"/>
      <c r="F381" s="84"/>
      <c r="H381" s="14"/>
      <c r="I381" s="14"/>
      <c r="J381" s="15"/>
      <c r="K381" s="15"/>
      <c r="L381" s="15"/>
      <c r="N381" s="14"/>
      <c r="O381" s="14"/>
      <c r="P381" s="15"/>
      <c r="Q381" s="15"/>
      <c r="R381" s="15"/>
    </row>
    <row r="382" spans="1:18" s="13" customFormat="1">
      <c r="A382" s="44"/>
      <c r="B382" s="44"/>
      <c r="C382" s="44"/>
      <c r="D382" s="84"/>
      <c r="E382" s="84"/>
      <c r="F382" s="84"/>
      <c r="H382" s="14"/>
      <c r="I382" s="14"/>
      <c r="J382" s="15"/>
      <c r="K382" s="15"/>
      <c r="L382" s="15"/>
      <c r="N382" s="14"/>
      <c r="O382" s="14"/>
      <c r="P382" s="15"/>
      <c r="Q382" s="15"/>
      <c r="R382" s="15"/>
    </row>
    <row r="383" spans="1:18" s="13" customFormat="1">
      <c r="A383" s="44"/>
      <c r="B383" s="44"/>
      <c r="C383" s="44"/>
      <c r="D383" s="84"/>
      <c r="E383" s="84"/>
      <c r="F383" s="84"/>
      <c r="H383" s="14"/>
      <c r="I383" s="14"/>
      <c r="J383" s="15"/>
      <c r="K383" s="15"/>
      <c r="L383" s="15"/>
      <c r="N383" s="14"/>
      <c r="O383" s="14"/>
      <c r="P383" s="15"/>
      <c r="Q383" s="15"/>
      <c r="R383" s="15"/>
    </row>
    <row r="384" spans="1:18" s="13" customFormat="1">
      <c r="A384" s="44"/>
      <c r="B384" s="44"/>
      <c r="C384" s="44"/>
      <c r="D384" s="84"/>
      <c r="E384" s="84"/>
      <c r="F384" s="84"/>
      <c r="H384" s="14"/>
      <c r="I384" s="14"/>
      <c r="J384" s="15"/>
      <c r="K384" s="15"/>
      <c r="L384" s="15"/>
      <c r="N384" s="14"/>
      <c r="O384" s="14"/>
      <c r="P384" s="15"/>
      <c r="Q384" s="15"/>
      <c r="R384" s="15"/>
    </row>
    <row r="385" spans="1:24" s="13" customFormat="1">
      <c r="A385" s="44"/>
      <c r="B385" s="44"/>
      <c r="C385" s="44"/>
      <c r="D385" s="84"/>
      <c r="E385" s="84"/>
      <c r="F385" s="84"/>
      <c r="H385" s="14"/>
      <c r="I385" s="14"/>
      <c r="J385" s="15"/>
      <c r="K385" s="15"/>
      <c r="L385" s="15"/>
      <c r="N385" s="14"/>
      <c r="O385" s="14"/>
      <c r="P385" s="15"/>
      <c r="Q385" s="15"/>
      <c r="R385" s="15"/>
    </row>
    <row r="386" spans="1:24" s="13" customFormat="1">
      <c r="A386" s="44"/>
      <c r="B386" s="44"/>
      <c r="C386" s="44"/>
      <c r="D386" s="84"/>
      <c r="E386" s="84"/>
      <c r="F386" s="84"/>
      <c r="H386" s="14"/>
      <c r="I386" s="14"/>
      <c r="J386" s="15"/>
      <c r="K386" s="15"/>
      <c r="L386" s="15"/>
      <c r="N386" s="14"/>
      <c r="O386" s="14"/>
      <c r="P386" s="15"/>
      <c r="Q386" s="15"/>
      <c r="R386" s="15"/>
    </row>
    <row r="387" spans="1:24" s="13" customFormat="1">
      <c r="A387" s="44"/>
      <c r="B387" s="44"/>
      <c r="C387" s="44"/>
      <c r="D387" s="84"/>
      <c r="E387" s="84"/>
      <c r="F387" s="84"/>
      <c r="H387" s="14"/>
      <c r="I387" s="14"/>
      <c r="J387" s="15"/>
      <c r="K387" s="15"/>
      <c r="L387" s="15"/>
      <c r="N387" s="14"/>
      <c r="O387" s="14"/>
      <c r="P387" s="15"/>
      <c r="Q387" s="15"/>
      <c r="R387" s="15"/>
    </row>
    <row r="388" spans="1:24" s="13" customFormat="1">
      <c r="A388" s="44"/>
      <c r="B388" s="44"/>
      <c r="C388" s="44"/>
      <c r="D388" s="84"/>
      <c r="E388" s="84"/>
      <c r="F388" s="84"/>
      <c r="H388" s="14"/>
      <c r="I388" s="14"/>
      <c r="J388" s="15"/>
      <c r="K388" s="15"/>
      <c r="L388" s="15"/>
      <c r="N388" s="14"/>
      <c r="O388" s="14"/>
      <c r="P388" s="15"/>
      <c r="Q388" s="15"/>
      <c r="R388" s="15"/>
    </row>
    <row r="389" spans="1:24" s="13" customFormat="1">
      <c r="A389" s="44"/>
      <c r="B389" s="44"/>
      <c r="C389" s="44"/>
      <c r="D389" s="84"/>
      <c r="E389" s="84"/>
      <c r="F389" s="84"/>
      <c r="H389" s="14"/>
      <c r="I389" s="14"/>
      <c r="J389" s="15"/>
      <c r="K389" s="15"/>
      <c r="L389" s="15"/>
      <c r="N389" s="14"/>
      <c r="O389" s="14"/>
      <c r="P389" s="15"/>
      <c r="Q389" s="15"/>
      <c r="R389" s="15"/>
    </row>
    <row r="390" spans="1:24" s="13" customFormat="1">
      <c r="A390" s="44"/>
      <c r="B390" s="44"/>
      <c r="C390" s="44"/>
      <c r="D390" s="84"/>
      <c r="E390" s="84"/>
      <c r="F390" s="84"/>
      <c r="H390" s="14"/>
      <c r="I390" s="14"/>
      <c r="J390" s="15"/>
      <c r="K390" s="15"/>
      <c r="L390" s="15"/>
      <c r="N390" s="14"/>
      <c r="O390" s="14"/>
      <c r="P390" s="15"/>
      <c r="Q390" s="15"/>
      <c r="R390" s="15"/>
    </row>
    <row r="391" spans="1:24" s="13" customFormat="1">
      <c r="A391" s="44"/>
      <c r="B391" s="44"/>
      <c r="C391" s="44"/>
      <c r="D391" s="84"/>
      <c r="E391" s="84"/>
      <c r="F391" s="84"/>
      <c r="H391" s="14"/>
      <c r="I391" s="14"/>
      <c r="J391" s="15"/>
      <c r="K391" s="15"/>
      <c r="L391" s="15"/>
      <c r="N391" s="14"/>
      <c r="O391" s="14"/>
      <c r="P391" s="15"/>
      <c r="Q391" s="15"/>
      <c r="R391" s="15"/>
    </row>
    <row r="392" spans="1:24" s="13" customFormat="1">
      <c r="A392" s="44"/>
      <c r="B392" s="44"/>
      <c r="C392" s="44"/>
      <c r="D392" s="84"/>
      <c r="E392" s="84"/>
      <c r="F392" s="84"/>
      <c r="H392" s="14"/>
      <c r="I392" s="14"/>
      <c r="J392" s="15"/>
      <c r="K392" s="15"/>
      <c r="L392" s="15"/>
      <c r="N392" s="14"/>
      <c r="O392" s="14"/>
      <c r="P392" s="15"/>
      <c r="Q392" s="15"/>
      <c r="R392" s="15"/>
    </row>
    <row r="393" spans="1:24" s="13" customFormat="1">
      <c r="A393" s="44"/>
      <c r="B393" s="44"/>
      <c r="C393" s="44"/>
      <c r="D393" s="84"/>
      <c r="E393" s="84"/>
      <c r="F393" s="84"/>
      <c r="H393" s="14"/>
      <c r="I393" s="14"/>
      <c r="J393" s="15"/>
      <c r="K393" s="15"/>
      <c r="L393" s="15"/>
      <c r="N393" s="14"/>
      <c r="O393" s="14"/>
      <c r="P393" s="15"/>
      <c r="Q393" s="15"/>
      <c r="R393" s="15"/>
    </row>
    <row r="394" spans="1:24" s="13" customFormat="1">
      <c r="A394" s="44"/>
      <c r="B394" s="44"/>
      <c r="C394" s="44"/>
      <c r="D394" s="84"/>
      <c r="E394" s="84"/>
      <c r="F394" s="84"/>
      <c r="H394" s="14"/>
      <c r="I394" s="14"/>
      <c r="J394" s="15"/>
      <c r="K394" s="15"/>
      <c r="L394" s="15"/>
      <c r="N394" s="14"/>
      <c r="O394" s="14"/>
      <c r="P394" s="15"/>
      <c r="Q394" s="15"/>
      <c r="R394" s="15"/>
    </row>
    <row r="395" spans="1:24" s="13" customFormat="1">
      <c r="A395" s="44"/>
      <c r="B395" s="44"/>
      <c r="C395" s="44"/>
      <c r="D395" s="84"/>
      <c r="E395" s="84"/>
      <c r="F395" s="84"/>
      <c r="H395" s="14"/>
      <c r="I395" s="14"/>
      <c r="J395" s="15"/>
      <c r="K395" s="15"/>
      <c r="L395" s="15"/>
      <c r="N395" s="14"/>
      <c r="O395" s="14"/>
      <c r="P395" s="15"/>
      <c r="Q395" s="15"/>
      <c r="R395" s="15"/>
    </row>
    <row r="396" spans="1:24" s="13" customFormat="1">
      <c r="A396" s="44"/>
      <c r="B396" s="44"/>
      <c r="C396" s="44"/>
      <c r="D396" s="84"/>
      <c r="E396" s="84"/>
      <c r="F396" s="84"/>
      <c r="H396" s="14"/>
      <c r="J396" s="16"/>
      <c r="K396" s="16"/>
      <c r="L396" s="16"/>
      <c r="N396" s="14"/>
      <c r="P396" s="16"/>
      <c r="Q396" s="16"/>
      <c r="R396" s="16"/>
    </row>
    <row r="397" spans="1:24">
      <c r="T397" s="13"/>
      <c r="U397" s="13"/>
      <c r="V397" s="13"/>
      <c r="W397" s="13"/>
      <c r="X397" s="13"/>
    </row>
  </sheetData>
  <mergeCells count="3">
    <mergeCell ref="T1:X1"/>
    <mergeCell ref="T2:U2"/>
    <mergeCell ref="Z2:AB2"/>
  </mergeCells>
  <phoneticPr fontId="0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BC388"/>
  <sheetViews>
    <sheetView topLeftCell="Q1" zoomScale="50" zoomScaleNormal="50" workbookViewId="0">
      <selection activeCell="W12" sqref="W12"/>
    </sheetView>
  </sheetViews>
  <sheetFormatPr defaultRowHeight="15"/>
  <cols>
    <col min="2" max="2" width="22.5703125" style="13" customWidth="1"/>
    <col min="3" max="3" width="10.7109375" style="13" customWidth="1"/>
    <col min="4" max="4" width="35.5703125" style="16" customWidth="1"/>
    <col min="5" max="5" width="12" style="16" customWidth="1"/>
    <col min="6" max="6" width="14.28515625" style="16" customWidth="1"/>
    <col min="8" max="8" width="22.5703125" customWidth="1"/>
    <col min="9" max="9" width="13.140625" customWidth="1"/>
    <col min="10" max="10" width="35.5703125" style="5" customWidth="1"/>
    <col min="11" max="11" width="12" style="5" customWidth="1"/>
    <col min="12" max="12" width="14.28515625" style="5" customWidth="1"/>
    <col min="14" max="14" width="22.5703125" customWidth="1"/>
    <col min="15" max="15" width="10.7109375" customWidth="1"/>
    <col min="16" max="16" width="35.5703125" style="5" customWidth="1"/>
    <col min="17" max="17" width="12" style="5" customWidth="1"/>
    <col min="18" max="18" width="14.28515625" style="5" customWidth="1"/>
    <col min="20" max="20" width="22.140625" customWidth="1"/>
  </cols>
  <sheetData>
    <row r="1" spans="1:54">
      <c r="A1" t="s">
        <v>176</v>
      </c>
      <c r="B1" s="73" t="s">
        <v>181</v>
      </c>
      <c r="C1" s="74" t="s">
        <v>175</v>
      </c>
      <c r="D1" s="75" t="s">
        <v>172</v>
      </c>
      <c r="E1" s="76" t="s">
        <v>173</v>
      </c>
      <c r="F1" s="76" t="s">
        <v>174</v>
      </c>
      <c r="G1" s="13"/>
      <c r="H1" s="4" t="s">
        <v>182</v>
      </c>
      <c r="I1" s="18" t="s">
        <v>175</v>
      </c>
      <c r="J1" s="19" t="s">
        <v>172</v>
      </c>
      <c r="K1" s="6" t="s">
        <v>173</v>
      </c>
      <c r="L1" s="7" t="s">
        <v>174</v>
      </c>
      <c r="M1" s="13"/>
      <c r="N1" s="4" t="s">
        <v>183</v>
      </c>
      <c r="O1" s="18" t="s">
        <v>175</v>
      </c>
      <c r="P1" s="19" t="s">
        <v>172</v>
      </c>
      <c r="Q1" s="6" t="s">
        <v>173</v>
      </c>
      <c r="R1" s="7" t="s">
        <v>174</v>
      </c>
      <c r="S1" s="13"/>
      <c r="T1" s="106" t="s">
        <v>421</v>
      </c>
      <c r="U1" s="106"/>
      <c r="V1" s="106"/>
      <c r="W1" s="106"/>
      <c r="X1" s="106"/>
      <c r="Y1" s="39"/>
      <c r="Z1" s="38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s="12" customFormat="1">
      <c r="A2" s="12">
        <v>1</v>
      </c>
      <c r="B2" s="50" t="s">
        <v>97</v>
      </c>
      <c r="C2" s="50">
        <v>-18.3125</v>
      </c>
      <c r="D2" s="77">
        <v>-1.827</v>
      </c>
      <c r="E2" s="15">
        <f t="shared" ref="E2:E59" si="0">$D$2+$D$3*COS(A2*$D$19)+$D$4*SIN(A2*$D$19)+$D$5*COS(2*A2*$D$19)+$D$6*SIN(2*A2*$D$19)+$D$7*COS(3*A2*$D$19)+$D$8*SIN(3*A2*$D$19)+$D$9*COS(4*A2*$D$19)+$D$10*SIN(4*A2*$D$19)+$D$11*COS(5*A2*$D$19)+$D$12*SIN(5*A2*$D$19)+$D$13*COS(6*A2*$D$19)+$D$14*SIN(6*A2*$D$19)+$D$15*COS(7*A2*$D$19)+$D$16*SIN(7*A2*$D$19)+$D$17*COS(8*A2*$D$19)+$D$18*SIN(8*A2*$D$19)</f>
        <v>12.903516179810469</v>
      </c>
      <c r="F2" s="15">
        <f t="shared" ref="F2:F59" si="1">ABS(C2-E2)</f>
        <v>31.216016179810467</v>
      </c>
      <c r="G2" s="13"/>
      <c r="H2" s="28" t="s">
        <v>110</v>
      </c>
      <c r="I2" s="28">
        <v>16.765357142857138</v>
      </c>
      <c r="J2" s="17">
        <v>-2.41</v>
      </c>
      <c r="K2" s="8">
        <f t="shared" ref="K2:K65" si="2">$J$2+$J$3*COS(A2*$J$19)+$J$4*SIN(A2*$J$19)+$J$5*COS(2*A2*$J$19)+$J$6*SIN(2*A2*$J$19)+$J$7*COS(3*A2*$J$19)+$J$8*SIN(3*A2*$J$19)+$J$9*COS(4*A2*$J$19)+$J$10*SIN(4*A2*$J$19)+$J$11*COS(5*A2*$J$19)+$J$12*SIN(5*A2*$J$19)+$J$13*COS(6*A2*$J$19)+$J$14*SIN(6*A2*$J$19)+$J$15*COS(7*A2*$J$19)+$J$16*SIN(7*A2*$J$19)+$J$17*COS(8*A2*$J$19)+$J$18*SIN(8*A2*$J$19)</f>
        <v>14.497251204151393</v>
      </c>
      <c r="L2" s="8">
        <f>ABS(I2-K2)</f>
        <v>2.2681059387057445</v>
      </c>
      <c r="M2" s="13"/>
      <c r="N2" s="28" t="s">
        <v>58</v>
      </c>
      <c r="O2" s="28">
        <v>16.696428571428573</v>
      </c>
      <c r="P2" s="17">
        <v>-2.92</v>
      </c>
      <c r="Q2" s="8">
        <f t="shared" ref="Q2:Q65" si="3">$P$2+$P$3*COS(A2*$P$19)+$P$4*SIN(A2*$P$19)+$P$5*COS(2*A2*$P$19)+$P$6*SIN(2*A2*$P$19)+$P$7*COS(3*A2*$P$19)+$P$8*SIN(3*A2*$P$19)+$P$9*COS(4*A2*$P$19)+$P$10*SIN(4*A2*$P$19)+$P$11*COS(5*A2*$P$19)+$P$12*SIN(5*A2*$P$19)+$P$13*COS(6*A2*$P$19)+$P$14*SIN(6*A2*$P$19)+$P$15*COS(7*A2*$P$19)+$P$16*SIN(7*A2*$P$19)+$P$17*COS(8*A2*$P$19)+$P$18*SIN(8*A2*$P$19)</f>
        <v>13.562431900145992</v>
      </c>
      <c r="R2" s="8">
        <f>ABS(O2-Q2)</f>
        <v>3.1339966712825813</v>
      </c>
      <c r="S2" s="13"/>
      <c r="T2" s="107" t="s">
        <v>184</v>
      </c>
      <c r="U2" s="108"/>
      <c r="V2" s="40" t="s">
        <v>182</v>
      </c>
      <c r="W2" s="59"/>
      <c r="X2" s="3" t="s">
        <v>183</v>
      </c>
      <c r="Y2" s="60"/>
      <c r="Z2" s="44"/>
      <c r="AA2" s="57" t="s">
        <v>182</v>
      </c>
      <c r="AB2" s="58" t="s">
        <v>183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s="12" customFormat="1">
      <c r="A3" s="12">
        <v>2</v>
      </c>
      <c r="B3" s="50" t="s">
        <v>98</v>
      </c>
      <c r="C3" s="50">
        <v>-19.550000000000004</v>
      </c>
      <c r="D3" s="77">
        <v>15.69</v>
      </c>
      <c r="E3" s="15">
        <f t="shared" si="0"/>
        <v>13.952114640266249</v>
      </c>
      <c r="F3" s="15">
        <f t="shared" si="1"/>
        <v>33.502114640266257</v>
      </c>
      <c r="G3" s="13"/>
      <c r="H3" s="28" t="s">
        <v>111</v>
      </c>
      <c r="I3" s="28">
        <v>14.502380952380951</v>
      </c>
      <c r="J3" s="17">
        <v>0.65880000000000005</v>
      </c>
      <c r="K3" s="8">
        <f t="shared" si="2"/>
        <v>15.226978881598454</v>
      </c>
      <c r="L3" s="8">
        <f t="shared" ref="L3:L66" si="4">ABS(I3-K3)</f>
        <v>0.72459792921750221</v>
      </c>
      <c r="M3" s="13"/>
      <c r="N3" s="28" t="s">
        <v>59</v>
      </c>
      <c r="O3" s="28">
        <v>14.311479591836733</v>
      </c>
      <c r="P3" s="17">
        <v>0.67759999999999998</v>
      </c>
      <c r="Q3" s="8">
        <f t="shared" si="3"/>
        <v>15.544052501962435</v>
      </c>
      <c r="R3" s="8">
        <f t="shared" ref="R3:R66" si="5">ABS(O3-Q3)</f>
        <v>1.2325729101257021</v>
      </c>
      <c r="S3" s="13"/>
      <c r="T3" s="51" t="s">
        <v>150</v>
      </c>
      <c r="U3" s="51">
        <v>-7.8370748299319724</v>
      </c>
      <c r="V3" s="56">
        <f>K99</f>
        <v>12.91360167489942</v>
      </c>
      <c r="W3" s="37">
        <f>ABS(U3-V3)</f>
        <v>20.750676504831393</v>
      </c>
      <c r="X3" s="9">
        <f>Q150</f>
        <v>12.912569046403378</v>
      </c>
      <c r="Y3" s="61">
        <f>ABS(U3-X3)</f>
        <v>20.749643876335352</v>
      </c>
      <c r="Z3" s="44"/>
      <c r="AA3" s="42">
        <f>(U3-V3)^2</f>
        <v>430.59057540816161</v>
      </c>
      <c r="AB3" s="42">
        <f>(U3-X3)^2</f>
        <v>430.54772099474116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s="12" customFormat="1">
      <c r="A4" s="12">
        <v>3</v>
      </c>
      <c r="B4" s="50" t="s">
        <v>99</v>
      </c>
      <c r="C4" s="50">
        <v>-18.406717687074831</v>
      </c>
      <c r="D4" s="77">
        <v>17.13</v>
      </c>
      <c r="E4" s="15">
        <f t="shared" si="0"/>
        <v>15.356784085302658</v>
      </c>
      <c r="F4" s="15">
        <f t="shared" si="1"/>
        <v>33.763501772377488</v>
      </c>
      <c r="G4" s="13"/>
      <c r="H4" s="28" t="s">
        <v>112</v>
      </c>
      <c r="I4" s="28">
        <v>15.700765306122451</v>
      </c>
      <c r="J4" s="17">
        <v>1.87</v>
      </c>
      <c r="K4" s="8">
        <f t="shared" si="2"/>
        <v>16.041199979737335</v>
      </c>
      <c r="L4" s="8">
        <f t="shared" si="4"/>
        <v>0.34043467361488489</v>
      </c>
      <c r="M4" s="13"/>
      <c r="N4" s="28" t="s">
        <v>60</v>
      </c>
      <c r="O4" s="28">
        <v>14.580357142857141</v>
      </c>
      <c r="P4" s="17">
        <v>-1.0920000000000001</v>
      </c>
      <c r="Q4" s="8">
        <f t="shared" si="3"/>
        <v>17.405380472975846</v>
      </c>
      <c r="R4" s="8">
        <f t="shared" si="5"/>
        <v>2.8250233301187055</v>
      </c>
      <c r="S4" s="13"/>
      <c r="T4" s="51" t="s">
        <v>151</v>
      </c>
      <c r="U4" s="51">
        <v>-7.6982142857142861</v>
      </c>
      <c r="V4" s="56">
        <f t="shared" ref="V4:V15" si="6">K100</f>
        <v>13.353995919538768</v>
      </c>
      <c r="W4" s="37">
        <f t="shared" ref="W4:W29" si="7">ABS(U4-V4)</f>
        <v>21.052210205253054</v>
      </c>
      <c r="X4" s="9">
        <f t="shared" ref="X4:X15" si="8">Q151</f>
        <v>13.68028353225124</v>
      </c>
      <c r="Y4" s="61">
        <f t="shared" ref="Y4:Y29" si="9">ABS(U4-X4)</f>
        <v>21.378497817965524</v>
      </c>
      <c r="Z4" s="44"/>
      <c r="AA4" s="42">
        <f t="shared" ref="AA4:AA15" si="10">(U4-V4)^2</f>
        <v>443.19555452616083</v>
      </c>
      <c r="AB4" s="42">
        <f t="shared" ref="AB4:AB15" si="11">(U4-X4)^2</f>
        <v>457.04016895275669</v>
      </c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s="12" customFormat="1">
      <c r="A5" s="12">
        <v>4</v>
      </c>
      <c r="B5" s="50" t="s">
        <v>100</v>
      </c>
      <c r="C5" s="50">
        <v>-9.3038265306122447</v>
      </c>
      <c r="D5" s="77">
        <v>-1.9119999999999999</v>
      </c>
      <c r="E5" s="15">
        <f t="shared" si="0"/>
        <v>16.775764824002355</v>
      </c>
      <c r="F5" s="15">
        <f t="shared" si="1"/>
        <v>26.0795913546146</v>
      </c>
      <c r="G5" s="13"/>
      <c r="H5" s="28" t="s">
        <v>113</v>
      </c>
      <c r="I5" s="28">
        <v>16.586904761904762</v>
      </c>
      <c r="J5" s="17">
        <v>20.190000000000001</v>
      </c>
      <c r="K5" s="8">
        <f t="shared" si="2"/>
        <v>16.878235511909605</v>
      </c>
      <c r="L5" s="8">
        <f t="shared" si="4"/>
        <v>0.29133075000484254</v>
      </c>
      <c r="M5" s="13"/>
      <c r="N5" s="28" t="s">
        <v>61</v>
      </c>
      <c r="O5" s="28">
        <v>17.853571428571428</v>
      </c>
      <c r="P5" s="17">
        <v>17.09</v>
      </c>
      <c r="Q5" s="8">
        <f t="shared" si="3"/>
        <v>18.9819071511007</v>
      </c>
      <c r="R5" s="8">
        <f t="shared" si="5"/>
        <v>1.1283357225292718</v>
      </c>
      <c r="S5" s="13"/>
      <c r="T5" s="51" t="s">
        <v>152</v>
      </c>
      <c r="U5" s="51">
        <v>-7.6033163265306118</v>
      </c>
      <c r="V5" s="56">
        <f t="shared" si="6"/>
        <v>13.847497035503745</v>
      </c>
      <c r="W5" s="37">
        <f t="shared" si="7"/>
        <v>21.450813362034356</v>
      </c>
      <c r="X5" s="9">
        <f t="shared" si="8"/>
        <v>14.43915915339802</v>
      </c>
      <c r="Y5" s="61">
        <f t="shared" si="9"/>
        <v>22.042475479928633</v>
      </c>
      <c r="Z5" s="44"/>
      <c r="AA5" s="42">
        <f t="shared" si="10"/>
        <v>460.13739389283171</v>
      </c>
      <c r="AB5" s="42">
        <f t="shared" si="11"/>
        <v>485.87072528325501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s="12" customFormat="1">
      <c r="A6" s="12">
        <v>5</v>
      </c>
      <c r="B6" s="50" t="s">
        <v>101</v>
      </c>
      <c r="C6" s="50">
        <v>-10.367857142857144</v>
      </c>
      <c r="D6" s="77">
        <v>-3.633</v>
      </c>
      <c r="E6" s="15">
        <f t="shared" si="0"/>
        <v>17.728798399986925</v>
      </c>
      <c r="F6" s="15">
        <f t="shared" si="1"/>
        <v>28.096655542844069</v>
      </c>
      <c r="G6" s="13"/>
      <c r="H6" s="28" t="s">
        <v>114</v>
      </c>
      <c r="I6" s="28">
        <v>18.163775510204079</v>
      </c>
      <c r="J6" s="17">
        <v>13.89</v>
      </c>
      <c r="K6" s="8">
        <f t="shared" si="2"/>
        <v>17.663517818064989</v>
      </c>
      <c r="L6" s="8">
        <f t="shared" si="4"/>
        <v>0.50025769213909044</v>
      </c>
      <c r="M6" s="13"/>
      <c r="N6" s="28" t="s">
        <v>62</v>
      </c>
      <c r="O6" s="28">
        <v>19.378061224489795</v>
      </c>
      <c r="P6" s="17">
        <v>17.13</v>
      </c>
      <c r="Q6" s="8">
        <f t="shared" si="3"/>
        <v>20.121726530655334</v>
      </c>
      <c r="R6" s="8">
        <f t="shared" si="5"/>
        <v>0.74366530616553916</v>
      </c>
      <c r="S6" s="13"/>
      <c r="T6" s="51" t="s">
        <v>153</v>
      </c>
      <c r="U6" s="51">
        <v>-1.3468537414965986</v>
      </c>
      <c r="V6" s="56">
        <f t="shared" si="6"/>
        <v>14.450476173398012</v>
      </c>
      <c r="W6" s="37">
        <f t="shared" si="7"/>
        <v>15.797329914894611</v>
      </c>
      <c r="X6" s="9">
        <f t="shared" si="8"/>
        <v>15.271358625973372</v>
      </c>
      <c r="Y6" s="61">
        <f t="shared" si="9"/>
        <v>16.618212367469972</v>
      </c>
      <c r="Z6" s="44"/>
      <c r="AA6" s="42">
        <f t="shared" si="10"/>
        <v>249.55563244002417</v>
      </c>
      <c r="AB6" s="42">
        <f t="shared" si="11"/>
        <v>276.16498229033192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s="12" customFormat="1">
      <c r="A7" s="12">
        <v>6</v>
      </c>
      <c r="B7" s="50" t="s">
        <v>102</v>
      </c>
      <c r="C7" s="50">
        <v>-2.9535714285714292</v>
      </c>
      <c r="D7" s="77">
        <v>-0.63629999999999998</v>
      </c>
      <c r="E7" s="15">
        <f t="shared" si="0"/>
        <v>17.984831815370161</v>
      </c>
      <c r="F7" s="15">
        <f t="shared" si="1"/>
        <v>20.93840324394159</v>
      </c>
      <c r="G7" s="13"/>
      <c r="H7" s="28" t="s">
        <v>115</v>
      </c>
      <c r="I7" s="28">
        <v>20.226530612244897</v>
      </c>
      <c r="J7" s="17">
        <v>-0.84109999999999996</v>
      </c>
      <c r="K7" s="8">
        <f t="shared" si="2"/>
        <v>18.324000475476488</v>
      </c>
      <c r="L7" s="8">
        <f t="shared" si="4"/>
        <v>1.9025301367684087</v>
      </c>
      <c r="M7" s="13"/>
      <c r="N7" s="28" t="s">
        <v>63</v>
      </c>
      <c r="O7" s="28">
        <v>17.605612244897959</v>
      </c>
      <c r="P7" s="17">
        <v>-0.24729999999999999</v>
      </c>
      <c r="Q7" s="8">
        <f t="shared" si="3"/>
        <v>20.714519306265021</v>
      </c>
      <c r="R7" s="8">
        <f t="shared" si="5"/>
        <v>3.1089070613670629</v>
      </c>
      <c r="S7" s="13"/>
      <c r="T7" s="51" t="s">
        <v>154</v>
      </c>
      <c r="U7" s="51">
        <v>0.97499999999999998</v>
      </c>
      <c r="V7" s="56">
        <f t="shared" si="6"/>
        <v>15.172626039987797</v>
      </c>
      <c r="W7" s="37">
        <f t="shared" si="7"/>
        <v>14.197626039987798</v>
      </c>
      <c r="X7" s="9">
        <f t="shared" si="8"/>
        <v>16.198599997704651</v>
      </c>
      <c r="Y7" s="61">
        <f t="shared" si="9"/>
        <v>15.223599997704651</v>
      </c>
      <c r="Z7" s="44"/>
      <c r="AA7" s="42">
        <f t="shared" si="10"/>
        <v>201.5725851713396</v>
      </c>
      <c r="AB7" s="42">
        <f t="shared" si="11"/>
        <v>231.75799689011308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s="12" customFormat="1">
      <c r="A8" s="12">
        <v>7</v>
      </c>
      <c r="B8" s="50" t="s">
        <v>103</v>
      </c>
      <c r="C8" s="50">
        <v>0.28392857142857147</v>
      </c>
      <c r="D8" s="77">
        <v>0.29470000000000002</v>
      </c>
      <c r="E8" s="15">
        <f t="shared" si="0"/>
        <v>17.753875771864124</v>
      </c>
      <c r="F8" s="15">
        <f t="shared" si="1"/>
        <v>17.469947200435552</v>
      </c>
      <c r="G8" s="13"/>
      <c r="H8" s="28" t="s">
        <v>116</v>
      </c>
      <c r="I8" s="28">
        <v>19.022619047619049</v>
      </c>
      <c r="J8" s="17">
        <v>-1.385</v>
      </c>
      <c r="K8" s="8">
        <f t="shared" si="2"/>
        <v>18.799031786084452</v>
      </c>
      <c r="L8" s="8">
        <f t="shared" si="4"/>
        <v>0.22358726153459685</v>
      </c>
      <c r="M8" s="13"/>
      <c r="N8" s="28" t="s">
        <v>64</v>
      </c>
      <c r="O8" s="28">
        <v>17.789166666666667</v>
      </c>
      <c r="P8" s="17">
        <v>-0.45879999999999999</v>
      </c>
      <c r="Q8" s="8">
        <f t="shared" si="3"/>
        <v>20.713206121301447</v>
      </c>
      <c r="R8" s="8">
        <f t="shared" si="5"/>
        <v>2.9240394546347801</v>
      </c>
      <c r="S8" s="13"/>
      <c r="T8" s="51" t="s">
        <v>155</v>
      </c>
      <c r="U8" s="51">
        <v>-0.96530612244897973</v>
      </c>
      <c r="V8" s="56">
        <f t="shared" si="6"/>
        <v>15.982702353801468</v>
      </c>
      <c r="W8" s="37">
        <f t="shared" si="7"/>
        <v>16.948008476250447</v>
      </c>
      <c r="X8" s="9">
        <f t="shared" si="8"/>
        <v>17.182247418381316</v>
      </c>
      <c r="Y8" s="61">
        <f t="shared" si="9"/>
        <v>18.147553540830295</v>
      </c>
      <c r="Z8" s="44"/>
      <c r="AA8" s="42">
        <f t="shared" si="10"/>
        <v>287.234991311057</v>
      </c>
      <c r="AB8" s="42">
        <f t="shared" si="11"/>
        <v>329.33369951730214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s="12" customFormat="1">
      <c r="A9" s="12">
        <v>8</v>
      </c>
      <c r="B9" s="50" t="s">
        <v>104</v>
      </c>
      <c r="C9" s="50">
        <v>4.7844387755102042</v>
      </c>
      <c r="D9" s="77">
        <v>0.39600000000000002</v>
      </c>
      <c r="E9" s="15">
        <f t="shared" si="0"/>
        <v>17.539385845868619</v>
      </c>
      <c r="F9" s="15">
        <f t="shared" si="1"/>
        <v>12.754947070358416</v>
      </c>
      <c r="G9" s="13"/>
      <c r="H9" s="28" t="s">
        <v>117</v>
      </c>
      <c r="I9" s="28">
        <v>13.65714285714286</v>
      </c>
      <c r="J9" s="17">
        <v>-2.444</v>
      </c>
      <c r="K9" s="8">
        <f t="shared" si="2"/>
        <v>19.045967236065145</v>
      </c>
      <c r="L9" s="8">
        <f t="shared" si="4"/>
        <v>5.3888243789222852</v>
      </c>
      <c r="M9" s="13"/>
      <c r="N9" s="28" t="s">
        <v>65</v>
      </c>
      <c r="O9" s="28">
        <v>16.704081632653061</v>
      </c>
      <c r="P9" s="17">
        <v>-1.2490000000000001</v>
      </c>
      <c r="Q9" s="8">
        <f t="shared" si="3"/>
        <v>20.143465943559658</v>
      </c>
      <c r="R9" s="8">
        <f t="shared" si="5"/>
        <v>3.4393843109065969</v>
      </c>
      <c r="S9" s="13"/>
      <c r="T9" s="51" t="s">
        <v>156</v>
      </c>
      <c r="U9" s="51">
        <v>1.8729591836734691</v>
      </c>
      <c r="V9" s="56">
        <f t="shared" si="6"/>
        <v>16.820503746482</v>
      </c>
      <c r="W9" s="37">
        <f t="shared" si="7"/>
        <v>14.947544562808531</v>
      </c>
      <c r="X9" s="9">
        <f t="shared" si="8"/>
        <v>18.135261615403628</v>
      </c>
      <c r="Y9" s="61">
        <f t="shared" si="9"/>
        <v>16.262302431730159</v>
      </c>
      <c r="Z9" s="44"/>
      <c r="AA9" s="42">
        <f t="shared" si="10"/>
        <v>223.42908845714689</v>
      </c>
      <c r="AB9" s="42">
        <f t="shared" si="11"/>
        <v>264.46248038105665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s="12" customFormat="1">
      <c r="A10" s="12">
        <v>9</v>
      </c>
      <c r="B10" s="50" t="s">
        <v>105</v>
      </c>
      <c r="C10" s="50">
        <v>5.3045918367346943</v>
      </c>
      <c r="D10" s="77">
        <v>0.71609999999999996</v>
      </c>
      <c r="E10" s="15">
        <f t="shared" si="0"/>
        <v>17.763972557054888</v>
      </c>
      <c r="F10" s="15">
        <f t="shared" si="1"/>
        <v>12.459380720320194</v>
      </c>
      <c r="G10" s="13"/>
      <c r="H10" s="28" t="s">
        <v>118</v>
      </c>
      <c r="I10" s="28">
        <v>18.654421768707483</v>
      </c>
      <c r="J10" s="17">
        <v>-2.762</v>
      </c>
      <c r="K10" s="8">
        <f t="shared" si="2"/>
        <v>19.040217801970904</v>
      </c>
      <c r="L10" s="8">
        <f t="shared" si="4"/>
        <v>0.38579603326342138</v>
      </c>
      <c r="M10" s="13"/>
      <c r="N10" s="28" t="s">
        <v>66</v>
      </c>
      <c r="O10" s="28">
        <v>18.828571428571426</v>
      </c>
      <c r="P10" s="17">
        <v>-2.431</v>
      </c>
      <c r="Q10" s="8">
        <f t="shared" si="3"/>
        <v>19.098684873560753</v>
      </c>
      <c r="R10" s="8">
        <f t="shared" si="5"/>
        <v>0.27011344498932743</v>
      </c>
      <c r="S10" s="13"/>
      <c r="T10" s="51" t="s">
        <v>157</v>
      </c>
      <c r="U10" s="51">
        <v>0.27874149659863934</v>
      </c>
      <c r="V10" s="56">
        <f t="shared" si="6"/>
        <v>17.61186931428707</v>
      </c>
      <c r="W10" s="37">
        <f t="shared" si="7"/>
        <v>17.333127817688432</v>
      </c>
      <c r="X10" s="9">
        <f t="shared" si="8"/>
        <v>18.942619412418935</v>
      </c>
      <c r="Y10" s="61">
        <f t="shared" si="9"/>
        <v>18.663877915820297</v>
      </c>
      <c r="Z10" s="44"/>
      <c r="AA10" s="42">
        <f t="shared" si="10"/>
        <v>300.43731994432454</v>
      </c>
      <c r="AB10" s="42">
        <f t="shared" si="11"/>
        <v>348.34033885664462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s="12" customFormat="1">
      <c r="A11" s="12">
        <v>10</v>
      </c>
      <c r="B11" s="50" t="s">
        <v>106</v>
      </c>
      <c r="C11" s="50">
        <v>7.6801020408163252</v>
      </c>
      <c r="D11" s="77">
        <v>0.42180000000000001</v>
      </c>
      <c r="E11" s="15">
        <f t="shared" si="0"/>
        <v>18.44708578124704</v>
      </c>
      <c r="F11" s="15">
        <f t="shared" si="1"/>
        <v>10.766983740430714</v>
      </c>
      <c r="G11" s="13"/>
      <c r="H11" s="28" t="s">
        <v>119</v>
      </c>
      <c r="I11" s="28">
        <v>19.329591836734696</v>
      </c>
      <c r="J11" s="17">
        <v>5.7630000000000001E-2</v>
      </c>
      <c r="K11" s="8">
        <f t="shared" si="2"/>
        <v>18.770790089239767</v>
      </c>
      <c r="L11" s="8">
        <f t="shared" si="4"/>
        <v>0.55880174749492895</v>
      </c>
      <c r="M11" s="13"/>
      <c r="N11" s="28" t="s">
        <v>67</v>
      </c>
      <c r="O11" s="28">
        <v>20.906122448979591</v>
      </c>
      <c r="P11" s="17">
        <v>-0.66080000000000005</v>
      </c>
      <c r="Q11" s="8">
        <f t="shared" si="3"/>
        <v>17.720893568718438</v>
      </c>
      <c r="R11" s="8">
        <f t="shared" si="5"/>
        <v>3.1852288802611533</v>
      </c>
      <c r="S11" s="13"/>
      <c r="T11" s="51" t="s">
        <v>158</v>
      </c>
      <c r="U11" s="51">
        <v>5.7506802721088439</v>
      </c>
      <c r="V11" s="56">
        <f t="shared" si="6"/>
        <v>18.283238902942639</v>
      </c>
      <c r="W11" s="37">
        <f t="shared" si="7"/>
        <v>12.532558630833794</v>
      </c>
      <c r="X11" s="9">
        <f t="shared" si="8"/>
        <v>19.485342396784965</v>
      </c>
      <c r="Y11" s="61">
        <f t="shared" si="9"/>
        <v>13.73466212467612</v>
      </c>
      <c r="Z11" s="13"/>
      <c r="AA11" s="42">
        <f t="shared" si="10"/>
        <v>157.06502583528663</v>
      </c>
      <c r="AB11" s="42">
        <f t="shared" si="11"/>
        <v>188.64094367901276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s="12" customFormat="1">
      <c r="A12" s="12">
        <v>11</v>
      </c>
      <c r="B12" s="50" t="s">
        <v>107</v>
      </c>
      <c r="C12" s="50">
        <v>6.9280612244897952</v>
      </c>
      <c r="D12" s="77">
        <v>0.24579999999999999</v>
      </c>
      <c r="E12" s="15">
        <f t="shared" si="0"/>
        <v>19.168991516140682</v>
      </c>
      <c r="F12" s="15">
        <f t="shared" si="1"/>
        <v>12.240930291650887</v>
      </c>
      <c r="G12" s="13"/>
      <c r="H12" s="28" t="s">
        <v>120</v>
      </c>
      <c r="I12" s="28">
        <v>20.490306122448978</v>
      </c>
      <c r="J12" s="17">
        <v>-0.84960000000000002</v>
      </c>
      <c r="K12" s="8">
        <f t="shared" si="2"/>
        <v>18.233364470205039</v>
      </c>
      <c r="L12" s="8">
        <f t="shared" si="4"/>
        <v>2.2569416522439383</v>
      </c>
      <c r="M12" s="13"/>
      <c r="N12" s="28" t="s">
        <v>68</v>
      </c>
      <c r="O12" s="28">
        <v>18.432823129251698</v>
      </c>
      <c r="P12" s="17">
        <v>0.23430000000000001</v>
      </c>
      <c r="Q12" s="8">
        <f t="shared" si="3"/>
        <v>16.171247596834608</v>
      </c>
      <c r="R12" s="8">
        <f t="shared" si="5"/>
        <v>2.2615755324170905</v>
      </c>
      <c r="S12" s="13"/>
      <c r="T12" s="51" t="s">
        <v>159</v>
      </c>
      <c r="U12" s="51">
        <v>6.757142857142858</v>
      </c>
      <c r="V12" s="56">
        <f t="shared" si="6"/>
        <v>18.772845543966749</v>
      </c>
      <c r="W12" s="37">
        <f t="shared" si="7"/>
        <v>12.015702686823891</v>
      </c>
      <c r="X12" s="9">
        <f t="shared" si="8"/>
        <v>19.662928247803126</v>
      </c>
      <c r="Y12" s="61">
        <f t="shared" si="9"/>
        <v>12.905785390660268</v>
      </c>
      <c r="Z12" s="13"/>
      <c r="AA12" s="42">
        <f t="shared" si="10"/>
        <v>144.37711105814688</v>
      </c>
      <c r="AB12" s="42">
        <f t="shared" si="11"/>
        <v>166.55929654978002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s="12" customFormat="1">
      <c r="A13" s="12">
        <v>12</v>
      </c>
      <c r="B13" s="50" t="s">
        <v>108</v>
      </c>
      <c r="C13" s="50">
        <v>9.65</v>
      </c>
      <c r="D13" s="77">
        <v>0.29849999999999999</v>
      </c>
      <c r="E13" s="15">
        <f t="shared" si="0"/>
        <v>19.341176329828475</v>
      </c>
      <c r="F13" s="15">
        <f t="shared" si="1"/>
        <v>9.6911763298284743</v>
      </c>
      <c r="G13" s="13"/>
      <c r="H13" s="28" t="s">
        <v>121</v>
      </c>
      <c r="I13" s="28">
        <v>20.589540816326529</v>
      </c>
      <c r="J13" s="17">
        <v>-0.185</v>
      </c>
      <c r="K13" s="8">
        <f t="shared" si="2"/>
        <v>17.423372257443081</v>
      </c>
      <c r="L13" s="8">
        <f t="shared" si="4"/>
        <v>3.1661685588834487</v>
      </c>
      <c r="M13" s="13"/>
      <c r="N13" s="28" t="s">
        <v>69</v>
      </c>
      <c r="O13" s="28">
        <v>14.898214285714287</v>
      </c>
      <c r="P13" s="17">
        <v>0.1696</v>
      </c>
      <c r="Q13" s="8">
        <f t="shared" si="3"/>
        <v>14.595959273834787</v>
      </c>
      <c r="R13" s="8">
        <f t="shared" si="5"/>
        <v>0.30225501187950066</v>
      </c>
      <c r="S13" s="13"/>
      <c r="T13" s="51" t="s">
        <v>160</v>
      </c>
      <c r="U13" s="51">
        <v>11.227551020408162</v>
      </c>
      <c r="V13" s="56">
        <f t="shared" si="6"/>
        <v>19.036722558806673</v>
      </c>
      <c r="W13" s="37">
        <f t="shared" si="7"/>
        <v>7.8091715383985107</v>
      </c>
      <c r="X13" s="9">
        <f t="shared" si="8"/>
        <v>19.409758600002096</v>
      </c>
      <c r="Y13" s="61">
        <f t="shared" si="9"/>
        <v>8.1822075795939337</v>
      </c>
      <c r="Z13" s="13"/>
      <c r="AA13" s="42">
        <f t="shared" si="10"/>
        <v>60.983160116133362</v>
      </c>
      <c r="AB13" s="42">
        <f t="shared" si="11"/>
        <v>66.948520875564427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s="12" customFormat="1">
      <c r="A14" s="12">
        <v>13</v>
      </c>
      <c r="B14" s="50" t="s">
        <v>109</v>
      </c>
      <c r="C14" s="50">
        <v>12.670153061224491</v>
      </c>
      <c r="D14" s="77">
        <v>-1.9729999999999999E-3</v>
      </c>
      <c r="E14" s="15">
        <f t="shared" si="0"/>
        <v>18.583182072321957</v>
      </c>
      <c r="F14" s="15">
        <f t="shared" si="1"/>
        <v>5.9130290110974659</v>
      </c>
      <c r="G14" s="13"/>
      <c r="H14" s="28" t="s">
        <v>122</v>
      </c>
      <c r="I14" s="28">
        <v>15.902210884353741</v>
      </c>
      <c r="J14" s="17">
        <v>0.2014</v>
      </c>
      <c r="K14" s="8">
        <f t="shared" si="2"/>
        <v>16.331308934965882</v>
      </c>
      <c r="L14" s="8">
        <f t="shared" si="4"/>
        <v>0.42909805061214179</v>
      </c>
      <c r="M14" s="13"/>
      <c r="N14" s="28" t="s">
        <v>70</v>
      </c>
      <c r="O14" s="28">
        <v>12.342602040816328</v>
      </c>
      <c r="P14" s="17">
        <v>0.1633</v>
      </c>
      <c r="Q14" s="8">
        <f t="shared" si="3"/>
        <v>13.094772004139614</v>
      </c>
      <c r="R14" s="8">
        <f t="shared" si="5"/>
        <v>0.75216996332328634</v>
      </c>
      <c r="S14" s="13"/>
      <c r="T14" s="51" t="s">
        <v>161</v>
      </c>
      <c r="U14" s="51">
        <v>11.008333333333335</v>
      </c>
      <c r="V14" s="56">
        <f t="shared" si="6"/>
        <v>19.049120911027508</v>
      </c>
      <c r="W14" s="37">
        <f t="shared" si="7"/>
        <v>8.0407875776941733</v>
      </c>
      <c r="X14" s="9">
        <f t="shared" si="8"/>
        <v>18.702724574254088</v>
      </c>
      <c r="Y14" s="61">
        <f t="shared" si="9"/>
        <v>7.6943912409207531</v>
      </c>
      <c r="Z14" s="13"/>
      <c r="AA14" s="42">
        <f t="shared" si="10"/>
        <v>64.654264869600937</v>
      </c>
      <c r="AB14" s="42">
        <f t="shared" si="11"/>
        <v>59.203656568358006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s="12" customFormat="1">
      <c r="A15" s="12">
        <v>14</v>
      </c>
      <c r="B15" s="50" t="s">
        <v>110</v>
      </c>
      <c r="C15" s="50">
        <v>16.765357142857138</v>
      </c>
      <c r="D15" s="77">
        <v>-0.21249999999999999</v>
      </c>
      <c r="E15" s="15">
        <f t="shared" si="0"/>
        <v>16.940375521586432</v>
      </c>
      <c r="F15" s="15">
        <f t="shared" si="1"/>
        <v>0.17501837872929471</v>
      </c>
      <c r="G15" s="13"/>
      <c r="H15" s="28" t="s">
        <v>123</v>
      </c>
      <c r="I15" s="28">
        <v>10.935459183673471</v>
      </c>
      <c r="J15" s="17">
        <v>-0.61780000000000002</v>
      </c>
      <c r="K15" s="8">
        <f t="shared" si="2"/>
        <v>14.94174588574635</v>
      </c>
      <c r="L15" s="8">
        <f t="shared" si="4"/>
        <v>4.0062867020728792</v>
      </c>
      <c r="M15" s="13"/>
      <c r="N15" s="28" t="s">
        <v>71</v>
      </c>
      <c r="O15" s="28">
        <v>10.23188775510204</v>
      </c>
      <c r="P15" s="17">
        <v>-0.41189999999999999</v>
      </c>
      <c r="Q15" s="8">
        <f t="shared" si="3"/>
        <v>11.698783558463315</v>
      </c>
      <c r="R15" s="8">
        <f t="shared" si="5"/>
        <v>1.4668958033612753</v>
      </c>
      <c r="S15" s="13"/>
      <c r="T15" s="51" t="s">
        <v>162</v>
      </c>
      <c r="U15" s="51">
        <v>11.01454081632653</v>
      </c>
      <c r="V15" s="56">
        <f t="shared" si="6"/>
        <v>18.798306627202432</v>
      </c>
      <c r="W15" s="37">
        <f t="shared" si="7"/>
        <v>7.7837658108759022</v>
      </c>
      <c r="X15" s="9">
        <f t="shared" si="8"/>
        <v>17.559445463861334</v>
      </c>
      <c r="Y15" s="61">
        <f t="shared" si="9"/>
        <v>6.5449046475348034</v>
      </c>
      <c r="Z15" s="13"/>
      <c r="AA15" s="42">
        <f t="shared" si="10"/>
        <v>60.587010198560591</v>
      </c>
      <c r="AB15" s="42">
        <f t="shared" si="11"/>
        <v>42.83577684532267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s="12" customFormat="1">
      <c r="A16" s="12">
        <v>15</v>
      </c>
      <c r="B16" s="50" t="s">
        <v>111</v>
      </c>
      <c r="C16" s="50">
        <v>14.502380952380951</v>
      </c>
      <c r="D16" s="77">
        <v>-0.76419999999999999</v>
      </c>
      <c r="E16" s="15">
        <f t="shared" si="0"/>
        <v>14.80508551392551</v>
      </c>
      <c r="F16" s="15">
        <f t="shared" si="1"/>
        <v>0.30270456154455871</v>
      </c>
      <c r="G16" s="13"/>
      <c r="H16" s="28" t="s">
        <v>124</v>
      </c>
      <c r="I16" s="28">
        <v>15.14030612244898</v>
      </c>
      <c r="J16" s="17">
        <v>-1.3240000000000001</v>
      </c>
      <c r="K16" s="8">
        <f t="shared" si="2"/>
        <v>13.236392412140068</v>
      </c>
      <c r="L16" s="8">
        <f t="shared" si="4"/>
        <v>1.9039137103089114</v>
      </c>
      <c r="M16" s="13"/>
      <c r="N16" s="28" t="s">
        <v>72</v>
      </c>
      <c r="O16" s="28">
        <v>7.6614795918367333</v>
      </c>
      <c r="P16" s="17">
        <v>1.478</v>
      </c>
      <c r="Q16" s="8">
        <f t="shared" si="3"/>
        <v>10.36268411062429</v>
      </c>
      <c r="R16" s="8">
        <f t="shared" si="5"/>
        <v>2.7012045187875566</v>
      </c>
      <c r="S16" s="13"/>
      <c r="T16" s="109" t="s">
        <v>422</v>
      </c>
      <c r="U16" s="110"/>
      <c r="V16" s="110"/>
      <c r="W16" s="110"/>
      <c r="X16" s="110"/>
      <c r="Y16" s="111"/>
      <c r="Z16" s="13" t="s">
        <v>419</v>
      </c>
      <c r="AA16" s="13">
        <f>SUM(AA3:AA15)</f>
        <v>3083.8197132287742</v>
      </c>
      <c r="AB16" s="13">
        <f>SUM(AB3:AB15)</f>
        <v>3347.7063076842387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5" s="12" customFormat="1">
      <c r="A17" s="12">
        <v>16</v>
      </c>
      <c r="B17" s="50" t="s">
        <v>112</v>
      </c>
      <c r="C17" s="50">
        <v>15.700765306122451</v>
      </c>
      <c r="D17" s="77">
        <v>-9.0310000000000001E-2</v>
      </c>
      <c r="E17" s="15">
        <f t="shared" si="0"/>
        <v>12.620215647720512</v>
      </c>
      <c r="F17" s="15">
        <f t="shared" si="1"/>
        <v>3.0805496584019387</v>
      </c>
      <c r="G17" s="13"/>
      <c r="H17" s="28" t="s">
        <v>125</v>
      </c>
      <c r="I17" s="28">
        <v>11.755952380952381</v>
      </c>
      <c r="J17" s="17">
        <v>-0.52280000000000004</v>
      </c>
      <c r="K17" s="8">
        <f t="shared" si="2"/>
        <v>11.200400031093832</v>
      </c>
      <c r="L17" s="8">
        <f t="shared" si="4"/>
        <v>0.55555234985854973</v>
      </c>
      <c r="M17" s="13"/>
      <c r="N17" s="28" t="s">
        <v>73</v>
      </c>
      <c r="O17" s="28">
        <v>9.8903061224489797</v>
      </c>
      <c r="P17" s="17">
        <v>-0.84079999999999999</v>
      </c>
      <c r="Q17" s="8">
        <f t="shared" si="3"/>
        <v>8.9736024182492002</v>
      </c>
      <c r="R17" s="8">
        <f t="shared" si="5"/>
        <v>0.91670370419977942</v>
      </c>
      <c r="S17" s="13"/>
      <c r="T17" s="53" t="s">
        <v>163</v>
      </c>
      <c r="U17" s="53">
        <v>15.747959183673467</v>
      </c>
      <c r="V17" s="56">
        <f>K112</f>
        <v>18.279732267103654</v>
      </c>
      <c r="W17" s="37">
        <f t="shared" si="7"/>
        <v>2.5317730834301866</v>
      </c>
      <c r="X17" s="9">
        <f>Q163</f>
        <v>16.028559481007381</v>
      </c>
      <c r="Y17" s="61">
        <f t="shared" si="9"/>
        <v>0.28060029733391367</v>
      </c>
      <c r="Z17" s="13"/>
      <c r="AA17" s="42">
        <f>(U17-V17)^2</f>
        <v>6.4098749459815947</v>
      </c>
      <c r="AB17" s="42">
        <f>(U17-X17)^2</f>
        <v>7.873652686388076E-2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5" s="12" customFormat="1">
      <c r="A18" s="12">
        <v>17</v>
      </c>
      <c r="B18" s="50" t="s">
        <v>113</v>
      </c>
      <c r="C18" s="50">
        <v>16.586904761904762</v>
      </c>
      <c r="D18" s="77">
        <v>-0.35460000000000003</v>
      </c>
      <c r="E18" s="15">
        <f t="shared" si="0"/>
        <v>10.587869957525767</v>
      </c>
      <c r="F18" s="15">
        <f t="shared" si="1"/>
        <v>5.9990348043789954</v>
      </c>
      <c r="G18" s="13"/>
      <c r="H18" s="28" t="s">
        <v>126</v>
      </c>
      <c r="I18" s="28">
        <v>7.7726190476190462</v>
      </c>
      <c r="J18" s="17">
        <v>0.91679999999999995</v>
      </c>
      <c r="K18" s="8">
        <f t="shared" si="2"/>
        <v>8.8301821055729004</v>
      </c>
      <c r="L18" s="8">
        <f t="shared" si="4"/>
        <v>1.0575630579538542</v>
      </c>
      <c r="M18" s="13"/>
      <c r="N18" s="28" t="s">
        <v>74</v>
      </c>
      <c r="O18" s="28">
        <v>7.8142857142857149</v>
      </c>
      <c r="P18" s="17">
        <v>-0.35959999999999998</v>
      </c>
      <c r="Q18" s="8">
        <f t="shared" si="3"/>
        <v>7.3753256051412475</v>
      </c>
      <c r="R18" s="8">
        <f t="shared" si="5"/>
        <v>0.43896010914446748</v>
      </c>
      <c r="S18" s="13"/>
      <c r="T18" s="53" t="s">
        <v>164</v>
      </c>
      <c r="U18" s="53">
        <v>18.907568027210885</v>
      </c>
      <c r="V18" s="56">
        <f t="shared" ref="V18:V29" si="12">K113</f>
        <v>17.489035377031652</v>
      </c>
      <c r="W18" s="37">
        <f t="shared" si="7"/>
        <v>1.4185326501792339</v>
      </c>
      <c r="X18" s="9">
        <f t="shared" ref="X18:X29" si="13">Q164</f>
        <v>14.175176033074106</v>
      </c>
      <c r="Y18" s="61">
        <f t="shared" si="9"/>
        <v>4.7323919941367798</v>
      </c>
      <c r="Z18" s="13"/>
      <c r="AA18" s="42">
        <f t="shared" ref="AA18:AA29" si="14">(U18-V18)^2</f>
        <v>2.0122348796245206</v>
      </c>
      <c r="AB18" s="42">
        <f t="shared" ref="AB18:AB29" si="15">(U18-X18)^2</f>
        <v>22.395533986169887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5" s="12" customFormat="1">
      <c r="A19" s="12">
        <v>18</v>
      </c>
      <c r="B19" s="50" t="s">
        <v>114</v>
      </c>
      <c r="C19" s="50">
        <v>18.163775510204079</v>
      </c>
      <c r="D19" s="77">
        <v>0.1168</v>
      </c>
      <c r="E19" s="15">
        <f t="shared" si="0"/>
        <v>8.5794488411600529</v>
      </c>
      <c r="F19" s="15">
        <f t="shared" si="1"/>
        <v>9.5843266690440263</v>
      </c>
      <c r="G19" s="13"/>
      <c r="H19" s="28" t="s">
        <v>127</v>
      </c>
      <c r="I19" s="28">
        <v>6.0857142857142845</v>
      </c>
      <c r="J19" s="17">
        <v>5.8139999999999997E-2</v>
      </c>
      <c r="K19" s="8">
        <f t="shared" si="2"/>
        <v>6.1405685858031909</v>
      </c>
      <c r="L19" s="8">
        <f t="shared" si="4"/>
        <v>5.4854300088906349E-2</v>
      </c>
      <c r="M19" s="13"/>
      <c r="N19" s="28" t="s">
        <v>75</v>
      </c>
      <c r="O19" s="28">
        <v>7.1288265306122449</v>
      </c>
      <c r="P19" s="17">
        <v>6.0040000000000003E-2</v>
      </c>
      <c r="Q19" s="8">
        <f t="shared" si="3"/>
        <v>5.4033856934101525</v>
      </c>
      <c r="R19" s="8">
        <f t="shared" si="5"/>
        <v>1.7254408372020924</v>
      </c>
      <c r="S19" s="13"/>
      <c r="T19" s="53" t="s">
        <v>165</v>
      </c>
      <c r="U19" s="53">
        <v>20.169336734693875</v>
      </c>
      <c r="V19" s="56">
        <f t="shared" si="12"/>
        <v>16.417136341880674</v>
      </c>
      <c r="W19" s="37">
        <f t="shared" si="7"/>
        <v>3.7522003928132008</v>
      </c>
      <c r="X19" s="9">
        <f t="shared" si="13"/>
        <v>12.065372008244367</v>
      </c>
      <c r="Y19" s="61">
        <f t="shared" si="9"/>
        <v>8.103964726449508</v>
      </c>
      <c r="Z19" s="13"/>
      <c r="AA19" s="42">
        <f t="shared" si="14"/>
        <v>14.079007787827539</v>
      </c>
      <c r="AB19" s="42">
        <f t="shared" si="15"/>
        <v>65.674244287537846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5" s="12" customFormat="1">
      <c r="A20" s="12">
        <v>19</v>
      </c>
      <c r="B20" s="50" t="s">
        <v>115</v>
      </c>
      <c r="C20" s="50">
        <v>20.226530612244897</v>
      </c>
      <c r="D20" s="15"/>
      <c r="E20" s="15">
        <f t="shared" si="0"/>
        <v>6.2828976932029414</v>
      </c>
      <c r="F20" s="15">
        <f t="shared" si="1"/>
        <v>13.943632919041956</v>
      </c>
      <c r="G20" s="13"/>
      <c r="H20" s="28" t="s">
        <v>128</v>
      </c>
      <c r="I20" s="28">
        <v>4.0836734693877554</v>
      </c>
      <c r="J20" s="8"/>
      <c r="K20" s="8">
        <f t="shared" si="2"/>
        <v>3.1692352263761587</v>
      </c>
      <c r="L20" s="8">
        <f t="shared" si="4"/>
        <v>0.91443824301159671</v>
      </c>
      <c r="M20" s="13"/>
      <c r="N20" s="28" t="s">
        <v>76</v>
      </c>
      <c r="O20" s="28">
        <v>3.063520408163265</v>
      </c>
      <c r="P20" s="8"/>
      <c r="Q20" s="8">
        <f t="shared" si="3"/>
        <v>2.9240858566531784</v>
      </c>
      <c r="R20" s="8">
        <f t="shared" si="5"/>
        <v>0.13943455151008655</v>
      </c>
      <c r="S20" s="13"/>
      <c r="T20" s="53" t="s">
        <v>166</v>
      </c>
      <c r="U20" s="53">
        <v>21.268282312925173</v>
      </c>
      <c r="V20" s="56">
        <f t="shared" si="12"/>
        <v>15.048966205199337</v>
      </c>
      <c r="W20" s="37">
        <f t="shared" si="7"/>
        <v>6.2193161077258363</v>
      </c>
      <c r="X20" s="9">
        <f t="shared" si="13"/>
        <v>9.7534681933881959</v>
      </c>
      <c r="Y20" s="61">
        <f t="shared" si="9"/>
        <v>11.514814119536977</v>
      </c>
      <c r="Z20" s="13"/>
      <c r="AA20" s="42">
        <f t="shared" si="14"/>
        <v>38.679892847818046</v>
      </c>
      <c r="AB20" s="42">
        <f t="shared" si="15"/>
        <v>132.59094420748812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5" s="12" customFormat="1">
      <c r="A21" s="12">
        <v>20</v>
      </c>
      <c r="B21" s="50" t="s">
        <v>116</v>
      </c>
      <c r="C21" s="50">
        <v>19.022619047619049</v>
      </c>
      <c r="D21" s="15"/>
      <c r="E21" s="15">
        <f t="shared" si="0"/>
        <v>3.4560405973206456</v>
      </c>
      <c r="F21" s="15">
        <f t="shared" si="1"/>
        <v>15.566578450298403</v>
      </c>
      <c r="G21" s="13"/>
      <c r="H21" s="28" t="s">
        <v>129</v>
      </c>
      <c r="I21" s="28">
        <v>-0.17074829931972785</v>
      </c>
      <c r="J21" s="8"/>
      <c r="K21" s="8">
        <f t="shared" si="2"/>
        <v>-2.299515485048878E-2</v>
      </c>
      <c r="L21" s="8">
        <f t="shared" si="4"/>
        <v>0.14775314446923907</v>
      </c>
      <c r="M21" s="13"/>
      <c r="N21" s="28" t="s">
        <v>77</v>
      </c>
      <c r="O21" s="28">
        <v>-3.5640306122448981</v>
      </c>
      <c r="P21" s="8"/>
      <c r="Q21" s="8">
        <f t="shared" si="3"/>
        <v>-0.1304963567743766</v>
      </c>
      <c r="R21" s="8">
        <f t="shared" si="5"/>
        <v>3.4335342554705215</v>
      </c>
      <c r="S21" s="13"/>
      <c r="T21" s="53" t="s">
        <v>167</v>
      </c>
      <c r="U21" s="53">
        <v>20.391071428571426</v>
      </c>
      <c r="V21" s="56">
        <f t="shared" si="12"/>
        <v>13.366259024408938</v>
      </c>
      <c r="W21" s="37">
        <f t="shared" si="7"/>
        <v>7.0248124041624873</v>
      </c>
      <c r="X21" s="9">
        <f t="shared" si="13"/>
        <v>7.2748341223021962</v>
      </c>
      <c r="Y21" s="61">
        <f t="shared" si="9"/>
        <v>13.11623730626923</v>
      </c>
      <c r="Z21" s="13"/>
      <c r="AA21" s="42">
        <f t="shared" si="14"/>
        <v>49.347989313675143</v>
      </c>
      <c r="AB21" s="42">
        <f t="shared" si="15"/>
        <v>172.03568107436871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5" s="12" customFormat="1">
      <c r="A22" s="12">
        <v>21</v>
      </c>
      <c r="B22" s="50" t="s">
        <v>117</v>
      </c>
      <c r="C22" s="50">
        <v>13.65714285714286</v>
      </c>
      <c r="D22" s="15"/>
      <c r="E22" s="15">
        <f t="shared" si="0"/>
        <v>0.10117234613730267</v>
      </c>
      <c r="F22" s="15">
        <f t="shared" si="1"/>
        <v>13.555970511005558</v>
      </c>
      <c r="G22" s="13"/>
      <c r="H22" s="28" t="s">
        <v>130</v>
      </c>
      <c r="I22" s="28">
        <v>-3.5778061224489792</v>
      </c>
      <c r="J22" s="8"/>
      <c r="K22" s="8">
        <f t="shared" si="2"/>
        <v>-3.3563514109076937</v>
      </c>
      <c r="L22" s="8">
        <f t="shared" si="4"/>
        <v>0.22145471154128549</v>
      </c>
      <c r="M22" s="13"/>
      <c r="N22" s="28" t="s">
        <v>78</v>
      </c>
      <c r="O22" s="28">
        <v>-7.2517857142857141</v>
      </c>
      <c r="P22" s="8"/>
      <c r="Q22" s="8">
        <f t="shared" si="3"/>
        <v>-3.7388921116024769</v>
      </c>
      <c r="R22" s="8">
        <f t="shared" si="5"/>
        <v>3.5128936026832371</v>
      </c>
      <c r="S22" s="13"/>
      <c r="T22" s="53" t="s">
        <v>168</v>
      </c>
      <c r="U22" s="53">
        <v>19.010714285714283</v>
      </c>
      <c r="V22" s="56">
        <f t="shared" si="12"/>
        <v>11.353677153058634</v>
      </c>
      <c r="W22" s="37">
        <f t="shared" si="7"/>
        <v>7.657037132655649</v>
      </c>
      <c r="X22" s="9">
        <f t="shared" si="13"/>
        <v>4.6454240814491543</v>
      </c>
      <c r="Y22" s="61">
        <f t="shared" si="9"/>
        <v>14.365290204265129</v>
      </c>
      <c r="Z22" s="13"/>
      <c r="AA22" s="42">
        <f t="shared" si="14"/>
        <v>58.630217650867444</v>
      </c>
      <c r="AB22" s="42">
        <f t="shared" si="15"/>
        <v>206.36156265275568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5" s="12" customFormat="1">
      <c r="A23" s="12">
        <v>22</v>
      </c>
      <c r="B23" s="50" t="s">
        <v>118</v>
      </c>
      <c r="C23" s="50">
        <v>18.654421768707483</v>
      </c>
      <c r="D23" s="15"/>
      <c r="E23" s="15">
        <f t="shared" si="0"/>
        <v>-3.5418076083938441</v>
      </c>
      <c r="F23" s="15">
        <f t="shared" si="1"/>
        <v>22.196229377101325</v>
      </c>
      <c r="G23" s="13"/>
      <c r="H23" s="28" t="s">
        <v>131</v>
      </c>
      <c r="I23" s="28">
        <v>-8.8558673469387763</v>
      </c>
      <c r="J23" s="8"/>
      <c r="K23" s="8">
        <f t="shared" si="2"/>
        <v>-6.7400403418982373</v>
      </c>
      <c r="L23" s="8">
        <f t="shared" si="4"/>
        <v>2.115827005040539</v>
      </c>
      <c r="M23" s="13"/>
      <c r="N23" s="28" t="s">
        <v>79</v>
      </c>
      <c r="O23" s="28">
        <v>-8.1727040816326539</v>
      </c>
      <c r="P23" s="8"/>
      <c r="Q23" s="8">
        <f t="shared" si="3"/>
        <v>-7.7832293183675203</v>
      </c>
      <c r="R23" s="8">
        <f t="shared" si="5"/>
        <v>0.38947476326513364</v>
      </c>
      <c r="S23" s="13"/>
      <c r="T23" s="53" t="s">
        <v>169</v>
      </c>
      <c r="U23" s="53">
        <v>20.379030612244897</v>
      </c>
      <c r="V23" s="56">
        <f t="shared" si="12"/>
        <v>9.0065936664011339</v>
      </c>
      <c r="W23" s="37">
        <f t="shared" si="7"/>
        <v>11.372436945843763</v>
      </c>
      <c r="X23" s="9">
        <f t="shared" si="13"/>
        <v>1.8675384054962154</v>
      </c>
      <c r="Y23" s="61">
        <f t="shared" si="9"/>
        <v>18.511492206748681</v>
      </c>
      <c r="Z23" s="13"/>
      <c r="AA23" s="42">
        <f t="shared" si="14"/>
        <v>129.33232208719221</v>
      </c>
      <c r="AB23" s="42">
        <f t="shared" si="15"/>
        <v>342.67534372051716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5" s="12" customFormat="1">
      <c r="A24" s="12">
        <v>23</v>
      </c>
      <c r="B24" s="50" t="s">
        <v>119</v>
      </c>
      <c r="C24" s="50">
        <v>19.329591836734696</v>
      </c>
      <c r="D24" s="15"/>
      <c r="E24" s="15">
        <f t="shared" si="0"/>
        <v>-7.1470074427300911</v>
      </c>
      <c r="F24" s="15">
        <f t="shared" si="1"/>
        <v>26.476599279464786</v>
      </c>
      <c r="G24" s="13"/>
      <c r="H24" s="28" t="s">
        <v>132</v>
      </c>
      <c r="I24" s="28">
        <v>-9.9423639455782329</v>
      </c>
      <c r="J24" s="8"/>
      <c r="K24" s="8">
        <f t="shared" si="2"/>
        <v>-10.082157286846543</v>
      </c>
      <c r="L24" s="8">
        <f t="shared" si="4"/>
        <v>0.13979334126831056</v>
      </c>
      <c r="M24" s="13"/>
      <c r="N24" s="28" t="s">
        <v>80</v>
      </c>
      <c r="O24" s="28">
        <v>-8.068112244897959</v>
      </c>
      <c r="P24" s="8"/>
      <c r="Q24" s="8">
        <f t="shared" si="3"/>
        <v>-12.060772340627151</v>
      </c>
      <c r="R24" s="8">
        <f t="shared" si="5"/>
        <v>3.9926600957291924</v>
      </c>
      <c r="S24" s="13"/>
      <c r="T24" s="53" t="s">
        <v>170</v>
      </c>
      <c r="U24" s="53">
        <v>22.530833333333337</v>
      </c>
      <c r="V24" s="56">
        <f t="shared" si="12"/>
        <v>6.3383652412725411</v>
      </c>
      <c r="W24" s="37">
        <f t="shared" si="7"/>
        <v>16.192468092060796</v>
      </c>
      <c r="X24" s="9">
        <f t="shared" si="13"/>
        <v>-1.0601586544707018</v>
      </c>
      <c r="Y24" s="61">
        <f t="shared" si="9"/>
        <v>23.590991987804038</v>
      </c>
      <c r="Z24" s="13"/>
      <c r="AA24" s="42">
        <f t="shared" si="14"/>
        <v>262.19602291240699</v>
      </c>
      <c r="AB24" s="42">
        <f t="shared" si="15"/>
        <v>556.53490296863436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5" s="12" customFormat="1">
      <c r="A25" s="12">
        <v>24</v>
      </c>
      <c r="B25" s="50" t="s">
        <v>120</v>
      </c>
      <c r="C25" s="50">
        <v>20.490306122448978</v>
      </c>
      <c r="D25" s="15"/>
      <c r="E25" s="15">
        <f t="shared" si="0"/>
        <v>-10.473888563295967</v>
      </c>
      <c r="F25" s="15">
        <f t="shared" si="1"/>
        <v>30.964194685744943</v>
      </c>
      <c r="G25" s="13"/>
      <c r="H25" s="28" t="s">
        <v>133</v>
      </c>
      <c r="I25" s="28">
        <v>-8.9637755102040817</v>
      </c>
      <c r="J25" s="8"/>
      <c r="K25" s="8">
        <f t="shared" si="2"/>
        <v>-13.299289003222471</v>
      </c>
      <c r="L25" s="8">
        <f t="shared" si="4"/>
        <v>4.3355134930183894</v>
      </c>
      <c r="M25" s="13"/>
      <c r="N25" s="28" t="s">
        <v>81</v>
      </c>
      <c r="O25" s="28">
        <v>-15.263775510204082</v>
      </c>
      <c r="P25" s="8"/>
      <c r="Q25" s="8">
        <f t="shared" si="3"/>
        <v>-16.312223536872104</v>
      </c>
      <c r="R25" s="8">
        <f t="shared" si="5"/>
        <v>1.0484480266680212</v>
      </c>
      <c r="S25" s="13"/>
      <c r="T25" s="53" t="s">
        <v>171</v>
      </c>
      <c r="U25" s="53">
        <v>19.306649659863947</v>
      </c>
      <c r="V25" s="56">
        <f t="shared" si="12"/>
        <v>0</v>
      </c>
      <c r="W25" s="37">
        <f t="shared" si="7"/>
        <v>19.306649659863947</v>
      </c>
      <c r="X25" s="9">
        <f t="shared" si="13"/>
        <v>-4.1312233056090291</v>
      </c>
      <c r="Y25" s="61">
        <f t="shared" si="9"/>
        <v>23.437872965472977</v>
      </c>
      <c r="Z25" s="13"/>
      <c r="AA25" s="42">
        <f t="shared" si="14"/>
        <v>372.74672108872466</v>
      </c>
      <c r="AB25" s="42">
        <f t="shared" si="15"/>
        <v>549.33388914564898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5" s="12" customFormat="1">
      <c r="A26" s="12">
        <v>25</v>
      </c>
      <c r="B26" s="50" t="s">
        <v>121</v>
      </c>
      <c r="C26" s="50">
        <v>20.589540816326529</v>
      </c>
      <c r="D26" s="15"/>
      <c r="E26" s="15">
        <f t="shared" si="0"/>
        <v>-13.449235897447686</v>
      </c>
      <c r="F26" s="15">
        <f t="shared" si="1"/>
        <v>34.038776713774212</v>
      </c>
      <c r="G26" s="13"/>
      <c r="H26" s="28" t="s">
        <v>134</v>
      </c>
      <c r="I26" s="28">
        <v>-17.790170068027212</v>
      </c>
      <c r="J26" s="8"/>
      <c r="K26" s="8">
        <f t="shared" si="2"/>
        <v>-16.323538358215245</v>
      </c>
      <c r="L26" s="8">
        <f t="shared" si="4"/>
        <v>1.466631709811967</v>
      </c>
      <c r="M26" s="13"/>
      <c r="N26" s="28" t="s">
        <v>82</v>
      </c>
      <c r="O26" s="28">
        <v>-16.310204081632655</v>
      </c>
      <c r="P26" s="8"/>
      <c r="Q26" s="8">
        <f t="shared" si="3"/>
        <v>-20.261566085067013</v>
      </c>
      <c r="R26" s="8">
        <f t="shared" si="5"/>
        <v>3.9513620034343582</v>
      </c>
      <c r="S26" s="13"/>
      <c r="T26" s="53" t="s">
        <v>199</v>
      </c>
      <c r="U26" s="53">
        <v>17.003231292517004</v>
      </c>
      <c r="V26" s="56">
        <f t="shared" si="12"/>
        <v>0</v>
      </c>
      <c r="W26" s="37">
        <f t="shared" si="7"/>
        <v>17.003231292517004</v>
      </c>
      <c r="X26" s="9">
        <f t="shared" si="13"/>
        <v>0</v>
      </c>
      <c r="Y26" s="61">
        <f t="shared" si="9"/>
        <v>17.003231292517004</v>
      </c>
      <c r="Z26" s="13"/>
      <c r="AA26" s="42">
        <f t="shared" si="14"/>
        <v>289.10987438682946</v>
      </c>
      <c r="AB26" s="42">
        <f t="shared" si="15"/>
        <v>289.10987438682946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5" s="12" customFormat="1">
      <c r="A27" s="12">
        <v>26</v>
      </c>
      <c r="B27" s="50" t="s">
        <v>122</v>
      </c>
      <c r="C27" s="50">
        <v>15.902210884353741</v>
      </c>
      <c r="D27" s="15"/>
      <c r="E27" s="15">
        <f t="shared" si="0"/>
        <v>-16.137094439623528</v>
      </c>
      <c r="F27" s="15">
        <f t="shared" si="1"/>
        <v>32.039305323977267</v>
      </c>
      <c r="G27" s="13"/>
      <c r="H27" s="28" t="s">
        <v>135</v>
      </c>
      <c r="I27" s="28">
        <v>-23.731428571428577</v>
      </c>
      <c r="J27" s="8"/>
      <c r="K27" s="8">
        <f t="shared" si="2"/>
        <v>-19.105303385688853</v>
      </c>
      <c r="L27" s="8">
        <f t="shared" si="4"/>
        <v>4.6261251857397241</v>
      </c>
      <c r="M27" s="13"/>
      <c r="N27" s="28" t="s">
        <v>83</v>
      </c>
      <c r="O27" s="28">
        <v>-25.10408163265306</v>
      </c>
      <c r="P27" s="8"/>
      <c r="Q27" s="8">
        <f t="shared" si="3"/>
        <v>-23.65981956209113</v>
      </c>
      <c r="R27" s="8">
        <f t="shared" si="5"/>
        <v>1.4442620705619298</v>
      </c>
      <c r="S27" s="13"/>
      <c r="T27" s="53" t="s">
        <v>200</v>
      </c>
      <c r="U27" s="53">
        <v>16.665561224489796</v>
      </c>
      <c r="V27" s="56">
        <f t="shared" si="12"/>
        <v>0</v>
      </c>
      <c r="W27" s="37">
        <f t="shared" si="7"/>
        <v>16.665561224489796</v>
      </c>
      <c r="X27" s="9">
        <f t="shared" si="13"/>
        <v>0</v>
      </c>
      <c r="Y27" s="61">
        <f t="shared" si="9"/>
        <v>16.665561224489796</v>
      </c>
      <c r="Z27" s="13"/>
      <c r="AA27" s="42">
        <f t="shared" si="14"/>
        <v>277.74093092721785</v>
      </c>
      <c r="AB27" s="42">
        <f t="shared" si="15"/>
        <v>277.74093092721785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5" s="12" customFormat="1">
      <c r="A28" s="12">
        <v>27</v>
      </c>
      <c r="B28" s="50" t="s">
        <v>123</v>
      </c>
      <c r="C28" s="50">
        <v>10.935459183673471</v>
      </c>
      <c r="D28" s="15"/>
      <c r="E28" s="15">
        <f t="shared" si="0"/>
        <v>-18.651239756075551</v>
      </c>
      <c r="F28" s="15">
        <f t="shared" si="1"/>
        <v>29.58669893974902</v>
      </c>
      <c r="G28" s="13"/>
      <c r="H28" s="28" t="s">
        <v>136</v>
      </c>
      <c r="I28" s="28">
        <v>-20.148214285714285</v>
      </c>
      <c r="J28" s="8"/>
      <c r="K28" s="8">
        <f t="shared" si="2"/>
        <v>-21.611196178537586</v>
      </c>
      <c r="L28" s="8">
        <f t="shared" si="4"/>
        <v>1.4629818928233007</v>
      </c>
      <c r="M28" s="13"/>
      <c r="N28" s="28" t="s">
        <v>84</v>
      </c>
      <c r="O28" s="28">
        <v>-28.892176870748298</v>
      </c>
      <c r="P28" s="8"/>
      <c r="Q28" s="8">
        <f t="shared" si="3"/>
        <v>-26.324205695431345</v>
      </c>
      <c r="R28" s="8">
        <f t="shared" si="5"/>
        <v>2.5679711753169521</v>
      </c>
      <c r="S28" s="13"/>
      <c r="T28" s="53" t="s">
        <v>201</v>
      </c>
      <c r="U28" s="53">
        <v>17.524319727891157</v>
      </c>
      <c r="V28" s="56">
        <f t="shared" si="12"/>
        <v>0</v>
      </c>
      <c r="W28" s="37">
        <f t="shared" si="7"/>
        <v>17.524319727891157</v>
      </c>
      <c r="X28" s="9">
        <f t="shared" si="13"/>
        <v>0</v>
      </c>
      <c r="Y28" s="61">
        <f t="shared" si="9"/>
        <v>17.524319727891157</v>
      </c>
      <c r="Z28" s="13"/>
      <c r="AA28" s="42">
        <f t="shared" si="14"/>
        <v>307.10178192535523</v>
      </c>
      <c r="AB28" s="42">
        <f t="shared" si="15"/>
        <v>307.10178192535523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5" s="12" customFormat="1">
      <c r="A29" s="12">
        <v>28</v>
      </c>
      <c r="B29" s="50" t="s">
        <v>124</v>
      </c>
      <c r="C29" s="50">
        <v>15.14030612244898</v>
      </c>
      <c r="D29" s="15"/>
      <c r="E29" s="15">
        <f t="shared" si="0"/>
        <v>-21.078024767043868</v>
      </c>
      <c r="F29" s="15">
        <f t="shared" si="1"/>
        <v>36.218330889492847</v>
      </c>
      <c r="G29" s="13"/>
      <c r="H29" s="28" t="s">
        <v>137</v>
      </c>
      <c r="I29" s="28">
        <v>-16.665986394557823</v>
      </c>
      <c r="J29" s="8"/>
      <c r="K29" s="8">
        <f t="shared" si="2"/>
        <v>-23.817743734480761</v>
      </c>
      <c r="L29" s="8">
        <f t="shared" si="4"/>
        <v>7.1517573399229377</v>
      </c>
      <c r="M29" s="13"/>
      <c r="N29" s="28" t="s">
        <v>85</v>
      </c>
      <c r="O29" s="28">
        <v>-29.952551020408162</v>
      </c>
      <c r="P29" s="8"/>
      <c r="Q29" s="8">
        <f t="shared" si="3"/>
        <v>-28.165077178546731</v>
      </c>
      <c r="R29" s="8">
        <f t="shared" si="5"/>
        <v>1.7874738418614307</v>
      </c>
      <c r="S29" s="13"/>
      <c r="T29" s="53" t="s">
        <v>202</v>
      </c>
      <c r="U29" s="53">
        <v>14.226785714285715</v>
      </c>
      <c r="V29" s="56">
        <f t="shared" si="12"/>
        <v>0</v>
      </c>
      <c r="W29" s="37">
        <f t="shared" si="7"/>
        <v>14.226785714285715</v>
      </c>
      <c r="X29" s="9">
        <f t="shared" si="13"/>
        <v>0</v>
      </c>
      <c r="Y29" s="61">
        <f t="shared" si="9"/>
        <v>14.226785714285715</v>
      </c>
      <c r="Z29" s="13"/>
      <c r="AA29" s="65">
        <f t="shared" si="14"/>
        <v>202.40143176020408</v>
      </c>
      <c r="AB29" s="65">
        <f t="shared" si="15"/>
        <v>202.40143176020408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5" s="12" customFormat="1">
      <c r="A30" s="12">
        <v>29</v>
      </c>
      <c r="B30" s="50" t="s">
        <v>125</v>
      </c>
      <c r="C30" s="50">
        <v>11.755952380952381</v>
      </c>
      <c r="D30" s="15"/>
      <c r="E30" s="15">
        <f t="shared" si="0"/>
        <v>-23.436786857967832</v>
      </c>
      <c r="F30" s="15">
        <f t="shared" si="1"/>
        <v>35.192739238920211</v>
      </c>
      <c r="G30" s="13"/>
      <c r="H30" s="28" t="s">
        <v>138</v>
      </c>
      <c r="I30" s="28">
        <v>-28.605510204081636</v>
      </c>
      <c r="J30" s="8"/>
      <c r="K30" s="8">
        <f t="shared" si="2"/>
        <v>-25.702668322429023</v>
      </c>
      <c r="L30" s="8">
        <f t="shared" si="4"/>
        <v>2.9028418816526127</v>
      </c>
      <c r="M30" s="13"/>
      <c r="N30" s="28" t="s">
        <v>86</v>
      </c>
      <c r="O30" s="28">
        <v>-30.256887755102039</v>
      </c>
      <c r="P30" s="8"/>
      <c r="Q30" s="8">
        <f t="shared" si="3"/>
        <v>-29.19538362856467</v>
      </c>
      <c r="R30" s="8">
        <f t="shared" si="5"/>
        <v>1.0615041265373684</v>
      </c>
      <c r="S30" s="13"/>
      <c r="T30" s="13"/>
      <c r="U30" s="13"/>
      <c r="V30" s="13"/>
      <c r="W30" s="13"/>
      <c r="X30" s="13"/>
      <c r="Y30" s="13"/>
      <c r="Z30" s="13" t="s">
        <v>419</v>
      </c>
      <c r="AA30" s="44">
        <f>SUM(AA17:AA29)</f>
        <v>2009.7883025137248</v>
      </c>
      <c r="AB30" s="44">
        <f>SUM(AB17:AB29)</f>
        <v>3124.0348575695912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5" s="12" customFormat="1">
      <c r="A31" s="12">
        <v>30</v>
      </c>
      <c r="B31" s="50" t="s">
        <v>126</v>
      </c>
      <c r="C31" s="50">
        <v>7.7726190476190462</v>
      </c>
      <c r="D31" s="15"/>
      <c r="E31" s="15">
        <f t="shared" si="0"/>
        <v>-25.66401767239191</v>
      </c>
      <c r="F31" s="15">
        <f t="shared" si="1"/>
        <v>33.436636720010959</v>
      </c>
      <c r="G31" s="13"/>
      <c r="H31" s="28" t="s">
        <v>139</v>
      </c>
      <c r="I31" s="28">
        <v>-32.539795918367354</v>
      </c>
      <c r="J31" s="8"/>
      <c r="K31" s="8">
        <f t="shared" si="2"/>
        <v>-27.236306485128075</v>
      </c>
      <c r="L31" s="8">
        <f t="shared" si="4"/>
        <v>5.3034894332392781</v>
      </c>
      <c r="M31" s="13"/>
      <c r="N31" s="28" t="s">
        <v>87</v>
      </c>
      <c r="O31" s="28">
        <v>-28.026666666666667</v>
      </c>
      <c r="P31" s="8"/>
      <c r="Q31" s="8">
        <f t="shared" si="3"/>
        <v>-29.520944455117995</v>
      </c>
      <c r="R31" s="8">
        <f t="shared" si="5"/>
        <v>1.4942777884513276</v>
      </c>
      <c r="S31" s="13"/>
      <c r="T31" s="112" t="s">
        <v>422</v>
      </c>
      <c r="U31" s="112"/>
      <c r="V31" s="112"/>
      <c r="W31" s="112"/>
      <c r="X31" s="112"/>
      <c r="Y31" s="112"/>
      <c r="Z31" s="44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5" s="12" customFormat="1">
      <c r="A32" s="12">
        <v>31</v>
      </c>
      <c r="B32" s="50" t="s">
        <v>127</v>
      </c>
      <c r="C32" s="50">
        <v>6.0857142857142845</v>
      </c>
      <c r="D32" s="15"/>
      <c r="E32" s="15">
        <f t="shared" si="0"/>
        <v>-27.606718004700951</v>
      </c>
      <c r="F32" s="15">
        <f t="shared" si="1"/>
        <v>33.692432290415233</v>
      </c>
      <c r="G32" s="13"/>
      <c r="H32" s="28" t="s">
        <v>140</v>
      </c>
      <c r="I32" s="28">
        <v>-24.894727891156464</v>
      </c>
      <c r="J32" s="8"/>
      <c r="K32" s="8">
        <f t="shared" si="2"/>
        <v>-28.375883107895248</v>
      </c>
      <c r="L32" s="8">
        <f t="shared" si="4"/>
        <v>3.4811552167387845</v>
      </c>
      <c r="M32" s="13"/>
      <c r="N32" s="28" t="s">
        <v>88</v>
      </c>
      <c r="O32" s="28">
        <v>-26.068622448979593</v>
      </c>
      <c r="P32" s="8"/>
      <c r="Q32" s="8">
        <f t="shared" si="3"/>
        <v>-29.31365152079238</v>
      </c>
      <c r="R32" s="8">
        <f t="shared" si="5"/>
        <v>3.2450290718127874</v>
      </c>
      <c r="S32" s="13"/>
      <c r="T32" s="107" t="s">
        <v>184</v>
      </c>
      <c r="U32" s="108"/>
      <c r="V32" s="40" t="s">
        <v>182</v>
      </c>
      <c r="W32" s="40"/>
      <c r="X32" s="3" t="s">
        <v>183</v>
      </c>
      <c r="Y32" s="3"/>
      <c r="Z32" s="44"/>
      <c r="AA32" s="57" t="s">
        <v>182</v>
      </c>
      <c r="AB32" s="66" t="s">
        <v>183</v>
      </c>
      <c r="AC32" s="67"/>
      <c r="AD32" s="67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</row>
    <row r="33" spans="1:54" s="12" customFormat="1">
      <c r="A33" s="12">
        <v>32</v>
      </c>
      <c r="B33" s="50" t="s">
        <v>128</v>
      </c>
      <c r="C33" s="50">
        <v>4.0836734693877554</v>
      </c>
      <c r="D33" s="15"/>
      <c r="E33" s="15">
        <f t="shared" si="0"/>
        <v>-29.039425729267634</v>
      </c>
      <c r="F33" s="15">
        <f t="shared" si="1"/>
        <v>33.123099198655389</v>
      </c>
      <c r="G33" s="13"/>
      <c r="H33" s="28" t="s">
        <v>141</v>
      </c>
      <c r="I33" s="28">
        <v>-27.535816326530611</v>
      </c>
      <c r="J33" s="8"/>
      <c r="K33" s="8">
        <f t="shared" si="2"/>
        <v>-29.06483515315367</v>
      </c>
      <c r="L33" s="8">
        <f t="shared" si="4"/>
        <v>1.5290188266230587</v>
      </c>
      <c r="M33" s="13"/>
      <c r="N33" s="28" t="s">
        <v>89</v>
      </c>
      <c r="O33" s="28">
        <v>-27.657312925170068</v>
      </c>
      <c r="P33" s="8"/>
      <c r="Q33" s="8">
        <f t="shared" si="3"/>
        <v>-28.773141753395993</v>
      </c>
      <c r="R33" s="8">
        <f t="shared" si="5"/>
        <v>1.1158288282259257</v>
      </c>
      <c r="S33" s="13"/>
      <c r="T33" s="41" t="s">
        <v>163</v>
      </c>
      <c r="U33" s="41">
        <v>15.747959183673467</v>
      </c>
      <c r="V33" s="40">
        <v>14.299659413262647</v>
      </c>
      <c r="W33" s="63">
        <f>U33-V33</f>
        <v>1.44829977041082</v>
      </c>
      <c r="X33" s="3">
        <v>12.984090662520982</v>
      </c>
      <c r="Y33" s="64">
        <f>U33-X33</f>
        <v>2.7638685211524852</v>
      </c>
      <c r="Z33" s="44"/>
      <c r="AA33" s="42">
        <f>(U33-V33)^2</f>
        <v>2.0975722249720339</v>
      </c>
      <c r="AB33" s="42">
        <f>(U33-X33)^2</f>
        <v>7.6389692022176252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</row>
    <row r="34" spans="1:54" s="12" customFormat="1">
      <c r="A34" s="12">
        <v>33</v>
      </c>
      <c r="B34" s="50" t="s">
        <v>129</v>
      </c>
      <c r="C34" s="50">
        <v>-0.17074829931972785</v>
      </c>
      <c r="D34" s="15"/>
      <c r="E34" s="15">
        <f t="shared" si="0"/>
        <v>-29.732116452827988</v>
      </c>
      <c r="F34" s="15">
        <f t="shared" si="1"/>
        <v>29.561368153508258</v>
      </c>
      <c r="G34" s="13"/>
      <c r="H34" s="28" t="s">
        <v>142</v>
      </c>
      <c r="I34" s="28">
        <v>-32.806632653061222</v>
      </c>
      <c r="J34" s="8"/>
      <c r="K34" s="8">
        <f t="shared" si="2"/>
        <v>-29.238262515296913</v>
      </c>
      <c r="L34" s="8">
        <f t="shared" si="4"/>
        <v>3.5683701377643082</v>
      </c>
      <c r="M34" s="13"/>
      <c r="N34" s="28" t="s">
        <v>90</v>
      </c>
      <c r="O34" s="28">
        <v>-24.075544217687071</v>
      </c>
      <c r="P34" s="8"/>
      <c r="Q34" s="8">
        <f t="shared" si="3"/>
        <v>-28.084758053818714</v>
      </c>
      <c r="R34" s="8">
        <f t="shared" si="5"/>
        <v>4.0092138361316429</v>
      </c>
      <c r="S34" s="13"/>
      <c r="T34" s="41" t="s">
        <v>164</v>
      </c>
      <c r="U34" s="41">
        <v>18.907568027210885</v>
      </c>
      <c r="V34" s="40">
        <v>16.113400231407521</v>
      </c>
      <c r="W34" s="63">
        <f t="shared" ref="W34:W45" si="16">U34-V34</f>
        <v>2.7941677958033644</v>
      </c>
      <c r="X34" s="3">
        <v>14.196782172634062</v>
      </c>
      <c r="Y34" s="64">
        <f t="shared" ref="Y34:Y45" si="17">U34-X34</f>
        <v>4.7107858545768231</v>
      </c>
      <c r="Z34" s="44"/>
      <c r="AA34" s="42">
        <f t="shared" ref="AA34:AA45" si="18">(U34-V34)^2</f>
        <v>7.8073736711046315</v>
      </c>
      <c r="AB34" s="42">
        <f t="shared" ref="AB34:AB45" si="19">(U34-X34)^2</f>
        <v>22.19150336768109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</row>
    <row r="35" spans="1:54" s="12" customFormat="1">
      <c r="A35" s="12">
        <v>34</v>
      </c>
      <c r="B35" s="50" t="s">
        <v>130</v>
      </c>
      <c r="C35" s="50">
        <v>-3.5778061224489792</v>
      </c>
      <c r="D35" s="15"/>
      <c r="E35" s="15">
        <f t="shared" si="0"/>
        <v>-29.56215130664647</v>
      </c>
      <c r="F35" s="15">
        <f t="shared" si="1"/>
        <v>25.98434518419749</v>
      </c>
      <c r="G35" s="13"/>
      <c r="H35" s="28" t="s">
        <v>143</v>
      </c>
      <c r="I35" s="28">
        <v>-29.045153061224486</v>
      </c>
      <c r="J35" s="8"/>
      <c r="K35" s="8">
        <f t="shared" si="2"/>
        <v>-28.834100932624402</v>
      </c>
      <c r="L35" s="8">
        <f t="shared" si="4"/>
        <v>0.21105212860008393</v>
      </c>
      <c r="M35" s="13"/>
      <c r="N35" s="28" t="s">
        <v>91</v>
      </c>
      <c r="O35" s="28">
        <v>-27.61028911564626</v>
      </c>
      <c r="P35" s="8"/>
      <c r="Q35" s="8">
        <f t="shared" si="3"/>
        <v>-27.382289972409218</v>
      </c>
      <c r="R35" s="8">
        <f t="shared" si="5"/>
        <v>0.22799914323704229</v>
      </c>
      <c r="S35" s="13"/>
      <c r="T35" s="41" t="s">
        <v>165</v>
      </c>
      <c r="U35" s="41">
        <v>20.169336734693875</v>
      </c>
      <c r="V35" s="40">
        <v>17.674066222437848</v>
      </c>
      <c r="W35" s="63">
        <f t="shared" si="16"/>
        <v>2.4952705122560275</v>
      </c>
      <c r="X35" s="3">
        <v>15.335644948701376</v>
      </c>
      <c r="Y35" s="64">
        <f t="shared" si="17"/>
        <v>4.8336917859924995</v>
      </c>
      <c r="Z35" s="44"/>
      <c r="AA35" s="42">
        <f t="shared" si="18"/>
        <v>6.2263749293344581</v>
      </c>
      <c r="AB35" s="42">
        <f t="shared" si="19"/>
        <v>23.36457628197136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</row>
    <row r="36" spans="1:54" s="12" customFormat="1">
      <c r="A36" s="12">
        <v>35</v>
      </c>
      <c r="B36" s="50" t="s">
        <v>131</v>
      </c>
      <c r="C36" s="50">
        <v>-8.8558673469387763</v>
      </c>
      <c r="D36" s="15"/>
      <c r="E36" s="15">
        <f t="shared" si="0"/>
        <v>-28.605594559823533</v>
      </c>
      <c r="F36" s="15">
        <f t="shared" si="1"/>
        <v>19.749727212884757</v>
      </c>
      <c r="G36" s="13"/>
      <c r="H36" s="28" t="s">
        <v>144</v>
      </c>
      <c r="I36" s="28">
        <v>-27.511479591836736</v>
      </c>
      <c r="J36" s="8"/>
      <c r="K36" s="8">
        <f t="shared" si="2"/>
        <v>-27.808093280083678</v>
      </c>
      <c r="L36" s="8">
        <f t="shared" si="4"/>
        <v>0.29661368824694279</v>
      </c>
      <c r="M36" s="13"/>
      <c r="N36" s="28" t="s">
        <v>92</v>
      </c>
      <c r="O36" s="28">
        <v>-21.74719387755102</v>
      </c>
      <c r="P36" s="8"/>
      <c r="Q36" s="8">
        <f t="shared" si="3"/>
        <v>-26.722922216380883</v>
      </c>
      <c r="R36" s="8">
        <f t="shared" si="5"/>
        <v>4.9757283388298639</v>
      </c>
      <c r="S36" s="13"/>
      <c r="T36" s="41" t="s">
        <v>166</v>
      </c>
      <c r="U36" s="41">
        <v>21.268282312925173</v>
      </c>
      <c r="V36" s="40">
        <v>18.840616267575978</v>
      </c>
      <c r="W36" s="63">
        <f t="shared" si="16"/>
        <v>2.4276660453491949</v>
      </c>
      <c r="X36" s="3">
        <v>16.380094075423681</v>
      </c>
      <c r="Y36" s="64">
        <f t="shared" si="17"/>
        <v>4.8881882375014918</v>
      </c>
      <c r="Z36" s="44"/>
      <c r="AA36" s="42">
        <f t="shared" si="18"/>
        <v>5.8935624277413998</v>
      </c>
      <c r="AB36" s="42">
        <f t="shared" si="19"/>
        <v>23.894384245247942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</row>
    <row r="37" spans="1:54" s="12" customFormat="1">
      <c r="A37" s="12">
        <v>36</v>
      </c>
      <c r="B37" s="50" t="s">
        <v>132</v>
      </c>
      <c r="C37" s="50">
        <v>-9.9423639455782329</v>
      </c>
      <c r="D37" s="15"/>
      <c r="E37" s="15">
        <f t="shared" si="0"/>
        <v>-27.12244391993244</v>
      </c>
      <c r="F37" s="15">
        <f t="shared" si="1"/>
        <v>17.180079974354207</v>
      </c>
      <c r="G37" s="13"/>
      <c r="H37" s="28" t="s">
        <v>145</v>
      </c>
      <c r="I37" s="28">
        <v>-22.927040816326532</v>
      </c>
      <c r="J37" s="8"/>
      <c r="K37" s="8">
        <f t="shared" si="2"/>
        <v>-26.14943808251039</v>
      </c>
      <c r="L37" s="8">
        <f t="shared" si="4"/>
        <v>3.222397266183858</v>
      </c>
      <c r="M37" s="13"/>
      <c r="N37" s="28" t="s">
        <v>93</v>
      </c>
      <c r="O37" s="28">
        <v>-20.81887755102041</v>
      </c>
      <c r="P37" s="8"/>
      <c r="Q37" s="8">
        <f t="shared" si="3"/>
        <v>-26.079248534462142</v>
      </c>
      <c r="R37" s="8">
        <f t="shared" si="5"/>
        <v>5.2603709834417316</v>
      </c>
      <c r="S37" s="13"/>
      <c r="T37" s="41" t="s">
        <v>167</v>
      </c>
      <c r="U37" s="41">
        <v>20.391071428571426</v>
      </c>
      <c r="V37" s="40">
        <v>19.508222992394018</v>
      </c>
      <c r="W37" s="63">
        <f t="shared" si="16"/>
        <v>0.88284843617740805</v>
      </c>
      <c r="X37" s="3">
        <v>17.303195237001823</v>
      </c>
      <c r="Y37" s="64">
        <f t="shared" si="17"/>
        <v>3.0878761915696025</v>
      </c>
      <c r="Z37" s="44"/>
      <c r="AA37" s="42">
        <f t="shared" si="18"/>
        <v>0.7794213612608949</v>
      </c>
      <c r="AB37" s="42">
        <f t="shared" si="19"/>
        <v>9.5349793744623916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</row>
    <row r="38" spans="1:54" s="12" customFormat="1">
      <c r="A38" s="12">
        <v>37</v>
      </c>
      <c r="B38" s="50" t="s">
        <v>133</v>
      </c>
      <c r="C38" s="50">
        <v>-8.9637755102040817</v>
      </c>
      <c r="D38" s="15"/>
      <c r="E38" s="15">
        <f t="shared" si="0"/>
        <v>-25.407536761915111</v>
      </c>
      <c r="F38" s="15">
        <f t="shared" si="1"/>
        <v>16.443761251711031</v>
      </c>
      <c r="G38" s="13"/>
      <c r="H38" s="28" t="s">
        <v>146</v>
      </c>
      <c r="I38" s="28">
        <v>-21.910714285714285</v>
      </c>
      <c r="J38" s="8"/>
      <c r="K38" s="8">
        <f t="shared" si="2"/>
        <v>-23.893422244913083</v>
      </c>
      <c r="L38" s="8">
        <f t="shared" si="4"/>
        <v>1.9827079591987982</v>
      </c>
      <c r="M38" s="13"/>
      <c r="N38" s="28" t="s">
        <v>94</v>
      </c>
      <c r="O38" s="28">
        <v>-23.596683673469386</v>
      </c>
      <c r="P38" s="8"/>
      <c r="Q38" s="8">
        <f t="shared" si="3"/>
        <v>-25.349671554438803</v>
      </c>
      <c r="R38" s="8">
        <f t="shared" si="5"/>
        <v>1.7529878809694175</v>
      </c>
      <c r="S38" s="13"/>
      <c r="T38" s="41" t="s">
        <v>168</v>
      </c>
      <c r="U38" s="41">
        <v>19.010714285714283</v>
      </c>
      <c r="V38" s="40">
        <v>19.628849495011178</v>
      </c>
      <c r="W38" s="63">
        <f t="shared" si="16"/>
        <v>-0.61813520929689503</v>
      </c>
      <c r="X38" s="3">
        <v>18.073738586845131</v>
      </c>
      <c r="Y38" s="64">
        <f t="shared" si="17"/>
        <v>0.93697569886915133</v>
      </c>
      <c r="Z38" s="44"/>
      <c r="AA38" s="42">
        <f t="shared" si="18"/>
        <v>0.38209113697251623</v>
      </c>
      <c r="AB38" s="42">
        <f t="shared" si="19"/>
        <v>0.8779234602713345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</row>
    <row r="39" spans="1:54" s="12" customFormat="1">
      <c r="A39" s="12">
        <v>38</v>
      </c>
      <c r="B39" s="50" t="s">
        <v>134</v>
      </c>
      <c r="C39" s="50">
        <v>-17.790170068027212</v>
      </c>
      <c r="D39" s="15"/>
      <c r="E39" s="15">
        <f t="shared" si="0"/>
        <v>-23.586666160677684</v>
      </c>
      <c r="F39" s="15">
        <f t="shared" si="1"/>
        <v>5.7964960926504716</v>
      </c>
      <c r="G39" s="13"/>
      <c r="H39" s="28" t="s">
        <v>147</v>
      </c>
      <c r="I39" s="28">
        <v>-24.641428571428577</v>
      </c>
      <c r="J39" s="8"/>
      <c r="K39" s="8">
        <f t="shared" si="2"/>
        <v>-21.127578516924217</v>
      </c>
      <c r="L39" s="8">
        <f t="shared" si="4"/>
        <v>3.5138500545043598</v>
      </c>
      <c r="M39" s="13"/>
      <c r="N39" s="28" t="s">
        <v>95</v>
      </c>
      <c r="O39" s="28">
        <v>-23.089540816326526</v>
      </c>
      <c r="P39" s="8"/>
      <c r="Q39" s="8">
        <f t="shared" si="3"/>
        <v>-24.384742598028865</v>
      </c>
      <c r="R39" s="8">
        <f t="shared" si="5"/>
        <v>1.2952017817023389</v>
      </c>
      <c r="S39" s="13"/>
      <c r="T39" s="41" t="s">
        <v>169</v>
      </c>
      <c r="U39" s="41">
        <v>20.379030612244897</v>
      </c>
      <c r="V39" s="40">
        <v>19.220726009181579</v>
      </c>
      <c r="W39" s="63">
        <f t="shared" si="16"/>
        <v>1.1583046030633177</v>
      </c>
      <c r="X39" s="3">
        <v>18.658577601969558</v>
      </c>
      <c r="Y39" s="64">
        <f t="shared" si="17"/>
        <v>1.7204530102753388</v>
      </c>
      <c r="Z39" s="44"/>
      <c r="AA39" s="42">
        <f t="shared" si="18"/>
        <v>1.3416695534776701</v>
      </c>
      <c r="AB39" s="42">
        <f t="shared" si="19"/>
        <v>2.9599585605654752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</row>
    <row r="40" spans="1:54" s="12" customFormat="1">
      <c r="A40" s="12">
        <v>39</v>
      </c>
      <c r="B40" s="50" t="s">
        <v>135</v>
      </c>
      <c r="C40" s="50">
        <v>-23.731428571428577</v>
      </c>
      <c r="D40" s="15"/>
      <c r="E40" s="15">
        <f t="shared" si="0"/>
        <v>-21.509852435610682</v>
      </c>
      <c r="F40" s="15">
        <f t="shared" si="1"/>
        <v>2.2215761358178945</v>
      </c>
      <c r="G40" s="13"/>
      <c r="H40" s="28" t="s">
        <v>148</v>
      </c>
      <c r="I40" s="28">
        <v>-21.38154761904762</v>
      </c>
      <c r="J40" s="8"/>
      <c r="K40" s="8">
        <f t="shared" si="2"/>
        <v>-17.988954993362331</v>
      </c>
      <c r="L40" s="8">
        <f t="shared" si="4"/>
        <v>3.392592625685289</v>
      </c>
      <c r="M40" s="13"/>
      <c r="N40" s="28" t="s">
        <v>96</v>
      </c>
      <c r="O40" s="28">
        <v>-27.428571428571434</v>
      </c>
      <c r="P40" s="8"/>
      <c r="Q40" s="8">
        <f t="shared" si="3"/>
        <v>-23.023776913602966</v>
      </c>
      <c r="R40" s="8">
        <f t="shared" si="5"/>
        <v>4.4047945149684686</v>
      </c>
      <c r="S40" s="13"/>
      <c r="T40" s="41" t="s">
        <v>170</v>
      </c>
      <c r="U40" s="41">
        <v>22.530833333333337</v>
      </c>
      <c r="V40" s="40">
        <v>18.364321649337825</v>
      </c>
      <c r="W40" s="63">
        <f t="shared" si="16"/>
        <v>4.1665116839955125</v>
      </c>
      <c r="X40" s="3">
        <v>19.025004897400407</v>
      </c>
      <c r="Y40" s="64">
        <f t="shared" si="17"/>
        <v>3.5058284359329299</v>
      </c>
      <c r="Z40" s="44"/>
      <c r="AA40" s="42">
        <f t="shared" si="18"/>
        <v>17.359819612871121</v>
      </c>
      <c r="AB40" s="42">
        <f t="shared" si="19"/>
        <v>12.290833022195933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</row>
    <row r="41" spans="1:54" s="12" customFormat="1">
      <c r="A41" s="12">
        <v>41</v>
      </c>
      <c r="B41" s="50" t="s">
        <v>137</v>
      </c>
      <c r="C41" s="50">
        <v>-16.665986394557823</v>
      </c>
      <c r="D41" s="15"/>
      <c r="E41" s="15">
        <f t="shared" si="0"/>
        <v>-15.406064559409499</v>
      </c>
      <c r="F41" s="15">
        <f t="shared" si="1"/>
        <v>1.2599218351483241</v>
      </c>
      <c r="G41" s="13"/>
      <c r="H41" s="28" t="s">
        <v>149</v>
      </c>
      <c r="I41" s="28">
        <v>-13.769642857142859</v>
      </c>
      <c r="J41" s="8"/>
      <c r="K41" s="8">
        <f t="shared" si="2"/>
        <v>-11.306718399220912</v>
      </c>
      <c r="L41" s="8">
        <f t="shared" si="4"/>
        <v>2.4629244579219467</v>
      </c>
      <c r="M41" s="13"/>
      <c r="N41" s="28" t="s">
        <v>97</v>
      </c>
      <c r="O41" s="28">
        <v>-18.3125</v>
      </c>
      <c r="P41" s="8"/>
      <c r="Q41" s="8">
        <f t="shared" si="3"/>
        <v>-18.644582701969995</v>
      </c>
      <c r="R41" s="8">
        <f t="shared" si="5"/>
        <v>0.33208270196999479</v>
      </c>
      <c r="S41" s="13"/>
      <c r="T41" s="28" t="s">
        <v>171</v>
      </c>
      <c r="U41" s="28">
        <v>19.306649659863947</v>
      </c>
      <c r="V41" s="47">
        <v>17.185192280711103</v>
      </c>
      <c r="W41" s="63">
        <f t="shared" si="16"/>
        <v>2.1214573791528437</v>
      </c>
      <c r="X41" s="3">
        <v>19.142956491995903</v>
      </c>
      <c r="Y41" s="64">
        <f t="shared" si="17"/>
        <v>0.16369316786804333</v>
      </c>
      <c r="Z41" s="13"/>
      <c r="AA41" s="42">
        <f t="shared" si="18"/>
        <v>4.5005814115620524</v>
      </c>
      <c r="AB41" s="42">
        <f t="shared" si="19"/>
        <v>2.6795453206675413E-2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</row>
    <row r="42" spans="1:54" s="12" customFormat="1">
      <c r="A42" s="12">
        <v>42</v>
      </c>
      <c r="B42" s="50" t="s">
        <v>138</v>
      </c>
      <c r="C42" s="50">
        <v>-28.605510204081636</v>
      </c>
      <c r="D42" s="15"/>
      <c r="E42" s="15">
        <f t="shared" si="0"/>
        <v>-11.332015212008301</v>
      </c>
      <c r="F42" s="15">
        <f t="shared" si="1"/>
        <v>17.273494992073335</v>
      </c>
      <c r="G42" s="13"/>
      <c r="H42" s="28" t="s">
        <v>150</v>
      </c>
      <c r="I42" s="28">
        <v>-7.8370748299319724</v>
      </c>
      <c r="J42" s="8"/>
      <c r="K42" s="8">
        <f t="shared" si="2"/>
        <v>-8.1351022543568909</v>
      </c>
      <c r="L42" s="8">
        <f t="shared" si="4"/>
        <v>0.29802742442491859</v>
      </c>
      <c r="M42" s="13"/>
      <c r="N42" s="28" t="s">
        <v>98</v>
      </c>
      <c r="O42" s="28">
        <v>-19.550000000000004</v>
      </c>
      <c r="P42" s="8"/>
      <c r="Q42" s="8">
        <f t="shared" si="3"/>
        <v>-15.567362812462154</v>
      </c>
      <c r="R42" s="8">
        <f t="shared" si="5"/>
        <v>3.9826371875378506</v>
      </c>
      <c r="S42" s="13"/>
      <c r="T42" s="28" t="s">
        <v>199</v>
      </c>
      <c r="U42" s="28">
        <v>17.003231292517004</v>
      </c>
      <c r="V42" s="47">
        <v>15.82691187972479</v>
      </c>
      <c r="W42" s="63">
        <f t="shared" si="16"/>
        <v>1.1763194127922141</v>
      </c>
      <c r="X42" s="3">
        <v>18.986875010902082</v>
      </c>
      <c r="Y42" s="64">
        <f t="shared" si="17"/>
        <v>-1.9836437183850784</v>
      </c>
      <c r="Z42" s="13"/>
      <c r="AA42" s="42">
        <f t="shared" si="18"/>
        <v>1.3837273609118192</v>
      </c>
      <c r="AB42" s="42">
        <f t="shared" si="19"/>
        <v>3.9348424014885799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</row>
    <row r="43" spans="1:54" s="12" customFormat="1">
      <c r="A43" s="12">
        <v>43</v>
      </c>
      <c r="B43" s="50" t="s">
        <v>139</v>
      </c>
      <c r="C43" s="50">
        <v>-32.539795918367354</v>
      </c>
      <c r="D43" s="15"/>
      <c r="E43" s="15">
        <f t="shared" si="0"/>
        <v>-7.2310637605430905</v>
      </c>
      <c r="F43" s="15">
        <f t="shared" si="1"/>
        <v>25.308732157824263</v>
      </c>
      <c r="G43" s="13"/>
      <c r="H43" s="28" t="s">
        <v>151</v>
      </c>
      <c r="I43" s="28">
        <v>-7.6982142857142861</v>
      </c>
      <c r="J43" s="8"/>
      <c r="K43" s="8">
        <f t="shared" si="2"/>
        <v>-5.2823002273689976</v>
      </c>
      <c r="L43" s="8">
        <f t="shared" si="4"/>
        <v>2.4159140583452885</v>
      </c>
      <c r="M43" s="13"/>
      <c r="N43" s="28" t="s">
        <v>99</v>
      </c>
      <c r="O43" s="28">
        <v>-18.406717687074831</v>
      </c>
      <c r="P43" s="8"/>
      <c r="Q43" s="8">
        <f t="shared" si="3"/>
        <v>-12.002287524458252</v>
      </c>
      <c r="R43" s="8">
        <f t="shared" si="5"/>
        <v>6.4044301626165794</v>
      </c>
      <c r="S43" s="13"/>
      <c r="T43" s="28" t="s">
        <v>200</v>
      </c>
      <c r="U43" s="28">
        <v>16.665561224489796</v>
      </c>
      <c r="V43" s="47">
        <v>14.419553187905349</v>
      </c>
      <c r="W43" s="63">
        <f t="shared" si="16"/>
        <v>2.2460080365844473</v>
      </c>
      <c r="X43" s="3">
        <v>18.537115472395513</v>
      </c>
      <c r="Y43" s="64">
        <f t="shared" si="17"/>
        <v>-1.871554247905717</v>
      </c>
      <c r="Z43" s="13"/>
      <c r="AA43" s="42">
        <f t="shared" si="18"/>
        <v>5.0445521004019236</v>
      </c>
      <c r="AB43" s="42">
        <f t="shared" si="19"/>
        <v>3.5027153028539342</v>
      </c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</row>
    <row r="44" spans="1:54" s="12" customFormat="1">
      <c r="A44" s="12">
        <v>44</v>
      </c>
      <c r="B44" s="50" t="s">
        <v>140</v>
      </c>
      <c r="C44" s="50">
        <v>-24.894727891156464</v>
      </c>
      <c r="D44" s="15"/>
      <c r="E44" s="15">
        <f t="shared" si="0"/>
        <v>-3.8719110414358706</v>
      </c>
      <c r="F44" s="15">
        <f t="shared" si="1"/>
        <v>21.022816849720591</v>
      </c>
      <c r="G44" s="13"/>
      <c r="H44" s="28" t="s">
        <v>152</v>
      </c>
      <c r="I44" s="28">
        <v>-7.6033163265306118</v>
      </c>
      <c r="J44" s="8"/>
      <c r="K44" s="8">
        <f t="shared" si="2"/>
        <v>-2.835646778853059</v>
      </c>
      <c r="L44" s="8">
        <f t="shared" si="4"/>
        <v>4.7676695476775528</v>
      </c>
      <c r="M44" s="13"/>
      <c r="N44" s="28" t="s">
        <v>100</v>
      </c>
      <c r="O44" s="28">
        <v>-9.3038265306122447</v>
      </c>
      <c r="P44" s="8"/>
      <c r="Q44" s="8">
        <f t="shared" si="3"/>
        <v>-8.124527564006307</v>
      </c>
      <c r="R44" s="8">
        <f t="shared" si="5"/>
        <v>1.1792989666059377</v>
      </c>
      <c r="S44" s="13"/>
      <c r="T44" s="28" t="s">
        <v>201</v>
      </c>
      <c r="U44" s="28">
        <v>17.524319727891157</v>
      </c>
      <c r="V44" s="47">
        <v>13.050363774218642</v>
      </c>
      <c r="W44" s="63">
        <f t="shared" si="16"/>
        <v>4.4739559536725153</v>
      </c>
      <c r="X44" s="3">
        <v>17.780838075159735</v>
      </c>
      <c r="Y44" s="64">
        <f t="shared" si="17"/>
        <v>-0.25651834726857814</v>
      </c>
      <c r="Z44" s="13"/>
      <c r="AA44" s="42">
        <f t="shared" si="18"/>
        <v>20.016281875401745</v>
      </c>
      <c r="AB44" s="42">
        <f t="shared" si="19"/>
        <v>6.5801662485402854E-2</v>
      </c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</row>
    <row r="45" spans="1:54" s="12" customFormat="1">
      <c r="A45" s="12">
        <v>45</v>
      </c>
      <c r="B45" s="50" t="s">
        <v>141</v>
      </c>
      <c r="C45" s="50">
        <v>-27.535816326530611</v>
      </c>
      <c r="D45" s="15"/>
      <c r="E45" s="15">
        <f t="shared" si="0"/>
        <v>-1.7565089873823263</v>
      </c>
      <c r="F45" s="15">
        <f t="shared" si="1"/>
        <v>25.779307339148286</v>
      </c>
      <c r="G45" s="13"/>
      <c r="H45" s="28" t="s">
        <v>153</v>
      </c>
      <c r="I45" s="28">
        <v>-1.3468537414965986</v>
      </c>
      <c r="J45" s="8"/>
      <c r="K45" s="8">
        <f t="shared" si="2"/>
        <v>-0.81126940570496808</v>
      </c>
      <c r="L45" s="8">
        <f t="shared" si="4"/>
        <v>0.53558433579163056</v>
      </c>
      <c r="M45" s="13"/>
      <c r="N45" s="28" t="s">
        <v>101</v>
      </c>
      <c r="O45" s="28">
        <v>-10.367857142857144</v>
      </c>
      <c r="P45" s="8"/>
      <c r="Q45" s="8">
        <f t="shared" si="3"/>
        <v>-4.1573493726084383</v>
      </c>
      <c r="R45" s="8">
        <f t="shared" si="5"/>
        <v>6.2105077702487055</v>
      </c>
      <c r="S45" s="13"/>
      <c r="T45" s="28" t="s">
        <v>202</v>
      </c>
      <c r="U45" s="28">
        <v>14.226785714285715</v>
      </c>
      <c r="V45" s="47">
        <v>11.743088679228624</v>
      </c>
      <c r="W45" s="63">
        <f t="shared" si="16"/>
        <v>2.4836970350570908</v>
      </c>
      <c r="X45" s="3">
        <v>16.712393688236986</v>
      </c>
      <c r="Y45" s="64">
        <f t="shared" si="17"/>
        <v>-2.4856079739512715</v>
      </c>
      <c r="Z45" s="13"/>
      <c r="AA45" s="65">
        <f t="shared" si="18"/>
        <v>6.1687509619513836</v>
      </c>
      <c r="AB45" s="65">
        <f t="shared" si="19"/>
        <v>6.1782470001701446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</row>
    <row r="46" spans="1:54" s="12" customFormat="1">
      <c r="A46" s="12">
        <v>53</v>
      </c>
      <c r="B46" s="50" t="s">
        <v>149</v>
      </c>
      <c r="C46" s="50">
        <v>-13.769642857142859</v>
      </c>
      <c r="D46" s="78"/>
      <c r="E46" s="15">
        <f t="shared" si="0"/>
        <v>11.403849870339076</v>
      </c>
      <c r="F46" s="15">
        <f t="shared" si="1"/>
        <v>25.173492727481936</v>
      </c>
      <c r="G46" s="13"/>
      <c r="H46" s="28" t="s">
        <v>154</v>
      </c>
      <c r="I46" s="28">
        <v>0.97499999999999998</v>
      </c>
      <c r="J46" s="8"/>
      <c r="K46" s="8">
        <f t="shared" si="2"/>
        <v>12.868428256774314</v>
      </c>
      <c r="L46" s="8">
        <f t="shared" si="4"/>
        <v>11.893428256774314</v>
      </c>
      <c r="M46" s="13"/>
      <c r="N46" s="28" t="s">
        <v>102</v>
      </c>
      <c r="O46" s="28">
        <v>-2.9535714285714292</v>
      </c>
      <c r="P46" s="8"/>
      <c r="Q46" s="8">
        <f t="shared" si="3"/>
        <v>13.418414130207255</v>
      </c>
      <c r="R46" s="8">
        <f t="shared" si="5"/>
        <v>16.371985558778682</v>
      </c>
      <c r="S46" s="13"/>
      <c r="T46" s="13"/>
      <c r="U46" s="13"/>
      <c r="V46" s="13"/>
      <c r="W46" s="13"/>
      <c r="X46" s="13"/>
      <c r="Y46" s="13"/>
      <c r="Z46" s="13" t="s">
        <v>419</v>
      </c>
      <c r="AA46" s="44">
        <f>SUM(AA33:AA45)</f>
        <v>79.00177862796366</v>
      </c>
      <c r="AB46" s="44">
        <f>SUM(AB33:AB45)</f>
        <v>116.46152933481787</v>
      </c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s="12" customFormat="1">
      <c r="A47" s="12">
        <v>54</v>
      </c>
      <c r="B47" s="50" t="s">
        <v>150</v>
      </c>
      <c r="C47" s="50">
        <v>-7.8370748299319724</v>
      </c>
      <c r="D47" s="78"/>
      <c r="E47" s="15">
        <f t="shared" si="0"/>
        <v>12.284619203256121</v>
      </c>
      <c r="F47" s="15">
        <f t="shared" si="1"/>
        <v>20.121694033188092</v>
      </c>
      <c r="G47" s="13"/>
      <c r="H47" s="28" t="s">
        <v>155</v>
      </c>
      <c r="I47" s="28">
        <v>-0.96530612244897973</v>
      </c>
      <c r="J47" s="8"/>
      <c r="K47" s="8">
        <f t="shared" si="2"/>
        <v>15.287101573703641</v>
      </c>
      <c r="L47" s="8">
        <f t="shared" si="4"/>
        <v>16.25240769615262</v>
      </c>
      <c r="M47" s="13"/>
      <c r="N47" s="28" t="s">
        <v>103</v>
      </c>
      <c r="O47" s="28">
        <v>0.28392857142857147</v>
      </c>
      <c r="P47" s="8"/>
      <c r="Q47" s="8">
        <f t="shared" si="3"/>
        <v>14.168204242294335</v>
      </c>
      <c r="R47" s="8">
        <f t="shared" si="5"/>
        <v>13.884275670865764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s="10" customFormat="1">
      <c r="A48" s="12">
        <v>55</v>
      </c>
      <c r="B48" s="50" t="s">
        <v>151</v>
      </c>
      <c r="C48" s="50">
        <v>-7.6982142857142861</v>
      </c>
      <c r="D48" s="78"/>
      <c r="E48" s="15">
        <f t="shared" si="0"/>
        <v>13.087028054753699</v>
      </c>
      <c r="F48" s="15">
        <f t="shared" si="1"/>
        <v>20.785242340467985</v>
      </c>
      <c r="G48" s="13"/>
      <c r="H48" s="28" t="s">
        <v>156</v>
      </c>
      <c r="I48" s="28">
        <v>1.8729591836734691</v>
      </c>
      <c r="J48" s="9"/>
      <c r="K48" s="8">
        <f t="shared" si="2"/>
        <v>17.585710810304516</v>
      </c>
      <c r="L48" s="8">
        <f t="shared" si="4"/>
        <v>15.712751626631047</v>
      </c>
      <c r="M48" s="13"/>
      <c r="N48" s="28" t="s">
        <v>104</v>
      </c>
      <c r="O48" s="28">
        <v>4.7844387755102042</v>
      </c>
      <c r="P48" s="9"/>
      <c r="Q48" s="8">
        <f t="shared" si="3"/>
        <v>14.969047724406966</v>
      </c>
      <c r="R48" s="8">
        <f t="shared" si="5"/>
        <v>10.184608948896763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s="10" customFormat="1">
      <c r="A49" s="12">
        <v>56</v>
      </c>
      <c r="B49" s="50" t="s">
        <v>152</v>
      </c>
      <c r="C49" s="50">
        <v>-7.6033163265306118</v>
      </c>
      <c r="D49" s="78"/>
      <c r="E49" s="15">
        <f t="shared" si="0"/>
        <v>14.217856871170717</v>
      </c>
      <c r="F49" s="15">
        <f t="shared" si="1"/>
        <v>21.821173197701327</v>
      </c>
      <c r="G49" s="13"/>
      <c r="H49" s="28" t="s">
        <v>157</v>
      </c>
      <c r="I49" s="28">
        <v>0.27874149659863934</v>
      </c>
      <c r="J49" s="9"/>
      <c r="K49" s="8">
        <f t="shared" si="2"/>
        <v>19.561558815506306</v>
      </c>
      <c r="L49" s="8">
        <f t="shared" si="4"/>
        <v>19.282817318907668</v>
      </c>
      <c r="M49" s="13"/>
      <c r="N49" s="28" t="s">
        <v>105</v>
      </c>
      <c r="O49" s="28">
        <v>5.3045918367346943</v>
      </c>
      <c r="P49" s="9"/>
      <c r="Q49" s="8">
        <f t="shared" si="3"/>
        <v>15.864474045628668</v>
      </c>
      <c r="R49" s="8">
        <f t="shared" si="5"/>
        <v>10.559882208893974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s="10" customFormat="1">
      <c r="A50" s="12">
        <v>57</v>
      </c>
      <c r="B50" s="50" t="s">
        <v>153</v>
      </c>
      <c r="C50" s="50">
        <v>-1.3468537414965986</v>
      </c>
      <c r="D50" s="78"/>
      <c r="E50" s="15">
        <f t="shared" si="0"/>
        <v>15.663739238368324</v>
      </c>
      <c r="F50" s="15">
        <f t="shared" si="1"/>
        <v>17.010592979864924</v>
      </c>
      <c r="G50" s="13"/>
      <c r="H50" s="28" t="s">
        <v>158</v>
      </c>
      <c r="I50" s="28">
        <v>5.7506802721088439</v>
      </c>
      <c r="J50" s="9"/>
      <c r="K50" s="8">
        <f t="shared" si="2"/>
        <v>21.033320262045116</v>
      </c>
      <c r="L50" s="8">
        <f t="shared" si="4"/>
        <v>15.282639989936271</v>
      </c>
      <c r="M50" s="13"/>
      <c r="N50" s="28" t="s">
        <v>106</v>
      </c>
      <c r="O50" s="28">
        <v>7.6801020408163252</v>
      </c>
      <c r="P50" s="9"/>
      <c r="Q50" s="8">
        <f t="shared" si="3"/>
        <v>16.836168197730714</v>
      </c>
      <c r="R50" s="8">
        <f t="shared" si="5"/>
        <v>9.1560661569143882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s="10" customFormat="1">
      <c r="A51" s="12">
        <v>58</v>
      </c>
      <c r="B51" s="50" t="s">
        <v>154</v>
      </c>
      <c r="C51" s="50">
        <v>0.97499999999999998</v>
      </c>
      <c r="D51" s="78"/>
      <c r="E51" s="15">
        <f t="shared" si="0"/>
        <v>17.02321494429378</v>
      </c>
      <c r="F51" s="15">
        <f t="shared" si="1"/>
        <v>16.048214944293779</v>
      </c>
      <c r="G51" s="13"/>
      <c r="H51" s="28" t="s">
        <v>159</v>
      </c>
      <c r="I51" s="28">
        <v>6.757142857142858</v>
      </c>
      <c r="J51" s="9"/>
      <c r="K51" s="8">
        <f t="shared" si="2"/>
        <v>21.872947128269722</v>
      </c>
      <c r="L51" s="8">
        <f t="shared" si="4"/>
        <v>15.115804271126864</v>
      </c>
      <c r="M51" s="13"/>
      <c r="N51" s="28" t="s">
        <v>107</v>
      </c>
      <c r="O51" s="28">
        <v>6.9280612244897952</v>
      </c>
      <c r="P51" s="9"/>
      <c r="Q51" s="8">
        <f t="shared" si="3"/>
        <v>17.812050781050885</v>
      </c>
      <c r="R51" s="8">
        <f t="shared" si="5"/>
        <v>10.88398955656109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s="10" customFormat="1">
      <c r="A52" s="12">
        <v>59</v>
      </c>
      <c r="B52" s="50" t="s">
        <v>155</v>
      </c>
      <c r="C52" s="50">
        <v>-0.96530612244897973</v>
      </c>
      <c r="D52" s="78"/>
      <c r="E52" s="15">
        <f t="shared" si="0"/>
        <v>17.838043184461828</v>
      </c>
      <c r="F52" s="15">
        <f t="shared" si="1"/>
        <v>18.803349306910807</v>
      </c>
      <c r="G52" s="13"/>
      <c r="H52" s="28" t="s">
        <v>160</v>
      </c>
      <c r="I52" s="28">
        <v>11.227551020408162</v>
      </c>
      <c r="J52" s="9"/>
      <c r="K52" s="8">
        <f t="shared" si="2"/>
        <v>22.027881889777195</v>
      </c>
      <c r="L52" s="8">
        <f t="shared" si="4"/>
        <v>10.800330869369033</v>
      </c>
      <c r="M52" s="13"/>
      <c r="N52" s="28" t="s">
        <v>108</v>
      </c>
      <c r="O52" s="28">
        <v>9.65</v>
      </c>
      <c r="P52" s="9"/>
      <c r="Q52" s="8">
        <f t="shared" si="3"/>
        <v>18.684233074965967</v>
      </c>
      <c r="R52" s="8">
        <f t="shared" si="5"/>
        <v>9.0342330749659663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s="10" customFormat="1">
      <c r="A53" s="12">
        <v>60</v>
      </c>
      <c r="B53" s="50" t="s">
        <v>156</v>
      </c>
      <c r="C53" s="50">
        <v>1.8729591836734691</v>
      </c>
      <c r="D53" s="78"/>
      <c r="E53" s="15">
        <f t="shared" si="0"/>
        <v>17.962834666916446</v>
      </c>
      <c r="F53" s="15">
        <f t="shared" si="1"/>
        <v>16.089875483242977</v>
      </c>
      <c r="G53" s="13"/>
      <c r="H53" s="28" t="s">
        <v>161</v>
      </c>
      <c r="I53" s="28">
        <v>11.008333333333335</v>
      </c>
      <c r="J53" s="9"/>
      <c r="K53" s="8">
        <f t="shared" si="2"/>
        <v>21.529216002095076</v>
      </c>
      <c r="L53" s="8">
        <f t="shared" si="4"/>
        <v>10.520882668761741</v>
      </c>
      <c r="M53" s="13"/>
      <c r="N53" s="28" t="s">
        <v>109</v>
      </c>
      <c r="O53" s="28">
        <v>12.670153061224491</v>
      </c>
      <c r="P53" s="9"/>
      <c r="Q53" s="8">
        <f t="shared" si="3"/>
        <v>19.332381870991441</v>
      </c>
      <c r="R53" s="8">
        <f t="shared" si="5"/>
        <v>6.6622288097669493</v>
      </c>
      <c r="S53" s="13"/>
      <c r="T53" s="13"/>
      <c r="U53" s="68" t="s">
        <v>184</v>
      </c>
      <c r="V53" s="69" t="s">
        <v>425</v>
      </c>
      <c r="W53" s="13" t="s">
        <v>424</v>
      </c>
      <c r="X53" s="13" t="s">
        <v>423</v>
      </c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s="10" customFormat="1">
      <c r="A54" s="12">
        <v>61</v>
      </c>
      <c r="B54" s="50" t="s">
        <v>157</v>
      </c>
      <c r="C54" s="50">
        <v>0.27874149659863934</v>
      </c>
      <c r="D54" s="78"/>
      <c r="E54" s="15">
        <f t="shared" si="0"/>
        <v>17.690696812133403</v>
      </c>
      <c r="F54" s="15">
        <f t="shared" si="1"/>
        <v>17.411955315534765</v>
      </c>
      <c r="G54" s="13"/>
      <c r="H54" s="28" t="s">
        <v>162</v>
      </c>
      <c r="I54" s="28">
        <v>11.01454081632653</v>
      </c>
      <c r="J54" s="9"/>
      <c r="K54" s="8">
        <f t="shared" si="2"/>
        <v>20.484118038599703</v>
      </c>
      <c r="L54" s="8">
        <f t="shared" si="4"/>
        <v>9.4695772222731733</v>
      </c>
      <c r="M54" s="13"/>
      <c r="N54" s="28" t="s">
        <v>110</v>
      </c>
      <c r="O54" s="28">
        <v>16.765357142857138</v>
      </c>
      <c r="P54" s="9"/>
      <c r="Q54" s="8">
        <f t="shared" si="3"/>
        <v>19.647275391230362</v>
      </c>
      <c r="R54" s="8">
        <f t="shared" si="5"/>
        <v>2.8819182483732249</v>
      </c>
      <c r="S54" s="13"/>
      <c r="T54" s="13"/>
      <c r="U54" s="41" t="s">
        <v>163</v>
      </c>
      <c r="V54" s="41">
        <v>15.747959183673467</v>
      </c>
      <c r="W54" s="13">
        <v>14.299659413262647</v>
      </c>
      <c r="X54" s="13">
        <v>14.880828256937711</v>
      </c>
      <c r="Y54" s="13">
        <f>(W54+X54)/2</f>
        <v>14.590243835100178</v>
      </c>
      <c r="Z54" s="70">
        <f>V54-Y54</f>
        <v>1.1577153485732889</v>
      </c>
      <c r="AA54" s="70">
        <f>Z54^2</f>
        <v>1.3403048283221719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s="10" customFormat="1">
      <c r="A55" s="12">
        <v>62</v>
      </c>
      <c r="B55" s="50" t="s">
        <v>158</v>
      </c>
      <c r="C55" s="50">
        <v>5.7506802721088439</v>
      </c>
      <c r="D55" s="78"/>
      <c r="E55" s="15">
        <f t="shared" si="0"/>
        <v>17.541831376496209</v>
      </c>
      <c r="F55" s="15">
        <f t="shared" si="1"/>
        <v>11.791151104387364</v>
      </c>
      <c r="G55" s="13"/>
      <c r="H55" s="28" t="s">
        <v>163</v>
      </c>
      <c r="I55" s="28">
        <v>15.747959183673467</v>
      </c>
      <c r="J55" s="9"/>
      <c r="K55" s="8">
        <f t="shared" si="2"/>
        <v>19.053908392938624</v>
      </c>
      <c r="L55" s="8">
        <f t="shared" si="4"/>
        <v>3.3059492092651563</v>
      </c>
      <c r="M55" s="13"/>
      <c r="N55" s="28" t="s">
        <v>111</v>
      </c>
      <c r="O55" s="28">
        <v>14.502380952380951</v>
      </c>
      <c r="P55" s="9"/>
      <c r="Q55" s="8">
        <f t="shared" si="3"/>
        <v>19.549733213953171</v>
      </c>
      <c r="R55" s="8">
        <f t="shared" si="5"/>
        <v>5.0473522615722199</v>
      </c>
      <c r="S55" s="13"/>
      <c r="T55" s="13"/>
      <c r="U55" s="41" t="s">
        <v>164</v>
      </c>
      <c r="V55" s="41">
        <v>18.907568027210885</v>
      </c>
      <c r="W55" s="13">
        <v>16.113400231407521</v>
      </c>
      <c r="X55" s="13">
        <v>16.100335528072325</v>
      </c>
      <c r="Y55" s="13">
        <f t="shared" ref="Y55:Y66" si="20">(W55+X55)/2</f>
        <v>16.106867879739923</v>
      </c>
      <c r="Z55" s="70">
        <f t="shared" ref="Z55:Z66" si="21">V55-Y55</f>
        <v>2.8007001474709625</v>
      </c>
      <c r="AA55" s="70">
        <f t="shared" ref="AA55:AA66" si="22">Z55^2</f>
        <v>7.843921316043871</v>
      </c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s="12" customFormat="1">
      <c r="A56" s="12">
        <v>63</v>
      </c>
      <c r="B56" s="50" t="s">
        <v>159</v>
      </c>
      <c r="C56" s="50">
        <v>6.757142857142858</v>
      </c>
      <c r="D56" s="78"/>
      <c r="E56" s="15">
        <f t="shared" si="0"/>
        <v>17.875278670466557</v>
      </c>
      <c r="F56" s="15">
        <f t="shared" si="1"/>
        <v>11.118135813323699</v>
      </c>
      <c r="G56" s="13"/>
      <c r="H56" s="28" t="s">
        <v>164</v>
      </c>
      <c r="I56" s="28">
        <v>18.907568027210885</v>
      </c>
      <c r="J56" s="8"/>
      <c r="K56" s="8">
        <f t="shared" si="2"/>
        <v>17.421975996015515</v>
      </c>
      <c r="L56" s="8">
        <f t="shared" si="4"/>
        <v>1.4855920311953703</v>
      </c>
      <c r="M56" s="13"/>
      <c r="N56" s="28" t="s">
        <v>112</v>
      </c>
      <c r="O56" s="28">
        <v>15.700765306122451</v>
      </c>
      <c r="P56" s="8"/>
      <c r="Q56" s="8">
        <f t="shared" si="3"/>
        <v>19.001500386656581</v>
      </c>
      <c r="R56" s="8">
        <f t="shared" si="5"/>
        <v>3.30073508053413</v>
      </c>
      <c r="S56" s="13"/>
      <c r="T56" s="13"/>
      <c r="U56" s="41" t="s">
        <v>165</v>
      </c>
      <c r="V56" s="41">
        <v>20.169336734693875</v>
      </c>
      <c r="W56" s="13">
        <v>17.674066222437848</v>
      </c>
      <c r="X56" s="13">
        <v>17.139409055831639</v>
      </c>
      <c r="Y56" s="13">
        <f t="shared" si="20"/>
        <v>17.406737639134743</v>
      </c>
      <c r="Z56" s="70">
        <f t="shared" si="21"/>
        <v>2.762599095559132</v>
      </c>
      <c r="AA56" s="70">
        <f t="shared" si="22"/>
        <v>7.6319537627841338</v>
      </c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s="12" customFormat="1">
      <c r="A57" s="12">
        <v>64</v>
      </c>
      <c r="B57" s="50" t="s">
        <v>160</v>
      </c>
      <c r="C57" s="50">
        <v>11.227551020408162</v>
      </c>
      <c r="D57" s="78"/>
      <c r="E57" s="15">
        <f t="shared" si="0"/>
        <v>18.611689952868559</v>
      </c>
      <c r="F57" s="15">
        <f t="shared" si="1"/>
        <v>7.384138932460397</v>
      </c>
      <c r="G57" s="13"/>
      <c r="H57" s="28" t="s">
        <v>165</v>
      </c>
      <c r="I57" s="28">
        <v>20.169336734693875</v>
      </c>
      <c r="J57" s="8"/>
      <c r="K57" s="8">
        <f t="shared" si="2"/>
        <v>15.757755969175834</v>
      </c>
      <c r="L57" s="8">
        <f t="shared" si="4"/>
        <v>4.4115807655180408</v>
      </c>
      <c r="M57" s="13"/>
      <c r="N57" s="28" t="s">
        <v>113</v>
      </c>
      <c r="O57" s="28">
        <v>16.586904761904762</v>
      </c>
      <c r="P57" s="8"/>
      <c r="Q57" s="8">
        <f t="shared" si="3"/>
        <v>18.006691822669048</v>
      </c>
      <c r="R57" s="8">
        <f t="shared" si="5"/>
        <v>1.4197870607642855</v>
      </c>
      <c r="S57" s="13"/>
      <c r="T57" s="13"/>
      <c r="U57" s="41" t="s">
        <v>166</v>
      </c>
      <c r="V57" s="41">
        <v>21.268282312925173</v>
      </c>
      <c r="W57" s="13">
        <v>18.840616267575978</v>
      </c>
      <c r="X57" s="13">
        <v>17.981184086345749</v>
      </c>
      <c r="Y57" s="13">
        <f t="shared" si="20"/>
        <v>18.410900176960865</v>
      </c>
      <c r="Z57" s="70">
        <f t="shared" si="21"/>
        <v>2.8573821359643077</v>
      </c>
      <c r="AA57" s="70">
        <f t="shared" si="22"/>
        <v>8.1646326709279489</v>
      </c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s="12" customFormat="1">
      <c r="A58" s="12">
        <v>65</v>
      </c>
      <c r="B58" s="50" t="s">
        <v>161</v>
      </c>
      <c r="C58" s="50">
        <v>11.008333333333335</v>
      </c>
      <c r="D58" s="78"/>
      <c r="E58" s="15">
        <f t="shared" si="0"/>
        <v>19.267057301275635</v>
      </c>
      <c r="F58" s="15">
        <f t="shared" si="1"/>
        <v>8.2587239679423003</v>
      </c>
      <c r="G58" s="13"/>
      <c r="H58" s="28" t="s">
        <v>166</v>
      </c>
      <c r="I58" s="28">
        <v>21.268282312925173</v>
      </c>
      <c r="J58" s="8"/>
      <c r="K58" s="8">
        <f t="shared" si="2"/>
        <v>14.183806366687502</v>
      </c>
      <c r="L58" s="8">
        <f t="shared" si="4"/>
        <v>7.0844759462376707</v>
      </c>
      <c r="M58" s="13"/>
      <c r="N58" s="28" t="s">
        <v>114</v>
      </c>
      <c r="O58" s="28">
        <v>18.163775510204079</v>
      </c>
      <c r="P58" s="8"/>
      <c r="Q58" s="8">
        <f t="shared" si="3"/>
        <v>16.604574093326619</v>
      </c>
      <c r="R58" s="8">
        <f t="shared" si="5"/>
        <v>1.5592014168774604</v>
      </c>
      <c r="S58" s="13"/>
      <c r="T58" s="13"/>
      <c r="U58" s="41" t="s">
        <v>167</v>
      </c>
      <c r="V58" s="41">
        <v>20.391071428571426</v>
      </c>
      <c r="W58" s="13">
        <v>19.508222992394018</v>
      </c>
      <c r="X58" s="13">
        <v>18.607481910275208</v>
      </c>
      <c r="Y58" s="13">
        <f t="shared" si="20"/>
        <v>19.057852451334611</v>
      </c>
      <c r="Z58" s="70">
        <f t="shared" si="21"/>
        <v>1.3332189772368146</v>
      </c>
      <c r="AA58" s="70">
        <f t="shared" si="22"/>
        <v>1.7774728412643779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s="12" customFormat="1">
      <c r="A59" s="12">
        <v>66</v>
      </c>
      <c r="B59" s="50" t="s">
        <v>162</v>
      </c>
      <c r="C59" s="50">
        <v>11.01454081632653</v>
      </c>
      <c r="D59" s="78"/>
      <c r="E59" s="15">
        <f t="shared" si="0"/>
        <v>19.266491419519941</v>
      </c>
      <c r="F59" s="15">
        <f t="shared" si="1"/>
        <v>8.2519506031934107</v>
      </c>
      <c r="G59" s="13"/>
      <c r="H59" s="28" t="s">
        <v>167</v>
      </c>
      <c r="I59" s="28">
        <v>20.391071428571426</v>
      </c>
      <c r="J59" s="8"/>
      <c r="K59" s="8">
        <f t="shared" si="2"/>
        <v>12.752463666749591</v>
      </c>
      <c r="L59" s="8">
        <f t="shared" si="4"/>
        <v>7.6386077618218344</v>
      </c>
      <c r="M59" s="13"/>
      <c r="N59" s="28" t="s">
        <v>115</v>
      </c>
      <c r="O59" s="28">
        <v>20.226530612244897</v>
      </c>
      <c r="P59" s="8"/>
      <c r="Q59" s="8">
        <f t="shared" si="3"/>
        <v>14.856290575015914</v>
      </c>
      <c r="R59" s="8">
        <f t="shared" si="5"/>
        <v>5.3702400372289834</v>
      </c>
      <c r="S59" s="13"/>
      <c r="T59" s="13"/>
      <c r="U59" s="41" t="s">
        <v>168</v>
      </c>
      <c r="V59" s="41">
        <v>19.010714285714283</v>
      </c>
      <c r="W59" s="13">
        <v>19.628849495011178</v>
      </c>
      <c r="X59" s="13">
        <v>18.999941150619485</v>
      </c>
      <c r="Y59" s="13">
        <f t="shared" si="20"/>
        <v>19.314395322815329</v>
      </c>
      <c r="Z59" s="70">
        <f t="shared" si="21"/>
        <v>-0.30368103710104677</v>
      </c>
      <c r="AA59" s="70">
        <f t="shared" si="22"/>
        <v>9.2222172294767341E-2</v>
      </c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s="12" customFormat="1">
      <c r="A60" s="12">
        <v>67</v>
      </c>
      <c r="B60" s="50"/>
      <c r="C60" s="50"/>
      <c r="D60" s="15"/>
      <c r="E60" s="15"/>
      <c r="F60" s="15"/>
      <c r="G60" s="13"/>
      <c r="H60" s="28" t="s">
        <v>168</v>
      </c>
      <c r="I60" s="28">
        <v>19.010714285714283</v>
      </c>
      <c r="J60" s="8"/>
      <c r="K60" s="8">
        <f t="shared" si="2"/>
        <v>11.436719713952755</v>
      </c>
      <c r="L60" s="8">
        <f t="shared" si="4"/>
        <v>7.5739945717615278</v>
      </c>
      <c r="M60" s="13"/>
      <c r="N60" s="28" t="s">
        <v>116</v>
      </c>
      <c r="O60" s="28">
        <v>19.022619047619049</v>
      </c>
      <c r="P60" s="8"/>
      <c r="Q60" s="8">
        <f t="shared" si="3"/>
        <v>12.829240189356016</v>
      </c>
      <c r="R60" s="8">
        <f t="shared" si="5"/>
        <v>6.1933788582630331</v>
      </c>
      <c r="S60" s="13"/>
      <c r="T60" s="13"/>
      <c r="U60" s="41" t="s">
        <v>169</v>
      </c>
      <c r="V60" s="41">
        <v>20.379030612244897</v>
      </c>
      <c r="W60" s="13">
        <v>19.220726009181579</v>
      </c>
      <c r="X60" s="13">
        <v>19.141170444945924</v>
      </c>
      <c r="Y60" s="13">
        <f t="shared" si="20"/>
        <v>19.180948227063752</v>
      </c>
      <c r="Z60" s="70">
        <f t="shared" si="21"/>
        <v>1.1980823851811451</v>
      </c>
      <c r="AA60" s="70">
        <f t="shared" si="22"/>
        <v>1.4354014016813417</v>
      </c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s="12" customFormat="1">
      <c r="A61" s="32">
        <v>68</v>
      </c>
      <c r="B61" s="50"/>
      <c r="C61" s="50"/>
      <c r="D61" s="15"/>
      <c r="E61" s="15"/>
      <c r="F61" s="15"/>
      <c r="G61" s="13"/>
      <c r="H61" s="28" t="s">
        <v>169</v>
      </c>
      <c r="I61" s="28">
        <v>20.379030612244897</v>
      </c>
      <c r="J61" s="8"/>
      <c r="K61" s="8">
        <f t="shared" si="2"/>
        <v>10.137201792405399</v>
      </c>
      <c r="L61" s="8">
        <f t="shared" si="4"/>
        <v>10.241828819839498</v>
      </c>
      <c r="M61" s="13"/>
      <c r="N61" s="28" t="s">
        <v>117</v>
      </c>
      <c r="O61" s="28">
        <v>13.65714285714286</v>
      </c>
      <c r="P61" s="8"/>
      <c r="Q61" s="8">
        <f t="shared" si="3"/>
        <v>10.583002286037829</v>
      </c>
      <c r="R61" s="8">
        <f t="shared" si="5"/>
        <v>3.0741405711050316</v>
      </c>
      <c r="S61" s="13"/>
      <c r="T61" s="13"/>
      <c r="U61" s="41" t="s">
        <v>170</v>
      </c>
      <c r="V61" s="41">
        <v>22.530833333333337</v>
      </c>
      <c r="W61" s="13">
        <v>18.364321649337825</v>
      </c>
      <c r="X61" s="13">
        <v>19.015814370363959</v>
      </c>
      <c r="Y61" s="13">
        <f t="shared" si="20"/>
        <v>18.69006800985089</v>
      </c>
      <c r="Z61" s="70">
        <f t="shared" si="21"/>
        <v>3.8407653234824473</v>
      </c>
      <c r="AA61" s="70">
        <f t="shared" si="22"/>
        <v>14.751478270065228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s="12" customFormat="1">
      <c r="A62" s="32">
        <v>69</v>
      </c>
      <c r="B62" s="50"/>
      <c r="C62" s="50"/>
      <c r="D62" s="15"/>
      <c r="E62" s="15"/>
      <c r="F62" s="15"/>
      <c r="G62" s="13"/>
      <c r="H62" s="28" t="s">
        <v>170</v>
      </c>
      <c r="I62" s="28">
        <v>22.530833333333337</v>
      </c>
      <c r="J62" s="8"/>
      <c r="K62" s="8">
        <f t="shared" si="2"/>
        <v>8.7039927875840259</v>
      </c>
      <c r="L62" s="8">
        <f t="shared" si="4"/>
        <v>13.826840545749311</v>
      </c>
      <c r="M62" s="13"/>
      <c r="N62" s="28" t="s">
        <v>118</v>
      </c>
      <c r="O62" s="28">
        <v>18.654421768707483</v>
      </c>
      <c r="P62" s="8"/>
      <c r="Q62" s="8">
        <f t="shared" si="3"/>
        <v>8.159982913999503</v>
      </c>
      <c r="R62" s="8">
        <f t="shared" si="5"/>
        <v>10.49443885470798</v>
      </c>
      <c r="S62" s="13"/>
      <c r="T62" s="13"/>
      <c r="U62" s="28" t="s">
        <v>171</v>
      </c>
      <c r="V62" s="28">
        <v>19.306649659863947</v>
      </c>
      <c r="W62" s="13">
        <v>17.185192280711103</v>
      </c>
      <c r="X62" s="13">
        <v>18.611451688789298</v>
      </c>
      <c r="Y62" s="13">
        <f t="shared" si="20"/>
        <v>17.898321984750201</v>
      </c>
      <c r="Z62" s="70">
        <f t="shared" si="21"/>
        <v>1.4083276751137461</v>
      </c>
      <c r="AA62" s="70">
        <f t="shared" si="22"/>
        <v>1.9833868404912893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s="12" customFormat="1">
      <c r="A63" s="32">
        <v>70</v>
      </c>
      <c r="B63" s="50"/>
      <c r="C63" s="50"/>
      <c r="D63" s="15"/>
      <c r="E63" s="15"/>
      <c r="F63" s="15"/>
      <c r="G63" s="13"/>
      <c r="H63" s="28" t="s">
        <v>171</v>
      </c>
      <c r="I63" s="28">
        <v>19.306649659863947</v>
      </c>
      <c r="J63" s="8"/>
      <c r="K63" s="8">
        <f t="shared" si="2"/>
        <v>6.9691192820929633</v>
      </c>
      <c r="L63" s="8">
        <f t="shared" si="4"/>
        <v>12.337530377770983</v>
      </c>
      <c r="M63" s="13"/>
      <c r="N63" s="28" t="s">
        <v>119</v>
      </c>
      <c r="O63" s="28">
        <v>19.329591836734696</v>
      </c>
      <c r="P63" s="8"/>
      <c r="Q63" s="8">
        <f t="shared" si="3"/>
        <v>5.5825662295038958</v>
      </c>
      <c r="R63" s="8">
        <f t="shared" si="5"/>
        <v>13.7470256072308</v>
      </c>
      <c r="S63" s="13"/>
      <c r="T63" s="13"/>
      <c r="U63" s="28" t="s">
        <v>199</v>
      </c>
      <c r="V63" s="28">
        <v>17.003231292517004</v>
      </c>
      <c r="W63" s="13">
        <v>15.82691187972479</v>
      </c>
      <c r="X63" s="13">
        <v>17.919279122227088</v>
      </c>
      <c r="Y63" s="13">
        <f t="shared" si="20"/>
        <v>16.873095500975939</v>
      </c>
      <c r="Z63" s="70">
        <f t="shared" si="21"/>
        <v>0.1301357915410648</v>
      </c>
      <c r="AA63" s="70">
        <f t="shared" si="22"/>
        <v>1.6935324240019475E-2</v>
      </c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s="12" customFormat="1">
      <c r="A64" s="32">
        <v>71</v>
      </c>
      <c r="B64" s="50"/>
      <c r="C64" s="50"/>
      <c r="D64" s="15"/>
      <c r="E64" s="15"/>
      <c r="F64" s="15"/>
      <c r="G64" s="13"/>
      <c r="H64" s="28" t="s">
        <v>199</v>
      </c>
      <c r="I64" s="28">
        <v>17.003231292517004</v>
      </c>
      <c r="J64" s="8"/>
      <c r="K64" s="8">
        <f t="shared" si="2"/>
        <v>4.783436698989691</v>
      </c>
      <c r="L64" s="8">
        <f t="shared" si="4"/>
        <v>12.219794593527313</v>
      </c>
      <c r="M64" s="13"/>
      <c r="N64" s="28" t="s">
        <v>120</v>
      </c>
      <c r="O64" s="28">
        <v>20.490306122448978</v>
      </c>
      <c r="P64" s="8"/>
      <c r="Q64" s="8">
        <f t="shared" si="3"/>
        <v>2.8568553365749403</v>
      </c>
      <c r="R64" s="8">
        <f t="shared" si="5"/>
        <v>17.633450785874036</v>
      </c>
      <c r="S64" s="13"/>
      <c r="T64" s="13"/>
      <c r="U64" s="28" t="s">
        <v>200</v>
      </c>
      <c r="V64" s="28">
        <v>16.665561224489796</v>
      </c>
      <c r="W64" s="13">
        <v>14.419553187905349</v>
      </c>
      <c r="X64" s="13">
        <v>16.934570121148031</v>
      </c>
      <c r="Y64" s="13">
        <f t="shared" si="20"/>
        <v>15.677061654526689</v>
      </c>
      <c r="Z64" s="70">
        <f t="shared" si="21"/>
        <v>0.98849956996310695</v>
      </c>
      <c r="AA64" s="70">
        <f t="shared" si="22"/>
        <v>0.97713139981724739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s="12" customFormat="1">
      <c r="A65" s="32">
        <v>72</v>
      </c>
      <c r="B65" s="50"/>
      <c r="C65" s="50"/>
      <c r="D65" s="15"/>
      <c r="E65" s="15"/>
      <c r="F65" s="15"/>
      <c r="G65" s="13"/>
      <c r="H65" s="28" t="s">
        <v>200</v>
      </c>
      <c r="I65" s="28">
        <v>16.665561224489796</v>
      </c>
      <c r="J65" s="8"/>
      <c r="K65" s="8">
        <f t="shared" si="2"/>
        <v>2.0507674990826668</v>
      </c>
      <c r="L65" s="8">
        <f t="shared" si="4"/>
        <v>14.614793725407129</v>
      </c>
      <c r="M65" s="13"/>
      <c r="N65" s="28" t="s">
        <v>121</v>
      </c>
      <c r="O65" s="28">
        <v>20.589540816326529</v>
      </c>
      <c r="P65" s="8"/>
      <c r="Q65" s="8">
        <f t="shared" si="3"/>
        <v>-1.8505239991354342E-2</v>
      </c>
      <c r="R65" s="8">
        <f t="shared" si="5"/>
        <v>20.608046056317885</v>
      </c>
      <c r="S65" s="13"/>
      <c r="T65" s="13"/>
      <c r="U65" s="28" t="s">
        <v>201</v>
      </c>
      <c r="V65" s="28">
        <v>17.524319727891157</v>
      </c>
      <c r="W65" s="13">
        <v>13.050363774218642</v>
      </c>
      <c r="X65" s="13">
        <v>15.656931620551473</v>
      </c>
      <c r="Y65" s="13">
        <f t="shared" si="20"/>
        <v>14.353647697385057</v>
      </c>
      <c r="Z65" s="70">
        <f t="shared" si="21"/>
        <v>3.1706720305061005</v>
      </c>
      <c r="AA65" s="70">
        <f t="shared" si="22"/>
        <v>10.053161125033679</v>
      </c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s="12" customFormat="1">
      <c r="A66" s="32">
        <v>73</v>
      </c>
      <c r="B66" s="50"/>
      <c r="C66" s="50"/>
      <c r="D66" s="15"/>
      <c r="E66" s="15"/>
      <c r="F66" s="15"/>
      <c r="G66" s="13"/>
      <c r="H66" s="28" t="s">
        <v>201</v>
      </c>
      <c r="I66" s="28">
        <v>17.524319727891157</v>
      </c>
      <c r="J66" s="8"/>
      <c r="K66" s="8">
        <f t="shared" ref="K66:K119" si="23">$J$2+$J$3*COS(A66*$J$19)+$J$4*SIN(A66*$J$19)+$J$5*COS(2*A66*$J$19)+$J$6*SIN(2*A66*$J$19)+$J$7*COS(3*A66*$J$19)+$J$8*SIN(3*A66*$J$19)+$J$9*COS(4*A66*$J$19)+$J$10*SIN(4*A66*$J$19)+$J$11*COS(5*A66*$J$19)+$J$12*SIN(5*A66*$J$19)+$J$13*COS(6*A66*$J$19)+$J$14*SIN(6*A66*$J$19)+$J$15*COS(7*A66*$J$19)+$J$16*SIN(7*A66*$J$19)+$J$17*COS(8*A66*$J$19)+$J$18*SIN(8*A66*$J$19)</f>
        <v>-1.2473265821206023</v>
      </c>
      <c r="L66" s="8">
        <f t="shared" si="4"/>
        <v>18.771646310011761</v>
      </c>
      <c r="M66" s="13"/>
      <c r="N66" s="28" t="s">
        <v>122</v>
      </c>
      <c r="O66" s="28">
        <v>15.902210884353741</v>
      </c>
      <c r="P66" s="8"/>
      <c r="Q66" s="8">
        <f t="shared" ref="Q66:Q129" si="24">$P$2+$P$3*COS(A66*$P$19)+$P$4*SIN(A66*$P$19)+$P$5*COS(2*A66*$P$19)+$P$6*SIN(2*A66*$P$19)+$P$7*COS(3*A66*$P$19)+$P$8*SIN(3*A66*$P$19)+$P$9*COS(4*A66*$P$19)+$P$10*SIN(4*A66*$P$19)+$P$11*COS(5*A66*$P$19)+$P$12*SIN(5*A66*$P$19)+$P$13*COS(6*A66*$P$19)+$P$14*SIN(6*A66*$P$19)+$P$15*COS(7*A66*$P$19)+$P$16*SIN(7*A66*$P$19)+$P$17*COS(8*A66*$P$19)+$P$18*SIN(8*A66*$P$19)</f>
        <v>-3.0410525054221944</v>
      </c>
      <c r="R66" s="8">
        <f t="shared" si="5"/>
        <v>18.943263389775936</v>
      </c>
      <c r="S66" s="13"/>
      <c r="T66" s="13"/>
      <c r="U66" s="28" t="s">
        <v>202</v>
      </c>
      <c r="V66" s="28">
        <v>14.226785714285715</v>
      </c>
      <c r="W66" s="13">
        <v>11.743088679228624</v>
      </c>
      <c r="X66" s="13">
        <v>14.090408252471139</v>
      </c>
      <c r="Y66" s="13">
        <f t="shared" si="20"/>
        <v>12.916748465849881</v>
      </c>
      <c r="Z66" s="70">
        <f t="shared" si="21"/>
        <v>1.3100372484358331</v>
      </c>
      <c r="AA66" s="70">
        <f t="shared" si="22"/>
        <v>1.7161975922893289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s="12" customFormat="1">
      <c r="A67" s="32">
        <v>74</v>
      </c>
      <c r="B67" s="50"/>
      <c r="C67" s="50"/>
      <c r="D67" s="15"/>
      <c r="E67" s="15"/>
      <c r="F67" s="15"/>
      <c r="G67" s="13"/>
      <c r="H67" s="28" t="s">
        <v>202</v>
      </c>
      <c r="I67" s="28">
        <v>14.226785714285715</v>
      </c>
      <c r="J67" s="8"/>
      <c r="K67" s="8">
        <f t="shared" si="23"/>
        <v>-5.0409391345586325</v>
      </c>
      <c r="L67" s="8">
        <f t="shared" ref="L67:L119" si="25">ABS(I67-K67)</f>
        <v>19.267724848844345</v>
      </c>
      <c r="M67" s="13"/>
      <c r="N67" s="28" t="s">
        <v>123</v>
      </c>
      <c r="O67" s="28">
        <v>10.935459183673471</v>
      </c>
      <c r="P67" s="8"/>
      <c r="Q67" s="8">
        <f t="shared" si="24"/>
        <v>-6.1938140564686934</v>
      </c>
      <c r="R67" s="8">
        <f t="shared" ref="R67:R130" si="26">ABS(O67-Q67)</f>
        <v>17.129273240142165</v>
      </c>
      <c r="S67" s="13"/>
      <c r="T67" s="13"/>
      <c r="U67" s="13"/>
      <c r="V67" s="13"/>
      <c r="W67" s="13"/>
      <c r="X67" s="13"/>
      <c r="Y67" s="13"/>
      <c r="Z67" s="13"/>
      <c r="AA67" s="70">
        <f>SUM(AA54:AA66)</f>
        <v>57.784199545255412</v>
      </c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s="12" customFormat="1">
      <c r="A68" s="32">
        <v>75</v>
      </c>
      <c r="B68" s="50"/>
      <c r="C68" s="50"/>
      <c r="D68" s="15"/>
      <c r="E68" s="15"/>
      <c r="F68" s="15"/>
      <c r="G68" s="13"/>
      <c r="H68" s="28" t="s">
        <v>203</v>
      </c>
      <c r="I68" s="28">
        <v>10.25357142857143</v>
      </c>
      <c r="J68" s="8"/>
      <c r="K68" s="8">
        <f t="shared" si="23"/>
        <v>-9.1774313296815198</v>
      </c>
      <c r="L68" s="8">
        <f t="shared" si="25"/>
        <v>19.431002758252951</v>
      </c>
      <c r="M68" s="13"/>
      <c r="N68" s="28" t="s">
        <v>124</v>
      </c>
      <c r="O68" s="28">
        <v>15.14030612244898</v>
      </c>
      <c r="P68" s="8"/>
      <c r="Q68" s="8">
        <f t="shared" si="24"/>
        <v>-9.4378999352356541</v>
      </c>
      <c r="R68" s="8">
        <f t="shared" si="26"/>
        <v>24.578206057684632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s="12" customFormat="1">
      <c r="A69" s="32">
        <v>76</v>
      </c>
      <c r="B69" s="50"/>
      <c r="C69" s="50"/>
      <c r="D69" s="15"/>
      <c r="E69" s="15"/>
      <c r="F69" s="15"/>
      <c r="G69" s="13"/>
      <c r="H69" s="28" t="s">
        <v>204</v>
      </c>
      <c r="I69" s="28">
        <v>9.8575680272108848</v>
      </c>
      <c r="J69" s="8"/>
      <c r="K69" s="8">
        <f t="shared" si="23"/>
        <v>-13.442175696294726</v>
      </c>
      <c r="L69" s="8">
        <f t="shared" si="25"/>
        <v>23.29974372350561</v>
      </c>
      <c r="M69" s="13"/>
      <c r="N69" s="28" t="s">
        <v>125</v>
      </c>
      <c r="O69" s="28">
        <v>11.755952380952381</v>
      </c>
      <c r="P69" s="8"/>
      <c r="Q69" s="8">
        <f t="shared" si="24"/>
        <v>-12.710104389355182</v>
      </c>
      <c r="R69" s="8">
        <f t="shared" si="26"/>
        <v>24.466056770307564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s="12" customFormat="1">
      <c r="A70" s="32">
        <v>77</v>
      </c>
      <c r="B70" s="50"/>
      <c r="C70" s="50"/>
      <c r="D70" s="15"/>
      <c r="E70" s="15"/>
      <c r="F70" s="15"/>
      <c r="G70" s="13"/>
      <c r="H70" s="28" t="s">
        <v>205</v>
      </c>
      <c r="I70" s="28">
        <v>5.9795238095238101</v>
      </c>
      <c r="J70" s="8"/>
      <c r="K70" s="8">
        <f t="shared" si="23"/>
        <v>-17.590440951736351</v>
      </c>
      <c r="L70" s="8">
        <f t="shared" si="25"/>
        <v>23.569964761260159</v>
      </c>
      <c r="M70" s="13"/>
      <c r="N70" s="28" t="s">
        <v>126</v>
      </c>
      <c r="O70" s="28">
        <v>7.7726190476190462</v>
      </c>
      <c r="P70" s="8"/>
      <c r="Q70" s="8">
        <f t="shared" si="24"/>
        <v>-15.925925030315705</v>
      </c>
      <c r="R70" s="8">
        <f t="shared" si="26"/>
        <v>23.698544077934752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s="12" customFormat="1">
      <c r="A71" s="32">
        <v>78</v>
      </c>
      <c r="B71" s="50"/>
      <c r="C71" s="50"/>
      <c r="D71" s="15"/>
      <c r="E71" s="15"/>
      <c r="F71" s="15"/>
      <c r="G71" s="13"/>
      <c r="H71" s="28" t="s">
        <v>206</v>
      </c>
      <c r="I71" s="28">
        <v>4.0227040816326527</v>
      </c>
      <c r="J71" s="8"/>
      <c r="K71" s="8">
        <f t="shared" si="23"/>
        <v>-21.384325824752743</v>
      </c>
      <c r="L71" s="8">
        <f t="shared" si="25"/>
        <v>25.407029906385397</v>
      </c>
      <c r="M71" s="13"/>
      <c r="N71" s="28" t="s">
        <v>127</v>
      </c>
      <c r="O71" s="28">
        <v>6.0857142857142845</v>
      </c>
      <c r="P71" s="8"/>
      <c r="Q71" s="8">
        <f t="shared" si="24"/>
        <v>-18.987082726487927</v>
      </c>
      <c r="R71" s="8">
        <f t="shared" si="26"/>
        <v>25.072797012202212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s="12" customFormat="1">
      <c r="A72" s="32">
        <v>79</v>
      </c>
      <c r="B72" s="50"/>
      <c r="C72" s="50"/>
      <c r="D72" s="15"/>
      <c r="E72" s="15"/>
      <c r="F72" s="15"/>
      <c r="G72" s="13"/>
      <c r="H72" s="28" t="s">
        <v>207</v>
      </c>
      <c r="I72" s="28">
        <v>3.9428571428571431</v>
      </c>
      <c r="J72" s="8"/>
      <c r="K72" s="8">
        <f t="shared" si="23"/>
        <v>-24.627758105613605</v>
      </c>
      <c r="L72" s="8">
        <f t="shared" si="25"/>
        <v>28.570615248470748</v>
      </c>
      <c r="M72" s="13"/>
      <c r="N72" s="28" t="s">
        <v>128</v>
      </c>
      <c r="O72" s="28">
        <v>4.0836734693877554</v>
      </c>
      <c r="P72" s="8"/>
      <c r="Q72" s="8">
        <f t="shared" si="24"/>
        <v>-21.791624877195549</v>
      </c>
      <c r="R72" s="8">
        <f t="shared" si="26"/>
        <v>25.875298346583303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s="12" customFormat="1">
      <c r="A73" s="32">
        <v>80</v>
      </c>
      <c r="B73" s="50"/>
      <c r="C73" s="50"/>
      <c r="D73" s="13"/>
      <c r="E73" s="15"/>
      <c r="F73" s="15"/>
      <c r="G73" s="13"/>
      <c r="H73" s="28" t="s">
        <v>208</v>
      </c>
      <c r="I73" s="28">
        <v>1.8535714285714282</v>
      </c>
      <c r="J73" s="8"/>
      <c r="K73" s="8">
        <f t="shared" si="23"/>
        <v>-27.193057351877318</v>
      </c>
      <c r="L73" s="8">
        <f t="shared" si="25"/>
        <v>29.046628780448746</v>
      </c>
      <c r="M73" s="13"/>
      <c r="N73" s="28" t="s">
        <v>129</v>
      </c>
      <c r="O73" s="28">
        <v>-0.17074829931972785</v>
      </c>
      <c r="P73" s="8"/>
      <c r="Q73" s="8">
        <f t="shared" si="24"/>
        <v>-24.244247849635077</v>
      </c>
      <c r="R73" s="8">
        <f t="shared" si="26"/>
        <v>24.073499550315347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s="12" customFormat="1">
      <c r="A74" s="32">
        <v>81</v>
      </c>
      <c r="B74" s="50"/>
      <c r="C74" s="50"/>
      <c r="D74" s="15"/>
      <c r="E74" s="15"/>
      <c r="F74" s="15"/>
      <c r="G74" s="13"/>
      <c r="H74" s="28" t="s">
        <v>209</v>
      </c>
      <c r="I74" s="28">
        <v>-0.38035714285714278</v>
      </c>
      <c r="J74" s="8"/>
      <c r="K74" s="8">
        <f t="shared" si="23"/>
        <v>-29.034305642506403</v>
      </c>
      <c r="L74" s="8">
        <f t="shared" si="25"/>
        <v>28.65394849964926</v>
      </c>
      <c r="M74" s="13"/>
      <c r="N74" s="28" t="s">
        <v>130</v>
      </c>
      <c r="O74" s="28">
        <v>-3.5778061224489792</v>
      </c>
      <c r="P74" s="8"/>
      <c r="Q74" s="8">
        <f t="shared" si="24"/>
        <v>-26.264660592529321</v>
      </c>
      <c r="R74" s="8">
        <f t="shared" si="26"/>
        <v>22.686854470080341</v>
      </c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s="12" customFormat="1">
      <c r="A75" s="32">
        <v>82</v>
      </c>
      <c r="B75" s="50"/>
      <c r="C75" s="50"/>
      <c r="D75" s="15"/>
      <c r="E75" s="15"/>
      <c r="F75" s="15"/>
      <c r="G75" s="13"/>
      <c r="H75" s="28" t="s">
        <v>210</v>
      </c>
      <c r="I75" s="28">
        <v>-0.25892857142857145</v>
      </c>
      <c r="J75" s="8"/>
      <c r="K75" s="8">
        <f t="shared" si="23"/>
        <v>-30.185420575652373</v>
      </c>
      <c r="L75" s="8">
        <f t="shared" si="25"/>
        <v>29.9264920042238</v>
      </c>
      <c r="M75" s="13"/>
      <c r="N75" s="28" t="s">
        <v>131</v>
      </c>
      <c r="O75" s="28">
        <v>-8.8558673469387763</v>
      </c>
      <c r="P75" s="8"/>
      <c r="Q75" s="8">
        <f t="shared" si="24"/>
        <v>-27.792544544325587</v>
      </c>
      <c r="R75" s="8">
        <f t="shared" si="26"/>
        <v>18.93667719738681</v>
      </c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s="12" customFormat="1">
      <c r="A76" s="32">
        <v>83</v>
      </c>
      <c r="B76" s="50"/>
      <c r="C76" s="50"/>
      <c r="D76" s="15"/>
      <c r="E76" s="15"/>
      <c r="F76" s="15"/>
      <c r="G76" s="13"/>
      <c r="H76" s="28" t="s">
        <v>211</v>
      </c>
      <c r="I76" s="28">
        <v>-7.453826530612246</v>
      </c>
      <c r="J76" s="8"/>
      <c r="K76" s="8">
        <f t="shared" si="23"/>
        <v>-30.743842875796318</v>
      </c>
      <c r="L76" s="8">
        <f t="shared" si="25"/>
        <v>23.290016345184071</v>
      </c>
      <c r="M76" s="13"/>
      <c r="N76" s="28" t="s">
        <v>132</v>
      </c>
      <c r="O76" s="28">
        <v>-9.9423639455782329</v>
      </c>
      <c r="P76" s="8"/>
      <c r="Q76" s="8">
        <f t="shared" si="24"/>
        <v>-28.788720518962879</v>
      </c>
      <c r="R76" s="8">
        <f t="shared" si="26"/>
        <v>18.846356573384647</v>
      </c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s="12" customFormat="1">
      <c r="A77" s="32">
        <v>84</v>
      </c>
      <c r="B77" s="50"/>
      <c r="C77" s="50"/>
      <c r="D77" s="15"/>
      <c r="E77" s="15"/>
      <c r="F77" s="15"/>
      <c r="G77" s="13"/>
      <c r="H77" s="28" t="s">
        <v>212</v>
      </c>
      <c r="I77" s="28">
        <v>-14.996938775510204</v>
      </c>
      <c r="J77" s="8"/>
      <c r="K77" s="8">
        <f t="shared" si="23"/>
        <v>-30.843535364210332</v>
      </c>
      <c r="L77" s="8">
        <f t="shared" si="25"/>
        <v>15.846596588700129</v>
      </c>
      <c r="M77" s="13"/>
      <c r="N77" s="28" t="s">
        <v>133</v>
      </c>
      <c r="O77" s="28">
        <v>-8.9637755102040817</v>
      </c>
      <c r="P77" s="8"/>
      <c r="Q77" s="8">
        <f t="shared" si="24"/>
        <v>-29.233210161581855</v>
      </c>
      <c r="R77" s="8">
        <f t="shared" si="26"/>
        <v>20.269434651377772</v>
      </c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s="12" customFormat="1">
      <c r="A78" s="32">
        <v>85</v>
      </c>
      <c r="B78" s="50"/>
      <c r="C78" s="50"/>
      <c r="D78" s="15"/>
      <c r="E78" s="15"/>
      <c r="F78" s="15"/>
      <c r="G78" s="13"/>
      <c r="H78" s="28" t="s">
        <v>213</v>
      </c>
      <c r="I78" s="28">
        <v>-16.76887755102041</v>
      </c>
      <c r="J78" s="8"/>
      <c r="K78" s="8">
        <f t="shared" si="23"/>
        <v>-30.622992986501899</v>
      </c>
      <c r="L78" s="8">
        <f t="shared" si="25"/>
        <v>13.854115435481489</v>
      </c>
      <c r="M78" s="13"/>
      <c r="N78" s="28" t="s">
        <v>134</v>
      </c>
      <c r="O78" s="28">
        <v>-17.790170068027212</v>
      </c>
      <c r="P78" s="8"/>
      <c r="Q78" s="8">
        <f t="shared" si="24"/>
        <v>-29.121679827147581</v>
      </c>
      <c r="R78" s="8">
        <f t="shared" si="26"/>
        <v>11.331509759120369</v>
      </c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s="12" customFormat="1">
      <c r="A79" s="32">
        <v>86</v>
      </c>
      <c r="B79" s="50"/>
      <c r="C79" s="50"/>
      <c r="D79" s="15"/>
      <c r="E79" s="15"/>
      <c r="F79" s="15"/>
      <c r="G79" s="13"/>
      <c r="H79" s="28" t="s">
        <v>214</v>
      </c>
      <c r="I79" s="28">
        <v>-22.687585034013608</v>
      </c>
      <c r="J79" s="8"/>
      <c r="K79" s="8">
        <f t="shared" si="23"/>
        <v>-30.19480077748392</v>
      </c>
      <c r="L79" s="8">
        <f t="shared" si="25"/>
        <v>7.5072157434703115</v>
      </c>
      <c r="M79" s="13"/>
      <c r="N79" s="28" t="s">
        <v>135</v>
      </c>
      <c r="O79" s="28">
        <v>-23.731428571428577</v>
      </c>
      <c r="P79" s="8"/>
      <c r="Q79" s="8">
        <f t="shared" si="24"/>
        <v>-28.462061488133067</v>
      </c>
      <c r="R79" s="8">
        <f t="shared" si="26"/>
        <v>4.73063291670449</v>
      </c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s="12" customFormat="1">
      <c r="A80" s="32">
        <v>87</v>
      </c>
      <c r="B80" s="50"/>
      <c r="C80" s="50"/>
      <c r="D80" s="15"/>
      <c r="E80" s="15"/>
      <c r="F80" s="15"/>
      <c r="G80" s="13"/>
      <c r="H80" s="28" t="s">
        <v>215</v>
      </c>
      <c r="I80" s="28">
        <v>-22.630357142857143</v>
      </c>
      <c r="J80" s="8"/>
      <c r="K80" s="8">
        <f t="shared" si="23"/>
        <v>-29.622801860188524</v>
      </c>
      <c r="L80" s="8">
        <f t="shared" si="25"/>
        <v>6.9924447173313808</v>
      </c>
      <c r="M80" s="13"/>
      <c r="N80" s="28" t="s">
        <v>136</v>
      </c>
      <c r="O80" s="28">
        <v>-20.148214285714285</v>
      </c>
      <c r="P80" s="8"/>
      <c r="Q80" s="8">
        <f t="shared" si="24"/>
        <v>-27.272879398811078</v>
      </c>
      <c r="R80" s="8">
        <f t="shared" si="26"/>
        <v>7.1246651130967926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s="12" customFormat="1">
      <c r="A81" s="32">
        <v>88</v>
      </c>
      <c r="B81" s="50"/>
      <c r="C81" s="50"/>
      <c r="D81" s="15"/>
      <c r="E81" s="15"/>
      <c r="F81" s="15"/>
      <c r="G81" s="13"/>
      <c r="H81" s="28" t="s">
        <v>216</v>
      </c>
      <c r="I81" s="28">
        <v>-27.51765306122449</v>
      </c>
      <c r="J81" s="8"/>
      <c r="K81" s="8">
        <f t="shared" si="23"/>
        <v>-28.911268558634479</v>
      </c>
      <c r="L81" s="8">
        <f t="shared" si="25"/>
        <v>1.3936154974099892</v>
      </c>
      <c r="M81" s="13"/>
      <c r="N81" s="28" t="s">
        <v>137</v>
      </c>
      <c r="O81" s="28">
        <v>-16.665986394557823</v>
      </c>
      <c r="P81" s="8"/>
      <c r="Q81" s="8">
        <f t="shared" si="24"/>
        <v>-25.584052307059149</v>
      </c>
      <c r="R81" s="8">
        <f t="shared" si="26"/>
        <v>8.9180659125013264</v>
      </c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s="12" customFormat="1">
      <c r="A82" s="32">
        <v>89</v>
      </c>
      <c r="B82" s="50"/>
      <c r="C82" s="50"/>
      <c r="D82" s="15"/>
      <c r="E82" s="15"/>
      <c r="F82" s="15"/>
      <c r="G82" s="13"/>
      <c r="H82" s="28" t="s">
        <v>217</v>
      </c>
      <c r="I82" s="28">
        <v>-35.956377551020402</v>
      </c>
      <c r="J82" s="8"/>
      <c r="K82" s="8">
        <f t="shared" si="23"/>
        <v>-28.007960520332539</v>
      </c>
      <c r="L82" s="8">
        <f t="shared" si="25"/>
        <v>7.9484170306878639</v>
      </c>
      <c r="M82" s="13"/>
      <c r="N82" s="28" t="s">
        <v>138</v>
      </c>
      <c r="O82" s="28">
        <v>-28.605510204081636</v>
      </c>
      <c r="P82" s="8"/>
      <c r="Q82" s="8">
        <f t="shared" si="24"/>
        <v>-23.439907221656238</v>
      </c>
      <c r="R82" s="8">
        <f t="shared" si="26"/>
        <v>5.1656029824253977</v>
      </c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s="12" customFormat="1">
      <c r="A83" s="32">
        <v>90</v>
      </c>
      <c r="B83" s="50"/>
      <c r="C83" s="50"/>
      <c r="D83" s="15"/>
      <c r="E83" s="15"/>
      <c r="F83" s="15"/>
      <c r="G83" s="13"/>
      <c r="H83" s="28" t="s">
        <v>218</v>
      </c>
      <c r="I83" s="28">
        <v>-31.204166666666669</v>
      </c>
      <c r="J83" s="8"/>
      <c r="K83" s="8">
        <f t="shared" si="23"/>
        <v>-26.820119985870246</v>
      </c>
      <c r="L83" s="8">
        <f t="shared" si="25"/>
        <v>4.3840466807964233</v>
      </c>
      <c r="M83" s="13"/>
      <c r="N83" s="28" t="s">
        <v>139</v>
      </c>
      <c r="O83" s="28">
        <v>-32.539795918367354</v>
      </c>
      <c r="P83" s="8"/>
      <c r="Q83" s="8">
        <f t="shared" si="24"/>
        <v>-20.903132672275017</v>
      </c>
      <c r="R83" s="8">
        <f t="shared" si="26"/>
        <v>11.636663246092336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s="12" customFormat="1">
      <c r="A84" s="32">
        <v>91</v>
      </c>
      <c r="B84" s="50"/>
      <c r="C84" s="50"/>
      <c r="D84" s="15"/>
      <c r="E84" s="15"/>
      <c r="F84" s="15"/>
      <c r="G84" s="13"/>
      <c r="H84" s="28" t="s">
        <v>219</v>
      </c>
      <c r="I84" s="28">
        <v>-29.826785714285712</v>
      </c>
      <c r="J84" s="8"/>
      <c r="K84" s="8">
        <f t="shared" si="23"/>
        <v>-25.239866945458839</v>
      </c>
      <c r="L84" s="8">
        <f t="shared" si="25"/>
        <v>4.5869187688268731</v>
      </c>
      <c r="M84" s="13"/>
      <c r="N84" s="28" t="s">
        <v>140</v>
      </c>
      <c r="O84" s="28">
        <v>-24.894727891156464</v>
      </c>
      <c r="P84" s="8"/>
      <c r="Q84" s="8">
        <f t="shared" si="24"/>
        <v>-18.057721276575485</v>
      </c>
      <c r="R84" s="8">
        <f t="shared" si="26"/>
        <v>6.8370066145809787</v>
      </c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s="12" customFormat="1">
      <c r="A85" s="32">
        <v>92</v>
      </c>
      <c r="B85" s="50"/>
      <c r="C85" s="50"/>
      <c r="D85" s="15"/>
      <c r="E85" s="15"/>
      <c r="F85" s="15"/>
      <c r="G85" s="13"/>
      <c r="H85" s="28" t="s">
        <v>220</v>
      </c>
      <c r="I85" s="28">
        <v>-28.223979591836731</v>
      </c>
      <c r="J85" s="8"/>
      <c r="K85" s="8">
        <f t="shared" si="23"/>
        <v>-23.173626596564031</v>
      </c>
      <c r="L85" s="8">
        <f t="shared" si="25"/>
        <v>5.0503529952727</v>
      </c>
      <c r="M85" s="13"/>
      <c r="N85" s="28" t="s">
        <v>141</v>
      </c>
      <c r="O85" s="28">
        <v>-27.535816326530611</v>
      </c>
      <c r="P85" s="8"/>
      <c r="Q85" s="8">
        <f t="shared" si="24"/>
        <v>-15.008829712224253</v>
      </c>
      <c r="R85" s="8">
        <f t="shared" si="26"/>
        <v>12.526986614306358</v>
      </c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s="12" customFormat="1">
      <c r="A86" s="32">
        <v>93</v>
      </c>
      <c r="B86" s="50"/>
      <c r="C86" s="50"/>
      <c r="D86" s="15"/>
      <c r="E86" s="15"/>
      <c r="F86" s="15"/>
      <c r="G86" s="13"/>
      <c r="H86" s="28" t="s">
        <v>221</v>
      </c>
      <c r="I86" s="28">
        <v>-27.875510204081632</v>
      </c>
      <c r="J86" s="8"/>
      <c r="K86" s="8">
        <f t="shared" si="23"/>
        <v>-20.569497360098758</v>
      </c>
      <c r="L86" s="8">
        <f t="shared" si="25"/>
        <v>7.3060128439828738</v>
      </c>
      <c r="M86" s="13"/>
      <c r="N86" s="28" t="s">
        <v>142</v>
      </c>
      <c r="O86" s="28">
        <v>-32.806632653061222</v>
      </c>
      <c r="P86" s="8"/>
      <c r="Q86" s="8">
        <f t="shared" si="24"/>
        <v>-11.878003912168928</v>
      </c>
      <c r="R86" s="8">
        <f t="shared" si="26"/>
        <v>20.928628740892293</v>
      </c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s="12" customFormat="1">
      <c r="A87" s="32">
        <v>94</v>
      </c>
      <c r="B87" s="50"/>
      <c r="C87" s="50"/>
      <c r="D87" s="15"/>
      <c r="E87" s="15"/>
      <c r="F87" s="15"/>
      <c r="G87" s="13"/>
      <c r="H87" s="28" t="s">
        <v>222</v>
      </c>
      <c r="I87" s="28">
        <v>-28.715816326530618</v>
      </c>
      <c r="J87" s="8"/>
      <c r="K87" s="8">
        <f t="shared" si="23"/>
        <v>-17.43697032806314</v>
      </c>
      <c r="L87" s="8">
        <f t="shared" si="25"/>
        <v>11.278845998467478</v>
      </c>
      <c r="M87" s="13"/>
      <c r="N87" s="28" t="s">
        <v>143</v>
      </c>
      <c r="O87" s="28">
        <v>-29.045153061224486</v>
      </c>
      <c r="P87" s="8"/>
      <c r="Q87" s="8">
        <f t="shared" si="24"/>
        <v>-8.7932927740350646</v>
      </c>
      <c r="R87" s="8">
        <f t="shared" si="26"/>
        <v>20.251860287189423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s="12" customFormat="1">
      <c r="A88" s="32">
        <v>95</v>
      </c>
      <c r="B88" s="50"/>
      <c r="C88" s="50"/>
      <c r="D88" s="15"/>
      <c r="E88" s="15"/>
      <c r="F88" s="15"/>
      <c r="G88" s="13"/>
      <c r="H88" s="28" t="s">
        <v>223</v>
      </c>
      <c r="I88" s="28">
        <v>-28.63239795918367</v>
      </c>
      <c r="J88" s="8"/>
      <c r="K88" s="8">
        <f t="shared" si="23"/>
        <v>-13.855013093550571</v>
      </c>
      <c r="L88" s="8">
        <f t="shared" si="25"/>
        <v>14.777384865633099</v>
      </c>
      <c r="M88" s="13"/>
      <c r="N88" s="28" t="s">
        <v>144</v>
      </c>
      <c r="O88" s="28">
        <v>-27.511479591836736</v>
      </c>
      <c r="P88" s="8"/>
      <c r="Q88" s="8">
        <f t="shared" si="24"/>
        <v>-5.8751619697626518</v>
      </c>
      <c r="R88" s="8">
        <f t="shared" si="26"/>
        <v>21.636317622074085</v>
      </c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s="12" customFormat="1">
      <c r="A89" s="32">
        <v>96</v>
      </c>
      <c r="B89" s="50"/>
      <c r="C89" s="50"/>
      <c r="D89" s="15"/>
      <c r="E89" s="15"/>
      <c r="F89" s="15"/>
      <c r="G89" s="13"/>
      <c r="H89" s="28" t="s">
        <v>224</v>
      </c>
      <c r="I89" s="28">
        <v>-32.422193877551017</v>
      </c>
      <c r="J89" s="8"/>
      <c r="K89" s="8">
        <f t="shared" si="23"/>
        <v>-9.9668883277396922</v>
      </c>
      <c r="L89" s="8">
        <f t="shared" si="25"/>
        <v>22.455305549811325</v>
      </c>
      <c r="M89" s="13"/>
      <c r="N89" s="28" t="s">
        <v>145</v>
      </c>
      <c r="O89" s="28">
        <v>-22.927040816326532</v>
      </c>
      <c r="P89" s="8"/>
      <c r="Q89" s="8">
        <f t="shared" si="24"/>
        <v>-3.2204746472173196</v>
      </c>
      <c r="R89" s="8">
        <f t="shared" si="26"/>
        <v>19.706566169109212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s="12" customFormat="1">
      <c r="A90" s="32">
        <v>97</v>
      </c>
      <c r="B90" s="50"/>
      <c r="C90" s="50"/>
      <c r="D90" s="15"/>
      <c r="E90" s="15"/>
      <c r="F90" s="15"/>
      <c r="G90" s="13"/>
      <c r="H90" s="28" t="s">
        <v>225</v>
      </c>
      <c r="I90" s="28">
        <v>-26.937499999999996</v>
      </c>
      <c r="J90" s="8"/>
      <c r="K90" s="8">
        <f t="shared" si="23"/>
        <v>-5.9627035553707213</v>
      </c>
      <c r="L90" s="8">
        <f t="shared" si="25"/>
        <v>20.974796444629277</v>
      </c>
      <c r="M90" s="13"/>
      <c r="N90" s="28" t="s">
        <v>146</v>
      </c>
      <c r="O90" s="28">
        <v>-21.910714285714285</v>
      </c>
      <c r="P90" s="8"/>
      <c r="Q90" s="8">
        <f t="shared" si="24"/>
        <v>-0.88776199899390129</v>
      </c>
      <c r="R90" s="8">
        <f t="shared" si="26"/>
        <v>21.022952286720383</v>
      </c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s="12" customFormat="1">
      <c r="A91" s="32">
        <v>98</v>
      </c>
      <c r="B91" s="50"/>
      <c r="C91" s="50"/>
      <c r="D91" s="15"/>
      <c r="E91" s="15"/>
      <c r="F91" s="15"/>
      <c r="G91" s="13"/>
      <c r="H91" s="28" t="s">
        <v>226</v>
      </c>
      <c r="I91" s="28">
        <v>-25.476530612244897</v>
      </c>
      <c r="J91" s="8"/>
      <c r="K91" s="8">
        <f t="shared" si="23"/>
        <v>-2.0530555904963848</v>
      </c>
      <c r="L91" s="8">
        <f t="shared" si="25"/>
        <v>23.423475021748512</v>
      </c>
      <c r="M91" s="13"/>
      <c r="N91" s="28" t="s">
        <v>147</v>
      </c>
      <c r="O91" s="28">
        <v>-24.641428571428577</v>
      </c>
      <c r="P91" s="8"/>
      <c r="Q91" s="8">
        <f t="shared" si="24"/>
        <v>1.1127299633443988</v>
      </c>
      <c r="R91" s="8">
        <f t="shared" si="26"/>
        <v>25.754158534772976</v>
      </c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s="12" customFormat="1">
      <c r="A92" s="32">
        <v>99</v>
      </c>
      <c r="B92" s="50"/>
      <c r="C92" s="50"/>
      <c r="D92" s="15"/>
      <c r="E92" s="15"/>
      <c r="F92" s="15"/>
      <c r="G92" s="13"/>
      <c r="H92" s="28" t="s">
        <v>227</v>
      </c>
      <c r="I92" s="28">
        <v>-28.775000000000002</v>
      </c>
      <c r="J92" s="8"/>
      <c r="K92" s="8">
        <f t="shared" si="23"/>
        <v>1.5612204638905842</v>
      </c>
      <c r="L92" s="8">
        <f t="shared" si="25"/>
        <v>30.336220463890587</v>
      </c>
      <c r="M92" s="13"/>
      <c r="N92" s="28" t="s">
        <v>148</v>
      </c>
      <c r="O92" s="28">
        <v>-21.38154761904762</v>
      </c>
      <c r="P92" s="8"/>
      <c r="Q92" s="8">
        <f t="shared" si="24"/>
        <v>2.8213032643841522</v>
      </c>
      <c r="R92" s="8">
        <f t="shared" si="26"/>
        <v>24.202850883431772</v>
      </c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s="12" customFormat="1">
      <c r="A93" s="32">
        <v>100</v>
      </c>
      <c r="B93" s="50"/>
      <c r="C93" s="50"/>
      <c r="D93" s="15"/>
      <c r="E93" s="15"/>
      <c r="F93" s="15"/>
      <c r="G93" s="13"/>
      <c r="H93" s="28" t="s">
        <v>228</v>
      </c>
      <c r="I93" s="28">
        <v>-24.805357142857144</v>
      </c>
      <c r="J93" s="8"/>
      <c r="K93" s="8">
        <f t="shared" si="23"/>
        <v>4.7175659094113218</v>
      </c>
      <c r="L93" s="8">
        <f t="shared" si="25"/>
        <v>29.522923052268467</v>
      </c>
      <c r="M93" s="13"/>
      <c r="N93" s="28" t="s">
        <v>149</v>
      </c>
      <c r="O93" s="28">
        <v>-13.769642857142859</v>
      </c>
      <c r="P93" s="8"/>
      <c r="Q93" s="8">
        <f t="shared" si="24"/>
        <v>4.321819838294541</v>
      </c>
      <c r="R93" s="8">
        <f t="shared" si="26"/>
        <v>18.0914626954374</v>
      </c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s="12" customFormat="1">
      <c r="A94" s="32">
        <v>101</v>
      </c>
      <c r="B94" s="50"/>
      <c r="C94" s="50"/>
      <c r="D94" s="15"/>
      <c r="E94" s="15"/>
      <c r="F94" s="15"/>
      <c r="G94" s="13"/>
      <c r="H94" s="30" t="s">
        <v>229</v>
      </c>
      <c r="I94" s="30">
        <v>-18.473214285714285</v>
      </c>
      <c r="J94" s="56"/>
      <c r="K94" s="8">
        <f t="shared" si="23"/>
        <v>7.3133376357270938</v>
      </c>
      <c r="L94" s="56">
        <f t="shared" si="25"/>
        <v>25.786551921441379</v>
      </c>
      <c r="M94" s="13"/>
      <c r="N94" s="28" t="s">
        <v>150</v>
      </c>
      <c r="O94" s="28">
        <v>-7.8370748299319724</v>
      </c>
      <c r="P94" s="8"/>
      <c r="Q94" s="8">
        <f t="shared" si="24"/>
        <v>5.7257857322076351</v>
      </c>
      <c r="R94" s="8">
        <f t="shared" si="26"/>
        <v>13.562860562139608</v>
      </c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s="12" customFormat="1">
      <c r="A95" s="32">
        <v>102</v>
      </c>
      <c r="B95" s="50"/>
      <c r="C95" s="50"/>
      <c r="D95" s="15"/>
      <c r="E95" s="15"/>
      <c r="F95" s="15"/>
      <c r="G95" s="13"/>
      <c r="H95" s="30" t="s">
        <v>230</v>
      </c>
      <c r="I95" s="30">
        <v>-15.95</v>
      </c>
      <c r="J95" s="56"/>
      <c r="K95" s="8">
        <f t="shared" si="23"/>
        <v>9.3169034023003316</v>
      </c>
      <c r="L95" s="56">
        <f t="shared" si="25"/>
        <v>25.266903402300329</v>
      </c>
      <c r="M95" s="13"/>
      <c r="N95" s="28" t="s">
        <v>151</v>
      </c>
      <c r="O95" s="28">
        <v>-7.6982142857142861</v>
      </c>
      <c r="P95" s="8"/>
      <c r="Q95" s="8">
        <f t="shared" si="24"/>
        <v>7.1498452588363177</v>
      </c>
      <c r="R95" s="8">
        <f t="shared" si="26"/>
        <v>14.848059544550605</v>
      </c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s="12" customFormat="1">
      <c r="A96" s="32">
        <v>103</v>
      </c>
      <c r="B96" s="50"/>
      <c r="C96" s="50"/>
      <c r="D96" s="15"/>
      <c r="E96" s="15"/>
      <c r="F96" s="15"/>
      <c r="G96" s="13"/>
      <c r="H96" s="30" t="s">
        <v>231</v>
      </c>
      <c r="I96" s="30">
        <v>-19.185714285714287</v>
      </c>
      <c r="J96" s="56"/>
      <c r="K96" s="8">
        <f t="shared" si="23"/>
        <v>10.766646684403973</v>
      </c>
      <c r="L96" s="56">
        <f t="shared" si="25"/>
        <v>29.95236097011826</v>
      </c>
      <c r="M96" s="13"/>
      <c r="N96" s="28" t="s">
        <v>152</v>
      </c>
      <c r="O96" s="28">
        <v>-7.6033163265306118</v>
      </c>
      <c r="P96" s="8"/>
      <c r="Q96" s="8">
        <f t="shared" si="24"/>
        <v>8.6907048955443162</v>
      </c>
      <c r="R96" s="8">
        <f t="shared" si="26"/>
        <v>16.294021222074928</v>
      </c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s="12" customFormat="1">
      <c r="A97" s="32">
        <v>104</v>
      </c>
      <c r="B97" s="50"/>
      <c r="C97" s="50"/>
      <c r="D97" s="15"/>
      <c r="E97" s="15"/>
      <c r="F97" s="15"/>
      <c r="G97" s="13"/>
      <c r="H97" s="30" t="s">
        <v>232</v>
      </c>
      <c r="I97" s="30">
        <v>-9.8571428571428577</v>
      </c>
      <c r="J97" s="56"/>
      <c r="K97" s="8">
        <f t="shared" si="23"/>
        <v>11.758661867838731</v>
      </c>
      <c r="L97" s="56">
        <f t="shared" si="25"/>
        <v>21.615804724981587</v>
      </c>
      <c r="M97" s="13"/>
      <c r="N97" s="28" t="s">
        <v>153</v>
      </c>
      <c r="O97" s="28">
        <v>-1.3468537414965986</v>
      </c>
      <c r="P97" s="8"/>
      <c r="Q97" s="8">
        <f t="shared" si="24"/>
        <v>10.402437853730889</v>
      </c>
      <c r="R97" s="8">
        <f t="shared" si="26"/>
        <v>11.749291595227488</v>
      </c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s="12" customFormat="1">
      <c r="A98" s="32">
        <v>105</v>
      </c>
      <c r="B98" s="50"/>
      <c r="C98" s="50"/>
      <c r="D98" s="15"/>
      <c r="E98" s="15"/>
      <c r="F98" s="15"/>
      <c r="G98" s="13"/>
      <c r="H98" s="30" t="s">
        <v>233</v>
      </c>
      <c r="I98" s="30">
        <v>-0.64107142857142851</v>
      </c>
      <c r="J98" s="56"/>
      <c r="K98" s="8">
        <f t="shared" si="23"/>
        <v>12.425984125174788</v>
      </c>
      <c r="L98" s="56">
        <f t="shared" si="25"/>
        <v>13.067055553746217</v>
      </c>
      <c r="M98" s="13"/>
      <c r="N98" s="28" t="s">
        <v>154</v>
      </c>
      <c r="O98" s="28">
        <v>0.97499999999999998</v>
      </c>
      <c r="P98" s="8"/>
      <c r="Q98" s="8">
        <f t="shared" si="24"/>
        <v>12.281026530790442</v>
      </c>
      <c r="R98" s="8">
        <f t="shared" si="26"/>
        <v>11.306026530790442</v>
      </c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s="12" customFormat="1">
      <c r="A99" s="32">
        <v>106</v>
      </c>
      <c r="B99" s="50"/>
      <c r="C99" s="50"/>
      <c r="D99" s="15"/>
      <c r="E99" s="15"/>
      <c r="F99" s="15"/>
      <c r="G99" s="13"/>
      <c r="H99" s="30" t="s">
        <v>234</v>
      </c>
      <c r="I99" s="30">
        <v>1.7035714285714285</v>
      </c>
      <c r="J99" s="56"/>
      <c r="K99" s="8">
        <f t="shared" si="23"/>
        <v>12.91360167489942</v>
      </c>
      <c r="L99" s="56">
        <f t="shared" si="25"/>
        <v>11.210030246327991</v>
      </c>
      <c r="M99" s="13"/>
      <c r="N99" s="28" t="s">
        <v>155</v>
      </c>
      <c r="O99" s="28">
        <v>-0.96530612244897973</v>
      </c>
      <c r="P99" s="8"/>
      <c r="Q99" s="8">
        <f t="shared" si="24"/>
        <v>14.259825679492062</v>
      </c>
      <c r="R99" s="8">
        <f t="shared" si="26"/>
        <v>15.225131801941041</v>
      </c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s="12" customFormat="1">
      <c r="A100" s="32">
        <v>107</v>
      </c>
      <c r="B100" s="50"/>
      <c r="C100" s="50"/>
      <c r="D100" s="15"/>
      <c r="E100" s="15"/>
      <c r="F100" s="15"/>
      <c r="G100" s="13"/>
      <c r="H100" s="30" t="s">
        <v>235</v>
      </c>
      <c r="I100" s="30">
        <v>-1.5767857142857145</v>
      </c>
      <c r="J100" s="56"/>
      <c r="K100" s="8">
        <f t="shared" si="23"/>
        <v>13.353995919538768</v>
      </c>
      <c r="L100" s="56">
        <f t="shared" si="25"/>
        <v>14.930781633824482</v>
      </c>
      <c r="M100" s="13"/>
      <c r="N100" s="28" t="s">
        <v>156</v>
      </c>
      <c r="O100" s="28">
        <v>1.8729591836734691</v>
      </c>
      <c r="P100" s="8"/>
      <c r="Q100" s="8">
        <f t="shared" si="24"/>
        <v>16.217561985327912</v>
      </c>
      <c r="R100" s="8">
        <f t="shared" si="26"/>
        <v>14.344602801654442</v>
      </c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s="12" customFormat="1">
      <c r="A101" s="32">
        <v>108</v>
      </c>
      <c r="B101" s="50"/>
      <c r="C101" s="50"/>
      <c r="D101" s="15"/>
      <c r="E101" s="15"/>
      <c r="F101" s="15"/>
      <c r="G101" s="13"/>
      <c r="H101" s="30" t="s">
        <v>236</v>
      </c>
      <c r="I101" s="30">
        <v>3.4982142857142859</v>
      </c>
      <c r="J101" s="56"/>
      <c r="K101" s="8">
        <f t="shared" si="23"/>
        <v>13.847497035503745</v>
      </c>
      <c r="L101" s="56">
        <f t="shared" si="25"/>
        <v>10.34928274978946</v>
      </c>
      <c r="M101" s="13"/>
      <c r="N101" s="28" t="s">
        <v>157</v>
      </c>
      <c r="O101" s="28">
        <v>0.27874149659863934</v>
      </c>
      <c r="P101" s="8"/>
      <c r="Q101" s="8">
        <f t="shared" si="24"/>
        <v>17.997928087338192</v>
      </c>
      <c r="R101" s="8">
        <f t="shared" si="26"/>
        <v>17.719186590739554</v>
      </c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s="12" customFormat="1">
      <c r="A102" s="32">
        <v>109</v>
      </c>
      <c r="B102" s="50"/>
      <c r="C102" s="50"/>
      <c r="D102" s="15"/>
      <c r="E102" s="15"/>
      <c r="F102" s="15"/>
      <c r="G102" s="13"/>
      <c r="H102" s="30" t="s">
        <v>237</v>
      </c>
      <c r="I102" s="30">
        <v>7.7821428571428584</v>
      </c>
      <c r="J102" s="56"/>
      <c r="K102" s="8">
        <f t="shared" si="23"/>
        <v>14.450476173398012</v>
      </c>
      <c r="L102" s="56">
        <f t="shared" si="25"/>
        <v>6.6683333162551541</v>
      </c>
      <c r="M102" s="13"/>
      <c r="N102" s="28" t="s">
        <v>158</v>
      </c>
      <c r="O102" s="28">
        <v>5.7506802721088439</v>
      </c>
      <c r="P102" s="8"/>
      <c r="Q102" s="8">
        <f t="shared" si="24"/>
        <v>19.437317418526906</v>
      </c>
      <c r="R102" s="8">
        <f t="shared" si="26"/>
        <v>13.686637146418061</v>
      </c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s="12" customFormat="1">
      <c r="A103" s="32">
        <v>110</v>
      </c>
      <c r="B103" s="50"/>
      <c r="C103" s="50"/>
      <c r="D103" s="15"/>
      <c r="E103" s="15"/>
      <c r="F103" s="15"/>
      <c r="G103" s="13"/>
      <c r="H103" s="30" t="s">
        <v>238</v>
      </c>
      <c r="I103" s="30">
        <v>7.5030612244897954</v>
      </c>
      <c r="J103" s="56"/>
      <c r="K103" s="8">
        <f t="shared" si="23"/>
        <v>15.172626039987797</v>
      </c>
      <c r="L103" s="56">
        <f t="shared" si="25"/>
        <v>7.6695648154980018</v>
      </c>
      <c r="M103" s="13"/>
      <c r="N103" s="28" t="s">
        <v>159</v>
      </c>
      <c r="O103" s="28">
        <v>6.757142857142858</v>
      </c>
      <c r="P103" s="8"/>
      <c r="Q103" s="8">
        <f t="shared" si="24"/>
        <v>20.395336757998599</v>
      </c>
      <c r="R103" s="8">
        <f t="shared" si="26"/>
        <v>13.638193900855741</v>
      </c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s="12" customFormat="1">
      <c r="A104" s="32">
        <v>111</v>
      </c>
      <c r="B104" s="50"/>
      <c r="C104" s="50"/>
      <c r="D104" s="15"/>
      <c r="E104" s="15"/>
      <c r="F104" s="15"/>
      <c r="G104" s="13"/>
      <c r="H104" s="30" t="s">
        <v>239</v>
      </c>
      <c r="I104" s="30">
        <v>10.465816326530613</v>
      </c>
      <c r="J104" s="56"/>
      <c r="K104" s="8">
        <f t="shared" si="23"/>
        <v>15.982702353801468</v>
      </c>
      <c r="L104" s="56">
        <f t="shared" si="25"/>
        <v>5.5168860272708553</v>
      </c>
      <c r="M104" s="13"/>
      <c r="N104" s="28" t="s">
        <v>160</v>
      </c>
      <c r="O104" s="28">
        <v>11.227551020408162</v>
      </c>
      <c r="P104" s="8"/>
      <c r="Q104" s="8">
        <f t="shared" si="24"/>
        <v>20.781877660532778</v>
      </c>
      <c r="R104" s="8">
        <f t="shared" si="26"/>
        <v>9.5543266401246161</v>
      </c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s="12" customFormat="1">
      <c r="A105" s="32">
        <v>112</v>
      </c>
      <c r="B105" s="50"/>
      <c r="C105" s="50"/>
      <c r="D105" s="15"/>
      <c r="E105" s="15"/>
      <c r="F105" s="15"/>
      <c r="G105" s="13"/>
      <c r="H105" s="30" t="s">
        <v>240</v>
      </c>
      <c r="I105" s="30">
        <v>12.289625850340135</v>
      </c>
      <c r="J105" s="56"/>
      <c r="K105" s="8">
        <f t="shared" si="23"/>
        <v>16.820503746482</v>
      </c>
      <c r="L105" s="56">
        <f t="shared" si="25"/>
        <v>4.530877896141865</v>
      </c>
      <c r="M105" s="13"/>
      <c r="N105" s="28" t="s">
        <v>161</v>
      </c>
      <c r="O105" s="28">
        <v>11.008333333333335</v>
      </c>
      <c r="P105" s="8"/>
      <c r="Q105" s="8">
        <f t="shared" si="24"/>
        <v>20.574966855652821</v>
      </c>
      <c r="R105" s="8">
        <f t="shared" si="26"/>
        <v>9.5666335223194867</v>
      </c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s="12" customFormat="1">
      <c r="A106" s="32">
        <v>113</v>
      </c>
      <c r="B106" s="50"/>
      <c r="C106" s="50"/>
      <c r="D106" s="15"/>
      <c r="E106" s="15"/>
      <c r="F106" s="15"/>
      <c r="G106" s="13"/>
      <c r="H106" s="30" t="s">
        <v>241</v>
      </c>
      <c r="I106" s="30">
        <v>11.981802721088437</v>
      </c>
      <c r="J106" s="56"/>
      <c r="K106" s="8">
        <f t="shared" si="23"/>
        <v>17.61186931428707</v>
      </c>
      <c r="L106" s="56">
        <f t="shared" si="25"/>
        <v>5.6300665931986327</v>
      </c>
      <c r="M106" s="13"/>
      <c r="N106" s="28" t="s">
        <v>162</v>
      </c>
      <c r="O106" s="28">
        <v>11.01454081632653</v>
      </c>
      <c r="P106" s="8"/>
      <c r="Q106" s="8">
        <f t="shared" si="24"/>
        <v>19.825316296918416</v>
      </c>
      <c r="R106" s="8">
        <f t="shared" si="26"/>
        <v>8.8107754805918859</v>
      </c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s="12" customFormat="1">
      <c r="A107" s="32">
        <v>114</v>
      </c>
      <c r="B107" s="50"/>
      <c r="C107" s="50"/>
      <c r="D107" s="15"/>
      <c r="E107" s="15"/>
      <c r="F107" s="15"/>
      <c r="G107" s="13"/>
      <c r="H107" s="51" t="s">
        <v>242</v>
      </c>
      <c r="I107" s="51">
        <v>12.959965986394559</v>
      </c>
      <c r="J107" s="55"/>
      <c r="K107" s="8">
        <f t="shared" si="23"/>
        <v>18.283238902942639</v>
      </c>
      <c r="L107" s="55">
        <f t="shared" si="25"/>
        <v>5.3232729165480794</v>
      </c>
      <c r="M107" s="13"/>
      <c r="N107" s="28" t="s">
        <v>163</v>
      </c>
      <c r="O107" s="28">
        <v>15.747959183673467</v>
      </c>
      <c r="P107" s="8"/>
      <c r="Q107" s="8">
        <f t="shared" si="24"/>
        <v>18.646144438273478</v>
      </c>
      <c r="R107" s="8">
        <f t="shared" si="26"/>
        <v>2.8981852546000102</v>
      </c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s="12" customFormat="1">
      <c r="A108" s="32">
        <v>115</v>
      </c>
      <c r="B108" s="50"/>
      <c r="C108" s="50"/>
      <c r="D108" s="15"/>
      <c r="E108" s="15"/>
      <c r="F108" s="15"/>
      <c r="G108" s="13"/>
      <c r="H108" s="51" t="s">
        <v>243</v>
      </c>
      <c r="I108" s="51">
        <v>13.102976190476193</v>
      </c>
      <c r="J108" s="55"/>
      <c r="K108" s="8">
        <f t="shared" si="23"/>
        <v>18.772845543966749</v>
      </c>
      <c r="L108" s="55">
        <f t="shared" si="25"/>
        <v>5.6698693534905562</v>
      </c>
      <c r="M108" s="13"/>
      <c r="N108" s="28" t="s">
        <v>164</v>
      </c>
      <c r="O108" s="28">
        <v>18.907568027210885</v>
      </c>
      <c r="P108" s="8"/>
      <c r="Q108" s="8">
        <f t="shared" si="24"/>
        <v>17.189909141149496</v>
      </c>
      <c r="R108" s="8">
        <f t="shared" si="26"/>
        <v>1.7176588860613897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s="12" customFormat="1">
      <c r="A109" s="32">
        <v>116</v>
      </c>
      <c r="B109" s="50"/>
      <c r="C109" s="50"/>
      <c r="D109" s="15"/>
      <c r="E109" s="15"/>
      <c r="F109" s="15"/>
      <c r="G109" s="13"/>
      <c r="H109" s="51" t="s">
        <v>244</v>
      </c>
      <c r="I109" s="51">
        <v>15.142959183673469</v>
      </c>
      <c r="J109" s="55"/>
      <c r="K109" s="8">
        <f t="shared" si="23"/>
        <v>19.036722558806673</v>
      </c>
      <c r="L109" s="55">
        <f t="shared" si="25"/>
        <v>3.8937633751332044</v>
      </c>
      <c r="M109" s="13"/>
      <c r="N109" s="28" t="s">
        <v>165</v>
      </c>
      <c r="O109" s="28">
        <v>20.169336734693875</v>
      </c>
      <c r="P109" s="8"/>
      <c r="Q109" s="8">
        <f t="shared" si="24"/>
        <v>15.616434450264325</v>
      </c>
      <c r="R109" s="8">
        <f t="shared" si="26"/>
        <v>4.5529022844295497</v>
      </c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s="12" customFormat="1">
      <c r="A110" s="32">
        <v>117</v>
      </c>
      <c r="B110" s="50"/>
      <c r="C110" s="50"/>
      <c r="D110" s="15"/>
      <c r="E110" s="15"/>
      <c r="F110" s="15"/>
      <c r="G110" s="13"/>
      <c r="H110" s="51" t="s">
        <v>245</v>
      </c>
      <c r="I110" s="51">
        <v>15.866581632653061</v>
      </c>
      <c r="J110" s="55"/>
      <c r="K110" s="8">
        <f t="shared" si="23"/>
        <v>19.049120911027508</v>
      </c>
      <c r="L110" s="55">
        <f t="shared" si="25"/>
        <v>3.1825392783744473</v>
      </c>
      <c r="M110" s="13"/>
      <c r="N110" s="28" t="s">
        <v>166</v>
      </c>
      <c r="O110" s="28">
        <v>21.268282312925173</v>
      </c>
      <c r="P110" s="8"/>
      <c r="Q110" s="8">
        <f t="shared" si="24"/>
        <v>14.058907997126122</v>
      </c>
      <c r="R110" s="8">
        <f t="shared" si="26"/>
        <v>7.2093743157990513</v>
      </c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s="12" customFormat="1">
      <c r="A111" s="32">
        <v>118</v>
      </c>
      <c r="B111" s="14"/>
      <c r="C111" s="14"/>
      <c r="D111" s="15"/>
      <c r="E111" s="15"/>
      <c r="F111" s="15"/>
      <c r="G111" s="13"/>
      <c r="H111" s="51" t="s">
        <v>246</v>
      </c>
      <c r="I111" s="51">
        <v>17.2109693877551</v>
      </c>
      <c r="J111" s="55"/>
      <c r="K111" s="8">
        <f t="shared" si="23"/>
        <v>18.798306627202432</v>
      </c>
      <c r="L111" s="55">
        <f t="shared" si="25"/>
        <v>1.5873372394473328</v>
      </c>
      <c r="M111" s="13"/>
      <c r="N111" s="28" t="s">
        <v>167</v>
      </c>
      <c r="O111" s="28">
        <v>20.391071428571426</v>
      </c>
      <c r="P111" s="8"/>
      <c r="Q111" s="8">
        <f t="shared" si="24"/>
        <v>12.594913598096023</v>
      </c>
      <c r="R111" s="8">
        <f t="shared" si="26"/>
        <v>7.7961578304754031</v>
      </c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s="12" customFormat="1">
      <c r="A112" s="32">
        <v>119</v>
      </c>
      <c r="B112" s="14"/>
      <c r="C112" s="14"/>
      <c r="D112" s="15"/>
      <c r="E112" s="15"/>
      <c r="F112" s="15"/>
      <c r="G112" s="13"/>
      <c r="H112" s="51" t="s">
        <v>247</v>
      </c>
      <c r="I112" s="51">
        <v>16.438520408163264</v>
      </c>
      <c r="J112" s="55"/>
      <c r="K112" s="8">
        <f t="shared" si="23"/>
        <v>18.279732267103654</v>
      </c>
      <c r="L112" s="55">
        <f t="shared" si="25"/>
        <v>1.8412118589403903</v>
      </c>
      <c r="M112" s="13"/>
      <c r="N112" s="28" t="s">
        <v>168</v>
      </c>
      <c r="O112" s="28">
        <v>19.010714285714283</v>
      </c>
      <c r="P112" s="8"/>
      <c r="Q112" s="8">
        <f t="shared" si="24"/>
        <v>11.228851571625219</v>
      </c>
      <c r="R112" s="8">
        <f t="shared" si="26"/>
        <v>7.7818627140890637</v>
      </c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s="12" customFormat="1">
      <c r="A113" s="32">
        <v>120</v>
      </c>
      <c r="B113" s="14"/>
      <c r="C113" s="14"/>
      <c r="D113" s="15"/>
      <c r="E113" s="15"/>
      <c r="F113" s="15"/>
      <c r="G113" s="13"/>
      <c r="H113" s="51" t="s">
        <v>248</v>
      </c>
      <c r="I113" s="51">
        <v>15.160459183673469</v>
      </c>
      <c r="J113" s="55"/>
      <c r="K113" s="8">
        <f t="shared" si="23"/>
        <v>17.489035377031652</v>
      </c>
      <c r="L113" s="55">
        <f t="shared" si="25"/>
        <v>2.3285761933581828</v>
      </c>
      <c r="M113" s="13"/>
      <c r="N113" s="28" t="s">
        <v>169</v>
      </c>
      <c r="O113" s="28">
        <v>20.379030612244897</v>
      </c>
      <c r="P113" s="8"/>
      <c r="Q113" s="8">
        <f t="shared" si="24"/>
        <v>9.8899108205092077</v>
      </c>
      <c r="R113" s="8">
        <f t="shared" si="26"/>
        <v>10.489119791735689</v>
      </c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s="12" customFormat="1">
      <c r="A114" s="32">
        <v>121</v>
      </c>
      <c r="B114" s="14"/>
      <c r="C114" s="14"/>
      <c r="D114" s="15"/>
      <c r="E114" s="15"/>
      <c r="F114" s="15"/>
      <c r="G114" s="13"/>
      <c r="H114" s="51" t="s">
        <v>249</v>
      </c>
      <c r="I114" s="51">
        <v>17.00013605442177</v>
      </c>
      <c r="J114" s="55"/>
      <c r="K114" s="8">
        <f t="shared" si="23"/>
        <v>16.417136341880674</v>
      </c>
      <c r="L114" s="55">
        <f t="shared" si="25"/>
        <v>0.58299971254109551</v>
      </c>
      <c r="M114" s="13"/>
      <c r="N114" s="28" t="s">
        <v>170</v>
      </c>
      <c r="O114" s="28">
        <v>22.530833333333337</v>
      </c>
      <c r="P114" s="8"/>
      <c r="Q114" s="8">
        <f t="shared" si="24"/>
        <v>8.4466144786524495</v>
      </c>
      <c r="R114" s="8">
        <f t="shared" si="26"/>
        <v>14.084218854680888</v>
      </c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s="12" customFormat="1">
      <c r="A115" s="32">
        <v>122</v>
      </c>
      <c r="B115" s="14"/>
      <c r="C115" s="14"/>
      <c r="D115" s="15"/>
      <c r="E115" s="15"/>
      <c r="F115" s="15"/>
      <c r="G115" s="13"/>
      <c r="H115" s="51" t="s">
        <v>250</v>
      </c>
      <c r="I115" s="51">
        <v>20.035833333333333</v>
      </c>
      <c r="J115" s="55"/>
      <c r="K115" s="8">
        <f t="shared" si="23"/>
        <v>15.048966205199337</v>
      </c>
      <c r="L115" s="55">
        <f t="shared" si="25"/>
        <v>4.986867128133996</v>
      </c>
      <c r="M115" s="13"/>
      <c r="N115" s="28" t="s">
        <v>171</v>
      </c>
      <c r="O115" s="28">
        <v>19.306649659863947</v>
      </c>
      <c r="P115" s="8"/>
      <c r="Q115" s="8">
        <f t="shared" si="24"/>
        <v>6.7355040158978889</v>
      </c>
      <c r="R115" s="8">
        <f t="shared" si="26"/>
        <v>12.571145643966059</v>
      </c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s="12" customFormat="1">
      <c r="A116" s="32">
        <v>123</v>
      </c>
      <c r="B116" s="14"/>
      <c r="C116" s="14"/>
      <c r="D116" s="15"/>
      <c r="E116" s="15"/>
      <c r="F116" s="15"/>
      <c r="G116" s="13"/>
      <c r="H116" s="51" t="s">
        <v>251</v>
      </c>
      <c r="I116" s="51">
        <v>17.369132653061225</v>
      </c>
      <c r="J116" s="55"/>
      <c r="K116" s="8">
        <f t="shared" si="23"/>
        <v>13.366259024408938</v>
      </c>
      <c r="L116" s="55">
        <f t="shared" si="25"/>
        <v>4.0028736286522868</v>
      </c>
      <c r="M116" s="13"/>
      <c r="N116" s="28" t="s">
        <v>199</v>
      </c>
      <c r="O116" s="28">
        <v>17.003231292517004</v>
      </c>
      <c r="P116" s="8"/>
      <c r="Q116" s="8">
        <f t="shared" si="24"/>
        <v>4.5984788417444102</v>
      </c>
      <c r="R116" s="8">
        <f t="shared" si="26"/>
        <v>12.404752450772595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s="12" customFormat="1">
      <c r="A117" s="32">
        <v>124</v>
      </c>
      <c r="B117" s="14"/>
      <c r="C117" s="14"/>
      <c r="D117" s="15"/>
      <c r="E117" s="15"/>
      <c r="F117" s="15"/>
      <c r="G117" s="13"/>
      <c r="H117" s="51" t="s">
        <v>252</v>
      </c>
      <c r="I117" s="51">
        <v>17.444897959183674</v>
      </c>
      <c r="J117" s="55"/>
      <c r="K117" s="8">
        <f t="shared" si="23"/>
        <v>11.353677153058634</v>
      </c>
      <c r="L117" s="55">
        <f t="shared" si="25"/>
        <v>6.0912208061250404</v>
      </c>
      <c r="M117" s="13"/>
      <c r="N117" s="28" t="s">
        <v>200</v>
      </c>
      <c r="O117" s="28">
        <v>16.665561224489796</v>
      </c>
      <c r="P117" s="8"/>
      <c r="Q117" s="8">
        <f t="shared" si="24"/>
        <v>1.9213247146058969</v>
      </c>
      <c r="R117" s="8">
        <f t="shared" si="26"/>
        <v>14.744236509883899</v>
      </c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s="12" customFormat="1">
      <c r="A118" s="32">
        <v>125</v>
      </c>
      <c r="B118" s="14"/>
      <c r="C118" s="14"/>
      <c r="D118" s="15"/>
      <c r="E118" s="15"/>
      <c r="F118" s="15"/>
      <c r="G118" s="13"/>
      <c r="H118" s="51" t="s">
        <v>253</v>
      </c>
      <c r="I118" s="51">
        <v>16.218707482993199</v>
      </c>
      <c r="J118" s="55"/>
      <c r="K118" s="8">
        <f t="shared" si="23"/>
        <v>9.0065936664011339</v>
      </c>
      <c r="L118" s="55">
        <f t="shared" si="25"/>
        <v>7.2121138165920655</v>
      </c>
      <c r="M118" s="13"/>
      <c r="N118" s="28" t="s">
        <v>201</v>
      </c>
      <c r="O118" s="28">
        <v>17.524319727891157</v>
      </c>
      <c r="P118" s="8"/>
      <c r="Q118" s="8">
        <f t="shared" si="24"/>
        <v>-1.3345107664640699</v>
      </c>
      <c r="R118" s="8">
        <f t="shared" si="26"/>
        <v>18.858830494355228</v>
      </c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s="12" customFormat="1">
      <c r="A119" s="32">
        <v>126</v>
      </c>
      <c r="B119" s="14"/>
      <c r="C119" s="14"/>
      <c r="D119" s="15"/>
      <c r="E119" s="15"/>
      <c r="F119" s="15"/>
      <c r="G119" s="13"/>
      <c r="H119" s="51" t="s">
        <v>254</v>
      </c>
      <c r="I119" s="51">
        <v>12.554336734693878</v>
      </c>
      <c r="J119" s="55"/>
      <c r="K119" s="8">
        <f t="shared" si="23"/>
        <v>6.3383652412725411</v>
      </c>
      <c r="L119" s="55">
        <f t="shared" si="25"/>
        <v>6.2159714934213373</v>
      </c>
      <c r="M119" s="13"/>
      <c r="N119" s="28" t="s">
        <v>202</v>
      </c>
      <c r="O119" s="28">
        <v>14.226785714285715</v>
      </c>
      <c r="P119" s="8"/>
      <c r="Q119" s="8">
        <f t="shared" si="24"/>
        <v>-5.1136689757782143</v>
      </c>
      <c r="R119" s="8">
        <f t="shared" si="26"/>
        <v>19.340454690063929</v>
      </c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s="12" customFormat="1">
      <c r="A120" s="32">
        <v>127</v>
      </c>
      <c r="B120" s="14"/>
      <c r="C120" s="14"/>
      <c r="D120" s="15"/>
      <c r="E120" s="15"/>
      <c r="F120" s="15"/>
      <c r="G120" s="13"/>
      <c r="H120" s="50"/>
      <c r="I120" s="50"/>
      <c r="J120" s="15"/>
      <c r="K120" s="15"/>
      <c r="L120" s="15"/>
      <c r="M120" s="13"/>
      <c r="N120" s="28" t="s">
        <v>203</v>
      </c>
      <c r="O120" s="28">
        <v>10.25357142857143</v>
      </c>
      <c r="P120" s="8"/>
      <c r="Q120" s="8">
        <f t="shared" si="24"/>
        <v>-9.2663291130215892</v>
      </c>
      <c r="R120" s="8">
        <f t="shared" si="26"/>
        <v>19.519900541593017</v>
      </c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s="12" customFormat="1">
      <c r="A121" s="32">
        <v>128</v>
      </c>
      <c r="B121" s="14"/>
      <c r="C121" s="14"/>
      <c r="D121" s="15"/>
      <c r="E121" s="15"/>
      <c r="F121" s="15"/>
      <c r="G121" s="13"/>
      <c r="H121" s="50"/>
      <c r="I121" s="50"/>
      <c r="J121" s="15"/>
      <c r="K121" s="15"/>
      <c r="L121" s="15"/>
      <c r="M121" s="13"/>
      <c r="N121" s="28" t="s">
        <v>204</v>
      </c>
      <c r="O121" s="28">
        <v>9.8575680272108848</v>
      </c>
      <c r="P121" s="8"/>
      <c r="Q121" s="8">
        <f t="shared" si="24"/>
        <v>-13.566008109305962</v>
      </c>
      <c r="R121" s="8">
        <f t="shared" si="26"/>
        <v>23.423576136516846</v>
      </c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s="12" customFormat="1">
      <c r="A122" s="32">
        <v>129</v>
      </c>
      <c r="B122" s="14"/>
      <c r="C122" s="14"/>
      <c r="D122" s="15"/>
      <c r="E122" s="15"/>
      <c r="F122" s="15"/>
      <c r="G122" s="13"/>
      <c r="H122" s="50"/>
      <c r="I122" s="50"/>
      <c r="J122" s="15"/>
      <c r="K122" s="15"/>
      <c r="L122" s="15"/>
      <c r="M122" s="13"/>
      <c r="N122" s="28" t="s">
        <v>205</v>
      </c>
      <c r="O122" s="28">
        <v>5.9795238095238101</v>
      </c>
      <c r="P122" s="8"/>
      <c r="Q122" s="8">
        <f t="shared" si="24"/>
        <v>-17.742646713622801</v>
      </c>
      <c r="R122" s="8">
        <f t="shared" si="26"/>
        <v>23.722170523146609</v>
      </c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s="12" customFormat="1">
      <c r="A123" s="32">
        <v>130</v>
      </c>
      <c r="B123" s="14"/>
      <c r="C123" s="14"/>
      <c r="D123" s="15"/>
      <c r="E123" s="15"/>
      <c r="F123" s="15"/>
      <c r="G123" s="13"/>
      <c r="H123" s="50"/>
      <c r="I123" s="50"/>
      <c r="J123" s="15"/>
      <c r="K123" s="15"/>
      <c r="L123" s="15"/>
      <c r="M123" s="13"/>
      <c r="N123" s="28" t="s">
        <v>206</v>
      </c>
      <c r="O123" s="28">
        <v>4.0227040816326527</v>
      </c>
      <c r="P123" s="8"/>
      <c r="Q123" s="8">
        <f t="shared" si="24"/>
        <v>-21.524770203391796</v>
      </c>
      <c r="R123" s="8">
        <f t="shared" si="26"/>
        <v>25.54747428502445</v>
      </c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s="12" customFormat="1">
      <c r="A124" s="32">
        <v>131</v>
      </c>
      <c r="B124" s="14"/>
      <c r="C124" s="14"/>
      <c r="D124" s="15"/>
      <c r="E124" s="15"/>
      <c r="F124" s="15"/>
      <c r="G124" s="13"/>
      <c r="H124" s="50"/>
      <c r="I124" s="50"/>
      <c r="J124" s="15"/>
      <c r="K124" s="15"/>
      <c r="L124" s="15"/>
      <c r="M124" s="13"/>
      <c r="N124" s="28" t="s">
        <v>207</v>
      </c>
      <c r="O124" s="28">
        <v>3.9428571428571431</v>
      </c>
      <c r="P124" s="8"/>
      <c r="Q124" s="8">
        <f t="shared" si="24"/>
        <v>-24.682597339131593</v>
      </c>
      <c r="R124" s="8">
        <f t="shared" si="26"/>
        <v>28.625454481988736</v>
      </c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s="12" customFormat="1">
      <c r="A125" s="32">
        <v>132</v>
      </c>
      <c r="B125" s="14"/>
      <c r="C125" s="14"/>
      <c r="D125" s="15"/>
      <c r="E125" s="15"/>
      <c r="F125" s="15"/>
      <c r="G125" s="13"/>
      <c r="H125" s="14"/>
      <c r="I125" s="14"/>
      <c r="J125" s="15"/>
      <c r="K125" s="15"/>
      <c r="L125" s="15"/>
      <c r="M125" s="13"/>
      <c r="N125" s="28" t="s">
        <v>208</v>
      </c>
      <c r="O125" s="28">
        <v>1.8535714285714282</v>
      </c>
      <c r="P125" s="8"/>
      <c r="Q125" s="8">
        <f t="shared" si="24"/>
        <v>-27.063698448671829</v>
      </c>
      <c r="R125" s="8">
        <f t="shared" si="26"/>
        <v>28.917269877243257</v>
      </c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s="12" customFormat="1">
      <c r="A126" s="32">
        <v>133</v>
      </c>
      <c r="B126" s="14"/>
      <c r="C126" s="14"/>
      <c r="D126" s="15"/>
      <c r="E126" s="15"/>
      <c r="F126" s="15"/>
      <c r="G126" s="13"/>
      <c r="H126" s="14"/>
      <c r="I126" s="14"/>
      <c r="J126" s="15"/>
      <c r="K126" s="15"/>
      <c r="L126" s="15"/>
      <c r="M126" s="13"/>
      <c r="N126" s="28" t="s">
        <v>209</v>
      </c>
      <c r="O126" s="28">
        <v>-0.38035714285714278</v>
      </c>
      <c r="P126" s="8"/>
      <c r="Q126" s="8">
        <f t="shared" si="24"/>
        <v>-28.61424383947184</v>
      </c>
      <c r="R126" s="8">
        <f t="shared" si="26"/>
        <v>28.233886696614697</v>
      </c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s="12" customFormat="1">
      <c r="A127" s="32">
        <v>134</v>
      </c>
      <c r="B127" s="14"/>
      <c r="C127" s="14"/>
      <c r="D127" s="15"/>
      <c r="E127" s="15"/>
      <c r="F127" s="15"/>
      <c r="G127" s="13"/>
      <c r="H127" s="14"/>
      <c r="I127" s="14"/>
      <c r="J127" s="15"/>
      <c r="K127" s="15"/>
      <c r="L127" s="15"/>
      <c r="M127" s="13"/>
      <c r="N127" s="28" t="s">
        <v>210</v>
      </c>
      <c r="O127" s="28">
        <v>-0.25892857142857145</v>
      </c>
      <c r="P127" s="8"/>
      <c r="Q127" s="8">
        <f t="shared" si="24"/>
        <v>-29.381751194045492</v>
      </c>
      <c r="R127" s="8">
        <f t="shared" si="26"/>
        <v>29.122822622616919</v>
      </c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s="12" customFormat="1">
      <c r="A128" s="32">
        <v>135</v>
      </c>
      <c r="B128" s="14"/>
      <c r="C128" s="14"/>
      <c r="D128" s="15"/>
      <c r="E128" s="15"/>
      <c r="F128" s="15"/>
      <c r="G128" s="13"/>
      <c r="H128" s="14"/>
      <c r="I128" s="14"/>
      <c r="J128" s="15"/>
      <c r="K128" s="15"/>
      <c r="L128" s="15"/>
      <c r="M128" s="13"/>
      <c r="N128" s="28" t="s">
        <v>211</v>
      </c>
      <c r="O128" s="28">
        <v>-7.453826530612246</v>
      </c>
      <c r="P128" s="8"/>
      <c r="Q128" s="8">
        <f t="shared" si="24"/>
        <v>-29.498950341763368</v>
      </c>
      <c r="R128" s="8">
        <f t="shared" si="26"/>
        <v>22.045123811151122</v>
      </c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s="12" customFormat="1">
      <c r="A129" s="32">
        <v>136</v>
      </c>
      <c r="B129" s="14"/>
      <c r="C129" s="14"/>
      <c r="D129" s="15"/>
      <c r="E129" s="15"/>
      <c r="F129" s="15"/>
      <c r="G129" s="13"/>
      <c r="H129" s="14"/>
      <c r="I129" s="14"/>
      <c r="J129" s="15"/>
      <c r="K129" s="15"/>
      <c r="L129" s="15"/>
      <c r="M129" s="13"/>
      <c r="N129" s="28" t="s">
        <v>212</v>
      </c>
      <c r="O129" s="28">
        <v>-14.996938775510204</v>
      </c>
      <c r="P129" s="8"/>
      <c r="Q129" s="8">
        <f t="shared" si="24"/>
        <v>-29.152173468381108</v>
      </c>
      <c r="R129" s="8">
        <f t="shared" si="26"/>
        <v>14.155234692870904</v>
      </c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s="12" customFormat="1">
      <c r="A130" s="32">
        <v>137</v>
      </c>
      <c r="B130" s="14"/>
      <c r="C130" s="14"/>
      <c r="D130" s="15"/>
      <c r="E130" s="15"/>
      <c r="F130" s="15"/>
      <c r="G130" s="13"/>
      <c r="H130" s="11"/>
      <c r="I130" s="11"/>
      <c r="J130" s="8"/>
      <c r="K130" s="8"/>
      <c r="L130" s="8"/>
      <c r="M130" s="13"/>
      <c r="N130" s="28" t="s">
        <v>213</v>
      </c>
      <c r="O130" s="28">
        <v>-16.76887755102041</v>
      </c>
      <c r="P130" s="8"/>
      <c r="Q130" s="8">
        <f t="shared" ref="Q130:Q171" si="27">$P$2+$P$3*COS(A130*$P$19)+$P$4*SIN(A130*$P$19)+$P$5*COS(2*A130*$P$19)+$P$6*SIN(2*A130*$P$19)+$P$7*COS(3*A130*$P$19)+$P$8*SIN(3*A130*$P$19)+$P$9*COS(4*A130*$P$19)+$P$10*SIN(4*A130*$P$19)+$P$11*COS(5*A130*$P$19)+$P$12*SIN(5*A130*$P$19)+$P$13*COS(6*A130*$P$19)+$P$14*SIN(6*A130*$P$19)+$P$15*COS(7*A130*$P$19)+$P$16*SIN(7*A130*$P$19)+$P$17*COS(8*A130*$P$19)+$P$18*SIN(8*A130*$P$19)</f>
        <v>-28.540767990984786</v>
      </c>
      <c r="R130" s="8">
        <f t="shared" si="26"/>
        <v>11.771890439964377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s="12" customFormat="1">
      <c r="A131" s="32">
        <v>138</v>
      </c>
      <c r="B131" s="14"/>
      <c r="C131" s="14"/>
      <c r="D131" s="15"/>
      <c r="E131" s="15"/>
      <c r="F131" s="15"/>
      <c r="G131" s="13"/>
      <c r="H131" s="11"/>
      <c r="I131" s="11"/>
      <c r="J131" s="8"/>
      <c r="K131" s="8"/>
      <c r="L131" s="8"/>
      <c r="M131" s="13"/>
      <c r="N131" s="28" t="s">
        <v>214</v>
      </c>
      <c r="O131" s="28">
        <v>-22.687585034013608</v>
      </c>
      <c r="P131" s="8"/>
      <c r="Q131" s="8">
        <f t="shared" si="27"/>
        <v>-27.835783015436135</v>
      </c>
      <c r="R131" s="8">
        <f t="shared" ref="R131:R171" si="28">ABS(O131-Q131)</f>
        <v>5.1481979814225269</v>
      </c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s="12" customFormat="1">
      <c r="A132" s="32">
        <v>139</v>
      </c>
      <c r="B132" s="14"/>
      <c r="C132" s="14"/>
      <c r="D132" s="15"/>
      <c r="E132" s="15"/>
      <c r="F132" s="15"/>
      <c r="G132" s="13"/>
      <c r="H132" s="11"/>
      <c r="I132" s="11"/>
      <c r="J132" s="8"/>
      <c r="K132" s="8"/>
      <c r="L132" s="8"/>
      <c r="M132" s="13"/>
      <c r="N132" s="28" t="s">
        <v>215</v>
      </c>
      <c r="O132" s="28">
        <v>-22.630357142857143</v>
      </c>
      <c r="P132" s="8"/>
      <c r="Q132" s="8">
        <f t="shared" si="27"/>
        <v>-27.146241887140611</v>
      </c>
      <c r="R132" s="8">
        <f t="shared" si="28"/>
        <v>4.5158847442834684</v>
      </c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s="12" customFormat="1">
      <c r="A133" s="32">
        <v>140</v>
      </c>
      <c r="B133" s="14"/>
      <c r="C133" s="14"/>
      <c r="D133" s="15"/>
      <c r="E133" s="15"/>
      <c r="F133" s="15"/>
      <c r="G133" s="13"/>
      <c r="H133" s="11"/>
      <c r="I133" s="11"/>
      <c r="J133" s="8"/>
      <c r="K133" s="8"/>
      <c r="L133" s="8"/>
      <c r="M133" s="13"/>
      <c r="N133" s="28" t="s">
        <v>216</v>
      </c>
      <c r="O133" s="28">
        <v>-27.51765306122449</v>
      </c>
      <c r="P133" s="8"/>
      <c r="Q133" s="8">
        <f t="shared" si="27"/>
        <v>-26.499678623761227</v>
      </c>
      <c r="R133" s="8">
        <f t="shared" si="28"/>
        <v>1.0179744374632627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s="12" customFormat="1">
      <c r="A134" s="32">
        <v>141</v>
      </c>
      <c r="B134" s="14"/>
      <c r="C134" s="14"/>
      <c r="D134" s="15"/>
      <c r="E134" s="15"/>
      <c r="F134" s="15"/>
      <c r="G134" s="13"/>
      <c r="H134" s="11"/>
      <c r="I134" s="11"/>
      <c r="J134" s="8"/>
      <c r="K134" s="8"/>
      <c r="L134" s="8"/>
      <c r="M134" s="13"/>
      <c r="N134" s="28" t="s">
        <v>217</v>
      </c>
      <c r="O134" s="28">
        <v>-35.956377551020402</v>
      </c>
      <c r="P134" s="8"/>
      <c r="Q134" s="8">
        <f t="shared" si="27"/>
        <v>-25.840632724435334</v>
      </c>
      <c r="R134" s="8">
        <f t="shared" si="28"/>
        <v>10.115744826585068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s="12" customFormat="1">
      <c r="A135" s="32">
        <v>142</v>
      </c>
      <c r="B135" s="14"/>
      <c r="C135" s="14"/>
      <c r="D135" s="15"/>
      <c r="E135" s="15"/>
      <c r="F135" s="15"/>
      <c r="G135" s="13"/>
      <c r="H135" s="11"/>
      <c r="I135" s="11"/>
      <c r="J135" s="8"/>
      <c r="K135" s="8"/>
      <c r="L135" s="8"/>
      <c r="M135" s="13"/>
      <c r="N135" s="28" t="s">
        <v>218</v>
      </c>
      <c r="O135" s="28">
        <v>-31.204166666666669</v>
      </c>
      <c r="P135" s="8"/>
      <c r="Q135" s="8">
        <f t="shared" si="27"/>
        <v>-25.047090108176906</v>
      </c>
      <c r="R135" s="8">
        <f t="shared" si="28"/>
        <v>6.1570765584897629</v>
      </c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s="12" customFormat="1">
      <c r="A136" s="32">
        <v>143</v>
      </c>
      <c r="B136" s="14"/>
      <c r="C136" s="14"/>
      <c r="D136" s="15"/>
      <c r="E136" s="15"/>
      <c r="F136" s="15"/>
      <c r="G136" s="13"/>
      <c r="H136" s="11"/>
      <c r="I136" s="11"/>
      <c r="J136" s="8"/>
      <c r="K136" s="8"/>
      <c r="L136" s="8"/>
      <c r="M136" s="13"/>
      <c r="N136" s="28" t="s">
        <v>219</v>
      </c>
      <c r="O136" s="28">
        <v>-29.826785714285712</v>
      </c>
      <c r="P136" s="8"/>
      <c r="Q136" s="8">
        <f t="shared" si="27"/>
        <v>-23.96119767079691</v>
      </c>
      <c r="R136" s="8">
        <f t="shared" si="28"/>
        <v>5.8655880434888026</v>
      </c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s="12" customFormat="1">
      <c r="A137" s="32">
        <v>144</v>
      </c>
      <c r="B137" s="14"/>
      <c r="C137" s="14"/>
      <c r="D137" s="15"/>
      <c r="E137" s="15"/>
      <c r="F137" s="15"/>
      <c r="G137" s="13"/>
      <c r="H137" s="11"/>
      <c r="I137" s="11"/>
      <c r="J137" s="8"/>
      <c r="K137" s="8"/>
      <c r="L137" s="8"/>
      <c r="M137" s="13"/>
      <c r="N137" s="28" t="s">
        <v>220</v>
      </c>
      <c r="O137" s="28">
        <v>-28.223979591836731</v>
      </c>
      <c r="P137" s="8"/>
      <c r="Q137" s="8">
        <f t="shared" si="27"/>
        <v>-22.427717780068367</v>
      </c>
      <c r="R137" s="8">
        <f t="shared" si="28"/>
        <v>5.796261811768364</v>
      </c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s="12" customFormat="1">
      <c r="A138" s="32">
        <v>145</v>
      </c>
      <c r="B138" s="14"/>
      <c r="C138" s="14"/>
      <c r="D138" s="15"/>
      <c r="E138" s="15"/>
      <c r="F138" s="15"/>
      <c r="G138" s="13"/>
      <c r="H138" s="11"/>
      <c r="I138" s="11"/>
      <c r="J138" s="8"/>
      <c r="K138" s="8"/>
      <c r="L138" s="8"/>
      <c r="M138" s="13"/>
      <c r="N138" s="28" t="s">
        <v>221</v>
      </c>
      <c r="O138" s="28">
        <v>-27.875510204081632</v>
      </c>
      <c r="P138" s="8"/>
      <c r="Q138" s="8">
        <f t="shared" si="27"/>
        <v>-20.332205194060581</v>
      </c>
      <c r="R138" s="8">
        <f t="shared" si="28"/>
        <v>7.5433050100210508</v>
      </c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s="12" customFormat="1">
      <c r="A139" s="32">
        <v>146</v>
      </c>
      <c r="B139" s="14"/>
      <c r="C139" s="14"/>
      <c r="D139" s="15"/>
      <c r="E139" s="15"/>
      <c r="F139" s="15"/>
      <c r="G139" s="13"/>
      <c r="H139" s="11"/>
      <c r="I139" s="11"/>
      <c r="J139" s="8"/>
      <c r="K139" s="8"/>
      <c r="L139" s="8"/>
      <c r="M139" s="13"/>
      <c r="N139" s="28" t="s">
        <v>222</v>
      </c>
      <c r="O139" s="28">
        <v>-28.715816326530618</v>
      </c>
      <c r="P139" s="8"/>
      <c r="Q139" s="8">
        <f t="shared" si="27"/>
        <v>-17.631067492888988</v>
      </c>
      <c r="R139" s="8">
        <f t="shared" si="28"/>
        <v>11.08474883364163</v>
      </c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s="12" customFormat="1">
      <c r="A140" s="32">
        <v>147</v>
      </c>
      <c r="B140" s="14"/>
      <c r="C140" s="14"/>
      <c r="D140" s="15"/>
      <c r="E140" s="15"/>
      <c r="F140" s="15"/>
      <c r="G140" s="13"/>
      <c r="H140" s="11"/>
      <c r="I140" s="11"/>
      <c r="J140" s="8"/>
      <c r="K140" s="8"/>
      <c r="L140" s="8"/>
      <c r="M140" s="13"/>
      <c r="N140" s="28" t="s">
        <v>223</v>
      </c>
      <c r="O140" s="28">
        <v>-28.63239795918367</v>
      </c>
      <c r="P140" s="8"/>
      <c r="Q140" s="8">
        <f t="shared" si="27"/>
        <v>-14.367447456534101</v>
      </c>
      <c r="R140" s="8">
        <f t="shared" si="28"/>
        <v>14.264950502649569</v>
      </c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s="12" customFormat="1">
      <c r="A141" s="32">
        <v>148</v>
      </c>
      <c r="B141" s="14"/>
      <c r="C141" s="14"/>
      <c r="D141" s="15"/>
      <c r="E141" s="15"/>
      <c r="F141" s="15"/>
      <c r="G141" s="13"/>
      <c r="H141" s="11"/>
      <c r="I141" s="11"/>
      <c r="J141" s="8"/>
      <c r="K141" s="8"/>
      <c r="L141" s="8"/>
      <c r="M141" s="13"/>
      <c r="N141" s="28" t="s">
        <v>224</v>
      </c>
      <c r="O141" s="28">
        <v>-32.422193877551017</v>
      </c>
      <c r="P141" s="8"/>
      <c r="Q141" s="8">
        <f t="shared" si="27"/>
        <v>-10.669847880397514</v>
      </c>
      <c r="R141" s="8">
        <f t="shared" si="28"/>
        <v>21.752345997153505</v>
      </c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s="12" customFormat="1">
      <c r="A142" s="32">
        <v>149</v>
      </c>
      <c r="B142" s="14"/>
      <c r="C142" s="14"/>
      <c r="D142" s="15"/>
      <c r="E142" s="15"/>
      <c r="F142" s="15"/>
      <c r="G142" s="13"/>
      <c r="H142" s="11"/>
      <c r="I142" s="11"/>
      <c r="J142" s="8"/>
      <c r="K142" s="8"/>
      <c r="L142" s="8"/>
      <c r="M142" s="13"/>
      <c r="N142" s="28" t="s">
        <v>225</v>
      </c>
      <c r="O142" s="28">
        <v>-26.937499999999996</v>
      </c>
      <c r="P142" s="8"/>
      <c r="Q142" s="8">
        <f t="shared" si="27"/>
        <v>-6.7339695305027822</v>
      </c>
      <c r="R142" s="8">
        <f t="shared" si="28"/>
        <v>20.203530469497213</v>
      </c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s="12" customFormat="1">
      <c r="A143" s="32">
        <v>150</v>
      </c>
      <c r="B143" s="14"/>
      <c r="C143" s="14"/>
      <c r="D143" s="15"/>
      <c r="E143" s="15"/>
      <c r="F143" s="15"/>
      <c r="G143" s="13"/>
      <c r="H143" s="11"/>
      <c r="I143" s="11"/>
      <c r="J143" s="8"/>
      <c r="K143" s="8"/>
      <c r="L143" s="8"/>
      <c r="M143" s="13"/>
      <c r="N143" s="28" t="s">
        <v>226</v>
      </c>
      <c r="O143" s="28">
        <v>-25.476530612244897</v>
      </c>
      <c r="P143" s="8"/>
      <c r="Q143" s="8">
        <f t="shared" si="27"/>
        <v>-2.7916096301199751</v>
      </c>
      <c r="R143" s="8">
        <f t="shared" si="28"/>
        <v>22.684920982124922</v>
      </c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s="12" customFormat="1">
      <c r="A144" s="32">
        <v>151</v>
      </c>
      <c r="B144" s="14"/>
      <c r="C144" s="14"/>
      <c r="D144" s="15"/>
      <c r="E144" s="15"/>
      <c r="F144" s="15"/>
      <c r="G144" s="13"/>
      <c r="H144" s="11"/>
      <c r="I144" s="11"/>
      <c r="J144" s="8"/>
      <c r="K144" s="8"/>
      <c r="L144" s="8"/>
      <c r="M144" s="13"/>
      <c r="N144" s="28" t="s">
        <v>227</v>
      </c>
      <c r="O144" s="28">
        <v>-28.775000000000002</v>
      </c>
      <c r="P144" s="8"/>
      <c r="Q144" s="8">
        <f t="shared" si="27"/>
        <v>0.92701818747762477</v>
      </c>
      <c r="R144" s="8">
        <f t="shared" si="28"/>
        <v>29.702018187477627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s="12" customFormat="1">
      <c r="A145" s="32">
        <v>152</v>
      </c>
      <c r="B145" s="14"/>
      <c r="C145" s="14"/>
      <c r="D145" s="15"/>
      <c r="E145" s="15"/>
      <c r="F145" s="15"/>
      <c r="G145" s="13"/>
      <c r="H145" s="11"/>
      <c r="I145" s="11"/>
      <c r="J145" s="8"/>
      <c r="K145" s="8"/>
      <c r="L145" s="8"/>
      <c r="M145" s="13"/>
      <c r="N145" s="28" t="s">
        <v>228</v>
      </c>
      <c r="O145" s="28">
        <v>-24.805357142857144</v>
      </c>
      <c r="P145" s="8"/>
      <c r="Q145" s="8">
        <f t="shared" si="27"/>
        <v>4.2300255616880076</v>
      </c>
      <c r="R145" s="8">
        <f t="shared" si="28"/>
        <v>29.03538270454515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s="12" customFormat="1">
      <c r="A146" s="32">
        <v>153</v>
      </c>
      <c r="B146" s="14"/>
      <c r="C146" s="14"/>
      <c r="D146" s="15"/>
      <c r="E146" s="15"/>
      <c r="F146" s="15"/>
      <c r="G146" s="13"/>
      <c r="H146" s="11"/>
      <c r="I146" s="11"/>
      <c r="J146" s="8"/>
      <c r="K146" s="8"/>
      <c r="L146" s="8"/>
      <c r="M146" s="13"/>
      <c r="N146" s="30" t="s">
        <v>229</v>
      </c>
      <c r="O146" s="30">
        <v>-18.473214285714285</v>
      </c>
      <c r="P146" s="56"/>
      <c r="Q146" s="56">
        <f t="shared" si="27"/>
        <v>6.9925376956321879</v>
      </c>
      <c r="R146" s="56">
        <f t="shared" si="28"/>
        <v>25.465751981346472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s="12" customFormat="1">
      <c r="A147" s="32">
        <v>154</v>
      </c>
      <c r="B147" s="14"/>
      <c r="C147" s="14"/>
      <c r="D147" s="15"/>
      <c r="E147" s="15"/>
      <c r="F147" s="15"/>
      <c r="G147" s="13"/>
      <c r="H147" s="11"/>
      <c r="I147" s="11"/>
      <c r="J147" s="8"/>
      <c r="K147" s="8"/>
      <c r="L147" s="8"/>
      <c r="M147" s="13"/>
      <c r="N147" s="30" t="s">
        <v>230</v>
      </c>
      <c r="O147" s="30">
        <v>-15.95</v>
      </c>
      <c r="P147" s="56"/>
      <c r="Q147" s="56">
        <f t="shared" si="27"/>
        <v>9.1720443759004144</v>
      </c>
      <c r="R147" s="56">
        <f t="shared" si="28"/>
        <v>25.122044375900416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s="12" customFormat="1">
      <c r="A148" s="32">
        <v>155</v>
      </c>
      <c r="B148" s="14"/>
      <c r="C148" s="14"/>
      <c r="D148" s="15"/>
      <c r="E148" s="15"/>
      <c r="F148" s="15"/>
      <c r="G148" s="13"/>
      <c r="H148" s="11"/>
      <c r="I148" s="11"/>
      <c r="J148" s="8"/>
      <c r="K148" s="8"/>
      <c r="L148" s="8"/>
      <c r="M148" s="13"/>
      <c r="N148" s="30" t="s">
        <v>231</v>
      </c>
      <c r="O148" s="30">
        <v>-19.185714285714287</v>
      </c>
      <c r="P148" s="56"/>
      <c r="Q148" s="56">
        <f t="shared" si="27"/>
        <v>10.807968599249381</v>
      </c>
      <c r="R148" s="56">
        <f t="shared" si="28"/>
        <v>29.993682884963668</v>
      </c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s="12" customFormat="1">
      <c r="A149" s="32">
        <v>156</v>
      </c>
      <c r="B149" s="14"/>
      <c r="C149" s="14"/>
      <c r="D149" s="15"/>
      <c r="E149" s="15"/>
      <c r="F149" s="15"/>
      <c r="G149" s="13"/>
      <c r="H149" s="11"/>
      <c r="I149" s="11"/>
      <c r="J149" s="8"/>
      <c r="K149" s="8"/>
      <c r="L149" s="8"/>
      <c r="M149" s="13"/>
      <c r="N149" s="30" t="s">
        <v>232</v>
      </c>
      <c r="O149" s="30">
        <v>-9.8571428571428577</v>
      </c>
      <c r="P149" s="56"/>
      <c r="Q149" s="56">
        <f t="shared" si="27"/>
        <v>12.00623612591502</v>
      </c>
      <c r="R149" s="56">
        <f t="shared" si="28"/>
        <v>21.863378983057878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s="12" customFormat="1">
      <c r="A150" s="32">
        <v>157</v>
      </c>
      <c r="B150" s="14"/>
      <c r="C150" s="14"/>
      <c r="D150" s="15"/>
      <c r="E150" s="15"/>
      <c r="F150" s="15"/>
      <c r="G150" s="13"/>
      <c r="H150" s="11"/>
      <c r="I150" s="11"/>
      <c r="J150" s="8"/>
      <c r="K150" s="8"/>
      <c r="L150" s="8"/>
      <c r="M150" s="13"/>
      <c r="N150" s="30" t="s">
        <v>233</v>
      </c>
      <c r="O150" s="30">
        <v>-0.64107142857142851</v>
      </c>
      <c r="P150" s="56"/>
      <c r="Q150" s="56">
        <f t="shared" si="27"/>
        <v>12.912569046403378</v>
      </c>
      <c r="R150" s="56">
        <f t="shared" si="28"/>
        <v>13.553640474974808</v>
      </c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s="12" customFormat="1">
      <c r="A151" s="32">
        <v>158</v>
      </c>
      <c r="B151" s="14"/>
      <c r="C151" s="14"/>
      <c r="D151" s="15"/>
      <c r="E151" s="15"/>
      <c r="F151" s="15"/>
      <c r="G151" s="13"/>
      <c r="H151" s="11"/>
      <c r="I151" s="11"/>
      <c r="J151" s="8"/>
      <c r="K151" s="8"/>
      <c r="L151" s="8"/>
      <c r="M151" s="13"/>
      <c r="N151" s="30" t="s">
        <v>234</v>
      </c>
      <c r="O151" s="30">
        <v>1.7035714285714285</v>
      </c>
      <c r="P151" s="56"/>
      <c r="Q151" s="56">
        <f t="shared" si="27"/>
        <v>13.68028353225124</v>
      </c>
      <c r="R151" s="56">
        <f t="shared" si="28"/>
        <v>11.976712103679811</v>
      </c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s="12" customFormat="1">
      <c r="A152" s="32">
        <v>159</v>
      </c>
      <c r="B152" s="14"/>
      <c r="C152" s="14"/>
      <c r="D152" s="15"/>
      <c r="E152" s="15"/>
      <c r="F152" s="15"/>
      <c r="G152" s="13"/>
      <c r="H152" s="11"/>
      <c r="I152" s="11"/>
      <c r="J152" s="8"/>
      <c r="K152" s="8"/>
      <c r="L152" s="8"/>
      <c r="M152" s="13"/>
      <c r="N152" s="30" t="s">
        <v>235</v>
      </c>
      <c r="O152" s="30">
        <v>-1.5767857142857145</v>
      </c>
      <c r="P152" s="56"/>
      <c r="Q152" s="56">
        <f t="shared" si="27"/>
        <v>14.43915915339802</v>
      </c>
      <c r="R152" s="56">
        <f t="shared" si="28"/>
        <v>16.015944867683736</v>
      </c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s="12" customFormat="1">
      <c r="A153" s="32">
        <v>160</v>
      </c>
      <c r="B153" s="14"/>
      <c r="C153" s="14"/>
      <c r="D153" s="15"/>
      <c r="E153" s="15"/>
      <c r="F153" s="15"/>
      <c r="G153" s="13"/>
      <c r="H153" s="11"/>
      <c r="I153" s="11"/>
      <c r="J153" s="8"/>
      <c r="K153" s="8"/>
      <c r="L153" s="8"/>
      <c r="M153" s="13"/>
      <c r="N153" s="30" t="s">
        <v>236</v>
      </c>
      <c r="O153" s="30">
        <v>3.4982142857142859</v>
      </c>
      <c r="P153" s="56"/>
      <c r="Q153" s="56">
        <f t="shared" si="27"/>
        <v>15.271358625973372</v>
      </c>
      <c r="R153" s="56">
        <f t="shared" si="28"/>
        <v>11.773144340259087</v>
      </c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s="12" customFormat="1">
      <c r="A154" s="32">
        <v>161</v>
      </c>
      <c r="B154" s="14"/>
      <c r="C154" s="14"/>
      <c r="D154" s="15"/>
      <c r="E154" s="15"/>
      <c r="F154" s="15"/>
      <c r="G154" s="13"/>
      <c r="H154" s="11"/>
      <c r="I154" s="11"/>
      <c r="J154" s="8"/>
      <c r="K154" s="8"/>
      <c r="L154" s="8"/>
      <c r="M154" s="13"/>
      <c r="N154" s="30" t="s">
        <v>237</v>
      </c>
      <c r="O154" s="30">
        <v>7.7821428571428584</v>
      </c>
      <c r="P154" s="56"/>
      <c r="Q154" s="56">
        <f t="shared" si="27"/>
        <v>16.198599997704651</v>
      </c>
      <c r="R154" s="56">
        <f t="shared" si="28"/>
        <v>8.4164571405617927</v>
      </c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s="12" customFormat="1">
      <c r="A155" s="32">
        <v>162</v>
      </c>
      <c r="B155" s="14"/>
      <c r="C155" s="14"/>
      <c r="D155" s="15"/>
      <c r="E155" s="15"/>
      <c r="F155" s="15"/>
      <c r="G155" s="13"/>
      <c r="H155" s="11"/>
      <c r="I155" s="11"/>
      <c r="J155" s="8"/>
      <c r="K155" s="8"/>
      <c r="L155" s="8"/>
      <c r="M155" s="13"/>
      <c r="N155" s="30" t="s">
        <v>238</v>
      </c>
      <c r="O155" s="30">
        <v>7.5030612244897954</v>
      </c>
      <c r="P155" s="56"/>
      <c r="Q155" s="56">
        <f t="shared" si="27"/>
        <v>17.182247418381316</v>
      </c>
      <c r="R155" s="56">
        <f t="shared" si="28"/>
        <v>9.6791861938915211</v>
      </c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s="12" customFormat="1">
      <c r="A156" s="32">
        <v>163</v>
      </c>
      <c r="B156" s="14"/>
      <c r="C156" s="14"/>
      <c r="D156" s="15"/>
      <c r="E156" s="15"/>
      <c r="F156" s="15"/>
      <c r="G156" s="13"/>
      <c r="H156" s="11"/>
      <c r="I156" s="11"/>
      <c r="J156" s="8"/>
      <c r="K156" s="8"/>
      <c r="L156" s="8"/>
      <c r="M156" s="13"/>
      <c r="N156" s="30" t="s">
        <v>239</v>
      </c>
      <c r="O156" s="30">
        <v>10.465816326530613</v>
      </c>
      <c r="P156" s="56"/>
      <c r="Q156" s="56">
        <f t="shared" si="27"/>
        <v>18.135261615403628</v>
      </c>
      <c r="R156" s="56">
        <f t="shared" si="28"/>
        <v>7.6694452888730158</v>
      </c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s="12" customFormat="1">
      <c r="A157" s="32">
        <v>164</v>
      </c>
      <c r="B157" s="14"/>
      <c r="C157" s="14"/>
      <c r="D157" s="15"/>
      <c r="E157" s="15"/>
      <c r="F157" s="15"/>
      <c r="G157" s="13"/>
      <c r="H157" s="11"/>
      <c r="I157" s="11"/>
      <c r="J157" s="8"/>
      <c r="K157" s="8"/>
      <c r="L157" s="8"/>
      <c r="M157" s="13"/>
      <c r="N157" s="30" t="s">
        <v>240</v>
      </c>
      <c r="O157" s="30">
        <v>12.289625850340135</v>
      </c>
      <c r="P157" s="56"/>
      <c r="Q157" s="56">
        <f t="shared" si="27"/>
        <v>18.942619412418935</v>
      </c>
      <c r="R157" s="56">
        <f t="shared" si="28"/>
        <v>6.6529935620787999</v>
      </c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s="12" customFormat="1">
      <c r="A158" s="32">
        <v>165</v>
      </c>
      <c r="B158" s="14"/>
      <c r="C158" s="14"/>
      <c r="D158" s="15"/>
      <c r="E158" s="15"/>
      <c r="F158" s="15"/>
      <c r="G158" s="13"/>
      <c r="H158" s="11"/>
      <c r="I158" s="11"/>
      <c r="J158" s="8"/>
      <c r="K158" s="8"/>
      <c r="L158" s="8"/>
      <c r="M158" s="13"/>
      <c r="N158" s="30" t="s">
        <v>241</v>
      </c>
      <c r="O158" s="30">
        <v>11.981802721088437</v>
      </c>
      <c r="P158" s="56"/>
      <c r="Q158" s="56">
        <f t="shared" si="27"/>
        <v>19.485342396784965</v>
      </c>
      <c r="R158" s="56">
        <f t="shared" si="28"/>
        <v>7.503539675696528</v>
      </c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s="12" customFormat="1">
      <c r="A159" s="32">
        <v>166</v>
      </c>
      <c r="B159" s="14"/>
      <c r="C159" s="14"/>
      <c r="D159" s="15"/>
      <c r="E159" s="15"/>
      <c r="F159" s="15"/>
      <c r="G159" s="13"/>
      <c r="H159" s="11"/>
      <c r="I159" s="11"/>
      <c r="J159" s="8"/>
      <c r="K159" s="8"/>
      <c r="L159" s="8"/>
      <c r="M159" s="13"/>
      <c r="N159" s="51" t="s">
        <v>242</v>
      </c>
      <c r="O159" s="51">
        <v>12.959965986394559</v>
      </c>
      <c r="P159" s="55"/>
      <c r="Q159" s="55">
        <f t="shared" si="27"/>
        <v>19.662928247803126</v>
      </c>
      <c r="R159" s="55">
        <f t="shared" si="28"/>
        <v>6.7029622614085671</v>
      </c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s="12" customFormat="1">
      <c r="A160" s="32">
        <v>167</v>
      </c>
      <c r="B160" s="14"/>
      <c r="C160" s="14"/>
      <c r="D160" s="15"/>
      <c r="E160" s="15"/>
      <c r="F160" s="15"/>
      <c r="G160" s="13"/>
      <c r="H160" s="11"/>
      <c r="I160" s="11"/>
      <c r="J160" s="8"/>
      <c r="K160" s="8"/>
      <c r="L160" s="8"/>
      <c r="M160" s="13"/>
      <c r="N160" s="51" t="s">
        <v>243</v>
      </c>
      <c r="O160" s="51">
        <v>13.102976190476193</v>
      </c>
      <c r="P160" s="55"/>
      <c r="Q160" s="55">
        <f t="shared" si="27"/>
        <v>19.409758600002096</v>
      </c>
      <c r="R160" s="55">
        <f t="shared" si="28"/>
        <v>6.3067824095259031</v>
      </c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s="12" customFormat="1">
      <c r="A161" s="32">
        <v>168</v>
      </c>
      <c r="B161" s="14"/>
      <c r="C161" s="14"/>
      <c r="D161" s="15"/>
      <c r="E161" s="15"/>
      <c r="F161" s="15"/>
      <c r="G161" s="13"/>
      <c r="H161" s="11"/>
      <c r="I161" s="11"/>
      <c r="J161" s="8"/>
      <c r="K161" s="8"/>
      <c r="L161" s="8"/>
      <c r="M161" s="13"/>
      <c r="N161" s="51" t="s">
        <v>244</v>
      </c>
      <c r="O161" s="51">
        <v>15.142959183673469</v>
      </c>
      <c r="P161" s="55"/>
      <c r="Q161" s="55">
        <f t="shared" si="27"/>
        <v>18.702724574254088</v>
      </c>
      <c r="R161" s="55">
        <f t="shared" si="28"/>
        <v>3.559765390580619</v>
      </c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s="12" customFormat="1">
      <c r="A162" s="32">
        <v>169</v>
      </c>
      <c r="B162" s="14"/>
      <c r="C162" s="14"/>
      <c r="D162" s="15"/>
      <c r="E162" s="15"/>
      <c r="F162" s="15"/>
      <c r="G162" s="13"/>
      <c r="H162" s="11"/>
      <c r="I162" s="11"/>
      <c r="J162" s="8"/>
      <c r="K162" s="8"/>
      <c r="L162" s="8"/>
      <c r="M162" s="13"/>
      <c r="N162" s="51" t="s">
        <v>245</v>
      </c>
      <c r="O162" s="51">
        <v>15.866581632653061</v>
      </c>
      <c r="P162" s="55"/>
      <c r="Q162" s="55">
        <f t="shared" si="27"/>
        <v>17.559445463861334</v>
      </c>
      <c r="R162" s="55">
        <f t="shared" si="28"/>
        <v>1.6928638312082729</v>
      </c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s="12" customFormat="1">
      <c r="A163" s="32">
        <v>170</v>
      </c>
      <c r="B163" s="14"/>
      <c r="C163" s="14"/>
      <c r="D163" s="15"/>
      <c r="E163" s="15"/>
      <c r="F163" s="15"/>
      <c r="G163" s="13"/>
      <c r="H163" s="11"/>
      <c r="I163" s="11"/>
      <c r="J163" s="8"/>
      <c r="K163" s="8"/>
      <c r="L163" s="8"/>
      <c r="M163" s="13"/>
      <c r="N163" s="51" t="s">
        <v>246</v>
      </c>
      <c r="O163" s="51">
        <v>17.2109693877551</v>
      </c>
      <c r="P163" s="55"/>
      <c r="Q163" s="55">
        <f t="shared" si="27"/>
        <v>16.028559481007381</v>
      </c>
      <c r="R163" s="55">
        <f t="shared" si="28"/>
        <v>1.1824099067477185</v>
      </c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s="12" customFormat="1">
      <c r="A164" s="32">
        <v>171</v>
      </c>
      <c r="B164" s="14"/>
      <c r="C164" s="14"/>
      <c r="D164" s="15"/>
      <c r="E164" s="15"/>
      <c r="F164" s="15"/>
      <c r="G164" s="13"/>
      <c r="H164" s="11"/>
      <c r="I164" s="11"/>
      <c r="J164" s="8"/>
      <c r="K164" s="8"/>
      <c r="L164" s="8"/>
      <c r="M164" s="13"/>
      <c r="N164" s="51" t="s">
        <v>247</v>
      </c>
      <c r="O164" s="51">
        <v>16.438520408163264</v>
      </c>
      <c r="P164" s="55"/>
      <c r="Q164" s="55">
        <f t="shared" si="27"/>
        <v>14.175176033074106</v>
      </c>
      <c r="R164" s="55">
        <f t="shared" si="28"/>
        <v>2.263344375089158</v>
      </c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s="12" customFormat="1">
      <c r="A165" s="32">
        <v>172</v>
      </c>
      <c r="B165" s="14"/>
      <c r="C165" s="14"/>
      <c r="D165" s="15"/>
      <c r="E165" s="15"/>
      <c r="F165" s="15"/>
      <c r="G165" s="13"/>
      <c r="H165" s="11"/>
      <c r="I165" s="11"/>
      <c r="J165" s="8"/>
      <c r="K165" s="8"/>
      <c r="L165" s="8"/>
      <c r="M165" s="13"/>
      <c r="N165" s="51" t="s">
        <v>248</v>
      </c>
      <c r="O165" s="51">
        <v>15.160459183673469</v>
      </c>
      <c r="P165" s="55"/>
      <c r="Q165" s="55">
        <f t="shared" si="27"/>
        <v>12.065372008244367</v>
      </c>
      <c r="R165" s="55">
        <f t="shared" si="28"/>
        <v>3.0950871754291018</v>
      </c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s="12" customFormat="1">
      <c r="A166" s="32">
        <v>173</v>
      </c>
      <c r="B166" s="14"/>
      <c r="C166" s="14"/>
      <c r="D166" s="15"/>
      <c r="E166" s="15"/>
      <c r="F166" s="15"/>
      <c r="G166" s="13"/>
      <c r="H166" s="11"/>
      <c r="I166" s="11"/>
      <c r="J166" s="8"/>
      <c r="K166" s="8"/>
      <c r="L166" s="8"/>
      <c r="M166" s="13"/>
      <c r="N166" s="51" t="s">
        <v>249</v>
      </c>
      <c r="O166" s="51">
        <v>17.00013605442177</v>
      </c>
      <c r="P166" s="55"/>
      <c r="Q166" s="55">
        <f t="shared" si="27"/>
        <v>9.7534681933881959</v>
      </c>
      <c r="R166" s="55">
        <f t="shared" si="28"/>
        <v>7.2466678610335737</v>
      </c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s="12" customFormat="1">
      <c r="A167" s="32">
        <v>174</v>
      </c>
      <c r="B167" s="14"/>
      <c r="C167" s="14"/>
      <c r="D167" s="15"/>
      <c r="E167" s="15"/>
      <c r="F167" s="15"/>
      <c r="G167" s="13"/>
      <c r="H167" s="11"/>
      <c r="I167" s="11"/>
      <c r="J167" s="8"/>
      <c r="K167" s="8"/>
      <c r="L167" s="8"/>
      <c r="M167" s="13"/>
      <c r="N167" s="51" t="s">
        <v>250</v>
      </c>
      <c r="O167" s="51">
        <v>20.035833333333333</v>
      </c>
      <c r="P167" s="55"/>
      <c r="Q167" s="55">
        <f t="shared" si="27"/>
        <v>7.2748341223021962</v>
      </c>
      <c r="R167" s="55">
        <f t="shared" si="28"/>
        <v>12.760999211031137</v>
      </c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s="12" customFormat="1">
      <c r="A168" s="32">
        <v>175</v>
      </c>
      <c r="B168" s="14"/>
      <c r="C168" s="14"/>
      <c r="D168" s="15"/>
      <c r="E168" s="15"/>
      <c r="F168" s="15"/>
      <c r="G168" s="13"/>
      <c r="H168" s="11"/>
      <c r="I168" s="11"/>
      <c r="J168" s="8"/>
      <c r="K168" s="8"/>
      <c r="L168" s="8"/>
      <c r="M168" s="13"/>
      <c r="N168" s="51" t="s">
        <v>251</v>
      </c>
      <c r="O168" s="51">
        <v>17.369132653061225</v>
      </c>
      <c r="P168" s="55"/>
      <c r="Q168" s="55">
        <f t="shared" si="27"/>
        <v>4.6454240814491543</v>
      </c>
      <c r="R168" s="55">
        <f t="shared" si="28"/>
        <v>12.723708571612072</v>
      </c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s="12" customFormat="1">
      <c r="A169" s="32">
        <v>176</v>
      </c>
      <c r="B169" s="14"/>
      <c r="C169" s="14"/>
      <c r="D169" s="15"/>
      <c r="E169" s="15"/>
      <c r="F169" s="15"/>
      <c r="G169" s="13"/>
      <c r="H169" s="11"/>
      <c r="I169" s="11"/>
      <c r="J169" s="8"/>
      <c r="K169" s="8"/>
      <c r="L169" s="8"/>
      <c r="M169" s="13"/>
      <c r="N169" s="51" t="s">
        <v>252</v>
      </c>
      <c r="O169" s="51">
        <v>17.444897959183674</v>
      </c>
      <c r="P169" s="55"/>
      <c r="Q169" s="55">
        <f t="shared" si="27"/>
        <v>1.8675384054962154</v>
      </c>
      <c r="R169" s="55">
        <f t="shared" si="28"/>
        <v>15.577359553687458</v>
      </c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s="12" customFormat="1">
      <c r="A170" s="32">
        <v>177</v>
      </c>
      <c r="B170" s="14"/>
      <c r="C170" s="14"/>
      <c r="D170" s="15"/>
      <c r="E170" s="15"/>
      <c r="F170" s="15"/>
      <c r="G170" s="13"/>
      <c r="H170" s="11"/>
      <c r="I170" s="11"/>
      <c r="J170" s="8"/>
      <c r="K170" s="8"/>
      <c r="L170" s="8"/>
      <c r="M170" s="13"/>
      <c r="N170" s="51" t="s">
        <v>253</v>
      </c>
      <c r="O170" s="51">
        <v>16.218707482993199</v>
      </c>
      <c r="P170" s="55"/>
      <c r="Q170" s="55">
        <f t="shared" si="27"/>
        <v>-1.0601586544707018</v>
      </c>
      <c r="R170" s="55">
        <f t="shared" si="28"/>
        <v>17.278866137463901</v>
      </c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s="12" customFormat="1">
      <c r="A171" s="32">
        <v>178</v>
      </c>
      <c r="B171" s="14"/>
      <c r="C171" s="14"/>
      <c r="D171" s="15"/>
      <c r="E171" s="15"/>
      <c r="F171" s="15"/>
      <c r="G171" s="13"/>
      <c r="H171" s="11"/>
      <c r="I171" s="11"/>
      <c r="J171" s="8"/>
      <c r="K171" s="8"/>
      <c r="L171" s="8"/>
      <c r="M171" s="13"/>
      <c r="N171" s="51" t="s">
        <v>254</v>
      </c>
      <c r="O171" s="51">
        <v>12.554336734693878</v>
      </c>
      <c r="P171" s="55"/>
      <c r="Q171" s="55">
        <f t="shared" si="27"/>
        <v>-4.1312233056090291</v>
      </c>
      <c r="R171" s="55">
        <f t="shared" si="28"/>
        <v>16.685560040302907</v>
      </c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s="12" customFormat="1">
      <c r="A172" s="32">
        <v>179</v>
      </c>
      <c r="B172" s="14"/>
      <c r="C172" s="14"/>
      <c r="D172" s="15"/>
      <c r="E172" s="15"/>
      <c r="F172" s="15"/>
      <c r="G172" s="13"/>
      <c r="H172" s="11"/>
      <c r="I172" s="11"/>
      <c r="J172" s="8"/>
      <c r="K172" s="8"/>
      <c r="L172" s="8"/>
      <c r="M172" s="13"/>
      <c r="N172" s="50"/>
      <c r="O172" s="50"/>
      <c r="P172" s="15"/>
      <c r="Q172" s="15"/>
      <c r="R172" s="15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s="12" customFormat="1">
      <c r="A173" s="32">
        <v>180</v>
      </c>
      <c r="B173" s="14"/>
      <c r="C173" s="14"/>
      <c r="D173" s="15"/>
      <c r="E173" s="15"/>
      <c r="F173" s="15"/>
      <c r="G173" s="13"/>
      <c r="H173" s="11"/>
      <c r="I173" s="11"/>
      <c r="J173" s="8"/>
      <c r="K173" s="8"/>
      <c r="L173" s="8"/>
      <c r="M173" s="13"/>
      <c r="N173" s="50"/>
      <c r="O173" s="50"/>
      <c r="P173" s="15"/>
      <c r="Q173" s="15"/>
      <c r="R173" s="15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s="12" customFormat="1">
      <c r="A174" s="32">
        <v>181</v>
      </c>
      <c r="B174" s="14"/>
      <c r="C174" s="14"/>
      <c r="D174" s="15"/>
      <c r="E174" s="15"/>
      <c r="F174" s="15"/>
      <c r="G174" s="13"/>
      <c r="H174" s="11"/>
      <c r="I174" s="11"/>
      <c r="J174" s="8"/>
      <c r="K174" s="8"/>
      <c r="L174" s="8"/>
      <c r="M174" s="13"/>
      <c r="N174" s="50"/>
      <c r="O174" s="50"/>
      <c r="P174" s="15"/>
      <c r="Q174" s="15"/>
      <c r="R174" s="15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s="12" customFormat="1">
      <c r="A175" s="32">
        <v>182</v>
      </c>
      <c r="B175" s="14"/>
      <c r="C175" s="14"/>
      <c r="D175" s="15"/>
      <c r="E175" s="15"/>
      <c r="F175" s="15"/>
      <c r="G175" s="13"/>
      <c r="H175" s="11"/>
      <c r="I175" s="11"/>
      <c r="J175" s="8"/>
      <c r="K175" s="8"/>
      <c r="L175" s="8"/>
      <c r="M175" s="13"/>
      <c r="N175" s="50"/>
      <c r="O175" s="50"/>
      <c r="P175" s="15"/>
      <c r="Q175" s="15"/>
      <c r="R175" s="15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s="12" customFormat="1">
      <c r="A176" s="32">
        <v>183</v>
      </c>
      <c r="B176" s="14"/>
      <c r="C176" s="14"/>
      <c r="D176" s="15"/>
      <c r="E176" s="15"/>
      <c r="F176" s="15"/>
      <c r="G176" s="13"/>
      <c r="H176" s="11"/>
      <c r="I176" s="11"/>
      <c r="J176" s="8"/>
      <c r="K176" s="8"/>
      <c r="L176" s="8"/>
      <c r="M176" s="13"/>
      <c r="N176" s="14"/>
      <c r="O176" s="14"/>
      <c r="P176" s="15"/>
      <c r="Q176" s="15"/>
      <c r="R176" s="15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s="12" customFormat="1">
      <c r="A177" s="32">
        <v>184</v>
      </c>
      <c r="B177" s="14"/>
      <c r="C177" s="14"/>
      <c r="D177" s="15"/>
      <c r="E177" s="15"/>
      <c r="F177" s="15"/>
      <c r="G177" s="13"/>
      <c r="H177" s="11"/>
      <c r="I177" s="11"/>
      <c r="J177" s="8"/>
      <c r="K177" s="8"/>
      <c r="L177" s="8"/>
      <c r="M177" s="13"/>
      <c r="N177" s="14"/>
      <c r="O177" s="14"/>
      <c r="P177" s="15"/>
      <c r="Q177" s="15"/>
      <c r="R177" s="15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s="12" customFormat="1">
      <c r="A178" s="32">
        <v>185</v>
      </c>
      <c r="B178" s="14"/>
      <c r="C178" s="14"/>
      <c r="D178" s="15"/>
      <c r="E178" s="15"/>
      <c r="F178" s="15"/>
      <c r="G178" s="13"/>
      <c r="H178" s="11"/>
      <c r="I178" s="11"/>
      <c r="J178" s="8"/>
      <c r="K178" s="8"/>
      <c r="L178" s="8"/>
      <c r="M178" s="13"/>
      <c r="N178" s="14"/>
      <c r="O178" s="14"/>
      <c r="P178" s="15"/>
      <c r="Q178" s="15"/>
      <c r="R178" s="15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s="12" customFormat="1">
      <c r="A179" s="32">
        <v>186</v>
      </c>
      <c r="B179" s="14"/>
      <c r="C179" s="14"/>
      <c r="D179" s="15"/>
      <c r="E179" s="15"/>
      <c r="F179" s="15"/>
      <c r="G179" s="13"/>
      <c r="H179" s="11"/>
      <c r="I179" s="11"/>
      <c r="J179" s="8"/>
      <c r="K179" s="8"/>
      <c r="L179" s="8"/>
      <c r="M179" s="13"/>
      <c r="N179" s="14"/>
      <c r="O179" s="14"/>
      <c r="P179" s="15"/>
      <c r="Q179" s="15"/>
      <c r="R179" s="15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s="12" customFormat="1">
      <c r="A180" s="32">
        <v>187</v>
      </c>
      <c r="B180" s="14"/>
      <c r="C180" s="14"/>
      <c r="D180" s="15"/>
      <c r="E180" s="15"/>
      <c r="F180" s="15"/>
      <c r="G180" s="13"/>
      <c r="H180" s="11"/>
      <c r="I180" s="11"/>
      <c r="J180" s="8"/>
      <c r="K180" s="8"/>
      <c r="L180" s="8"/>
      <c r="M180" s="13"/>
      <c r="N180" s="14"/>
      <c r="O180" s="14"/>
      <c r="P180" s="15"/>
      <c r="Q180" s="15"/>
      <c r="R180" s="15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s="12" customFormat="1">
      <c r="A181" s="32">
        <v>188</v>
      </c>
      <c r="B181" s="14"/>
      <c r="C181" s="14"/>
      <c r="D181" s="15"/>
      <c r="E181" s="15"/>
      <c r="F181" s="15"/>
      <c r="G181" s="13"/>
      <c r="H181" s="11"/>
      <c r="I181" s="11"/>
      <c r="J181" s="8"/>
      <c r="K181" s="8"/>
      <c r="L181" s="8"/>
      <c r="M181" s="13"/>
      <c r="N181" s="14"/>
      <c r="O181" s="14"/>
      <c r="P181" s="15"/>
      <c r="Q181" s="15"/>
      <c r="R181" s="15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s="12" customFormat="1">
      <c r="A182" s="32">
        <v>189</v>
      </c>
      <c r="B182" s="14"/>
      <c r="C182" s="14"/>
      <c r="D182" s="15"/>
      <c r="E182" s="15"/>
      <c r="F182" s="15"/>
      <c r="G182" s="13"/>
      <c r="H182" s="11"/>
      <c r="I182" s="11"/>
      <c r="J182" s="8"/>
      <c r="K182" s="8"/>
      <c r="L182" s="8"/>
      <c r="M182" s="13"/>
      <c r="N182" s="11"/>
      <c r="O182" s="11"/>
      <c r="P182" s="8"/>
      <c r="Q182" s="8"/>
      <c r="R182" s="8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s="12" customFormat="1">
      <c r="A183" s="32">
        <v>190</v>
      </c>
      <c r="B183" s="14"/>
      <c r="C183" s="14"/>
      <c r="D183" s="15"/>
      <c r="E183" s="15"/>
      <c r="F183" s="15"/>
      <c r="G183" s="13"/>
      <c r="H183" s="11"/>
      <c r="I183" s="11"/>
      <c r="J183" s="8"/>
      <c r="K183" s="8"/>
      <c r="L183" s="8"/>
      <c r="M183" s="13"/>
      <c r="N183" s="11"/>
      <c r="O183" s="11"/>
      <c r="P183" s="8"/>
      <c r="Q183" s="8"/>
      <c r="R183" s="8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s="12" customFormat="1">
      <c r="A184" s="32">
        <v>191</v>
      </c>
      <c r="B184" s="14"/>
      <c r="C184" s="14"/>
      <c r="D184" s="15"/>
      <c r="E184" s="15"/>
      <c r="F184" s="15"/>
      <c r="G184" s="13"/>
      <c r="H184" s="11"/>
      <c r="I184" s="11"/>
      <c r="J184" s="8"/>
      <c r="K184" s="8"/>
      <c r="L184" s="8"/>
      <c r="M184" s="13"/>
      <c r="N184" s="11"/>
      <c r="O184" s="11"/>
      <c r="P184" s="8"/>
      <c r="Q184" s="8"/>
      <c r="R184" s="8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s="12" customFormat="1">
      <c r="A185" s="32">
        <v>192</v>
      </c>
      <c r="B185" s="14"/>
      <c r="C185" s="14"/>
      <c r="D185" s="15"/>
      <c r="E185" s="15"/>
      <c r="F185" s="15"/>
      <c r="G185" s="13"/>
      <c r="H185" s="11"/>
      <c r="I185" s="11"/>
      <c r="J185" s="8"/>
      <c r="K185" s="8"/>
      <c r="L185" s="8"/>
      <c r="M185" s="13"/>
      <c r="N185" s="11"/>
      <c r="O185" s="11"/>
      <c r="P185" s="8"/>
      <c r="Q185" s="8"/>
      <c r="R185" s="8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s="12" customFormat="1">
      <c r="A186" s="32">
        <v>193</v>
      </c>
      <c r="B186" s="14"/>
      <c r="C186" s="14"/>
      <c r="D186" s="15"/>
      <c r="E186" s="15"/>
      <c r="F186" s="15"/>
      <c r="G186" s="13"/>
      <c r="H186" s="11"/>
      <c r="I186" s="11"/>
      <c r="J186" s="8"/>
      <c r="K186" s="8"/>
      <c r="L186" s="8"/>
      <c r="M186" s="13"/>
      <c r="N186" s="11"/>
      <c r="O186" s="11"/>
      <c r="P186" s="8"/>
      <c r="Q186" s="8"/>
      <c r="R186" s="8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s="12" customFormat="1">
      <c r="A187" s="32">
        <v>194</v>
      </c>
      <c r="B187" s="14"/>
      <c r="C187" s="14"/>
      <c r="D187" s="15"/>
      <c r="E187" s="15"/>
      <c r="F187" s="15"/>
      <c r="G187" s="13"/>
      <c r="H187" s="11"/>
      <c r="I187" s="11"/>
      <c r="J187" s="8"/>
      <c r="K187" s="8"/>
      <c r="L187" s="8"/>
      <c r="M187" s="13"/>
      <c r="N187" s="11"/>
      <c r="O187" s="11"/>
      <c r="P187" s="8"/>
      <c r="Q187" s="8"/>
      <c r="R187" s="8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s="12" customFormat="1">
      <c r="A188" s="32">
        <v>195</v>
      </c>
      <c r="B188" s="14"/>
      <c r="C188" s="14"/>
      <c r="D188" s="15"/>
      <c r="E188" s="15"/>
      <c r="F188" s="15"/>
      <c r="G188" s="13"/>
      <c r="H188" s="11"/>
      <c r="I188" s="11"/>
      <c r="J188" s="8"/>
      <c r="K188" s="8"/>
      <c r="L188" s="8"/>
      <c r="M188" s="13"/>
      <c r="N188" s="11"/>
      <c r="O188" s="11"/>
      <c r="P188" s="8"/>
      <c r="Q188" s="8"/>
      <c r="R188" s="8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s="12" customFormat="1">
      <c r="A189" s="32">
        <v>196</v>
      </c>
      <c r="B189" s="14"/>
      <c r="C189" s="14"/>
      <c r="D189" s="15"/>
      <c r="E189" s="15"/>
      <c r="F189" s="15"/>
      <c r="G189" s="13"/>
      <c r="H189" s="11"/>
      <c r="I189" s="11"/>
      <c r="J189" s="8"/>
      <c r="K189" s="8"/>
      <c r="L189" s="8"/>
      <c r="M189" s="13"/>
      <c r="N189" s="11"/>
      <c r="O189" s="11"/>
      <c r="P189" s="8"/>
      <c r="Q189" s="8"/>
      <c r="R189" s="8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s="12" customFormat="1">
      <c r="A190" s="32">
        <v>197</v>
      </c>
      <c r="B190" s="14"/>
      <c r="C190" s="14"/>
      <c r="D190" s="15"/>
      <c r="E190" s="15"/>
      <c r="F190" s="15"/>
      <c r="G190" s="13"/>
      <c r="H190" s="11"/>
      <c r="I190" s="11"/>
      <c r="J190" s="8"/>
      <c r="K190" s="8"/>
      <c r="L190" s="8"/>
      <c r="M190" s="13"/>
      <c r="N190" s="11"/>
      <c r="O190" s="11"/>
      <c r="P190" s="8"/>
      <c r="Q190" s="8"/>
      <c r="R190" s="8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s="12" customFormat="1">
      <c r="B191" s="14"/>
      <c r="C191" s="14"/>
      <c r="D191" s="15"/>
      <c r="E191" s="15"/>
      <c r="F191" s="15"/>
      <c r="G191" s="13"/>
      <c r="H191" s="11"/>
      <c r="I191" s="11"/>
      <c r="J191" s="8"/>
      <c r="K191" s="8"/>
      <c r="L191" s="8"/>
      <c r="M191" s="13"/>
      <c r="N191" s="11"/>
      <c r="O191" s="11"/>
      <c r="P191" s="8"/>
      <c r="Q191" s="8"/>
      <c r="R191" s="8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s="12" customFormat="1">
      <c r="B192" s="14"/>
      <c r="C192" s="14"/>
      <c r="D192" s="15"/>
      <c r="E192" s="15"/>
      <c r="F192" s="15"/>
      <c r="G192" s="13"/>
      <c r="H192" s="11"/>
      <c r="I192" s="11"/>
      <c r="J192" s="8"/>
      <c r="K192" s="8"/>
      <c r="L192" s="8"/>
      <c r="M192" s="13"/>
      <c r="N192" s="11"/>
      <c r="O192" s="11"/>
      <c r="P192" s="8"/>
      <c r="Q192" s="8"/>
      <c r="R192" s="8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2:54" s="12" customFormat="1">
      <c r="B193" s="14"/>
      <c r="C193" s="14"/>
      <c r="D193" s="15"/>
      <c r="E193" s="15"/>
      <c r="F193" s="15"/>
      <c r="G193" s="13"/>
      <c r="H193" s="11"/>
      <c r="I193" s="11"/>
      <c r="J193" s="8"/>
      <c r="K193" s="8"/>
      <c r="L193" s="8"/>
      <c r="M193" s="13"/>
      <c r="N193" s="11"/>
      <c r="O193" s="11"/>
      <c r="P193" s="8"/>
      <c r="Q193" s="8"/>
      <c r="R193" s="8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2:54" s="12" customFormat="1">
      <c r="B194" s="14"/>
      <c r="C194" s="14"/>
      <c r="D194" s="15"/>
      <c r="E194" s="15"/>
      <c r="F194" s="15"/>
      <c r="G194" s="13"/>
      <c r="H194" s="11"/>
      <c r="I194" s="11"/>
      <c r="J194" s="8"/>
      <c r="K194" s="8"/>
      <c r="L194" s="8"/>
      <c r="M194" s="13"/>
      <c r="N194" s="11"/>
      <c r="O194" s="11"/>
      <c r="P194" s="8"/>
      <c r="Q194" s="8"/>
      <c r="R194" s="8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2:54" s="12" customFormat="1">
      <c r="B195" s="14"/>
      <c r="C195" s="14"/>
      <c r="D195" s="15"/>
      <c r="E195" s="15"/>
      <c r="F195" s="15"/>
      <c r="G195" s="13"/>
      <c r="H195" s="11"/>
      <c r="I195" s="11"/>
      <c r="J195" s="8"/>
      <c r="K195" s="8"/>
      <c r="L195" s="8"/>
      <c r="M195" s="13"/>
      <c r="N195" s="11"/>
      <c r="O195" s="11"/>
      <c r="P195" s="8"/>
      <c r="Q195" s="8"/>
      <c r="R195" s="8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2:54" s="12" customFormat="1">
      <c r="B196" s="14"/>
      <c r="C196" s="14"/>
      <c r="D196" s="15"/>
      <c r="E196" s="15"/>
      <c r="F196" s="15"/>
      <c r="G196" s="13"/>
      <c r="H196" s="11"/>
      <c r="I196" s="11"/>
      <c r="J196" s="8"/>
      <c r="K196" s="8"/>
      <c r="L196" s="8"/>
      <c r="M196" s="13"/>
      <c r="N196" s="11"/>
      <c r="O196" s="11"/>
      <c r="P196" s="8"/>
      <c r="Q196" s="8"/>
      <c r="R196" s="8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2:54" s="12" customFormat="1">
      <c r="B197" s="14"/>
      <c r="C197" s="14"/>
      <c r="D197" s="15"/>
      <c r="E197" s="15"/>
      <c r="F197" s="15"/>
      <c r="G197" s="13"/>
      <c r="H197" s="11"/>
      <c r="I197" s="11"/>
      <c r="J197" s="8"/>
      <c r="K197" s="8"/>
      <c r="L197" s="8"/>
      <c r="M197" s="13"/>
      <c r="N197" s="11"/>
      <c r="O197" s="11"/>
      <c r="P197" s="8"/>
      <c r="Q197" s="8"/>
      <c r="R197" s="8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2:54" s="12" customFormat="1">
      <c r="B198" s="14"/>
      <c r="C198" s="14"/>
      <c r="D198" s="15"/>
      <c r="E198" s="15"/>
      <c r="F198" s="15"/>
      <c r="G198" s="13"/>
      <c r="H198" s="11"/>
      <c r="I198" s="11"/>
      <c r="J198" s="8"/>
      <c r="K198" s="8"/>
      <c r="L198" s="8"/>
      <c r="M198" s="13"/>
      <c r="N198" s="11"/>
      <c r="O198" s="11"/>
      <c r="P198" s="8"/>
      <c r="Q198" s="8"/>
      <c r="R198" s="8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2:54" s="12" customFormat="1">
      <c r="B199" s="14"/>
      <c r="C199" s="14"/>
      <c r="D199" s="15"/>
      <c r="E199" s="15"/>
      <c r="F199" s="15"/>
      <c r="G199" s="13"/>
      <c r="H199" s="11"/>
      <c r="I199" s="11"/>
      <c r="J199" s="8"/>
      <c r="K199" s="8"/>
      <c r="L199" s="8"/>
      <c r="M199" s="13"/>
      <c r="N199" s="11"/>
      <c r="O199" s="11"/>
      <c r="P199" s="8"/>
      <c r="Q199" s="8"/>
      <c r="R199" s="8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2:54" s="12" customFormat="1">
      <c r="B200" s="14"/>
      <c r="C200" s="14"/>
      <c r="D200" s="15"/>
      <c r="E200" s="15"/>
      <c r="F200" s="15"/>
      <c r="G200" s="13"/>
      <c r="H200" s="11"/>
      <c r="I200" s="11"/>
      <c r="J200" s="8"/>
      <c r="K200" s="8"/>
      <c r="L200" s="8"/>
      <c r="M200" s="13"/>
      <c r="N200" s="11"/>
      <c r="O200" s="11"/>
      <c r="P200" s="8"/>
      <c r="Q200" s="8"/>
      <c r="R200" s="8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2:54" s="12" customFormat="1">
      <c r="B201" s="14"/>
      <c r="C201" s="14"/>
      <c r="D201" s="15"/>
      <c r="E201" s="15"/>
      <c r="F201" s="15"/>
      <c r="G201" s="13"/>
      <c r="H201" s="11"/>
      <c r="I201" s="11"/>
      <c r="J201" s="8"/>
      <c r="K201" s="8"/>
      <c r="L201" s="8"/>
      <c r="M201" s="13"/>
      <c r="N201" s="11"/>
      <c r="O201" s="11"/>
      <c r="P201" s="8"/>
      <c r="Q201" s="8"/>
      <c r="R201" s="8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2:54" s="12" customFormat="1">
      <c r="B202" s="14"/>
      <c r="C202" s="14"/>
      <c r="D202" s="15"/>
      <c r="E202" s="15"/>
      <c r="F202" s="15"/>
      <c r="G202" s="13"/>
      <c r="H202" s="11"/>
      <c r="I202" s="11"/>
      <c r="J202" s="8"/>
      <c r="K202" s="8"/>
      <c r="L202" s="8"/>
      <c r="M202" s="13"/>
      <c r="N202" s="11"/>
      <c r="O202" s="11"/>
      <c r="P202" s="8"/>
      <c r="Q202" s="8"/>
      <c r="R202" s="8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2:54" s="12" customFormat="1">
      <c r="B203" s="14"/>
      <c r="C203" s="14"/>
      <c r="D203" s="15"/>
      <c r="E203" s="15"/>
      <c r="F203" s="15"/>
      <c r="G203" s="13"/>
      <c r="H203" s="11"/>
      <c r="I203" s="11"/>
      <c r="J203" s="8"/>
      <c r="K203" s="8"/>
      <c r="L203" s="8"/>
      <c r="M203" s="13"/>
      <c r="N203" s="11"/>
      <c r="O203" s="11"/>
      <c r="P203" s="8"/>
      <c r="Q203" s="8"/>
      <c r="R203" s="8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2:54" s="12" customFormat="1">
      <c r="B204" s="14"/>
      <c r="C204" s="14"/>
      <c r="D204" s="15"/>
      <c r="E204" s="15"/>
      <c r="F204" s="15"/>
      <c r="G204" s="13"/>
      <c r="H204" s="11"/>
      <c r="I204" s="11"/>
      <c r="J204" s="8"/>
      <c r="K204" s="8"/>
      <c r="L204" s="8"/>
      <c r="M204" s="13"/>
      <c r="N204" s="11"/>
      <c r="O204" s="11"/>
      <c r="P204" s="8"/>
      <c r="Q204" s="8"/>
      <c r="R204" s="8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2:54" s="12" customFormat="1">
      <c r="B205" s="14"/>
      <c r="C205" s="14"/>
      <c r="D205" s="15"/>
      <c r="E205" s="15"/>
      <c r="F205" s="15"/>
      <c r="G205" s="13"/>
      <c r="H205" s="11"/>
      <c r="I205" s="11"/>
      <c r="J205" s="8"/>
      <c r="K205" s="8"/>
      <c r="L205" s="8"/>
      <c r="M205" s="13"/>
      <c r="N205" s="11"/>
      <c r="O205" s="11"/>
      <c r="P205" s="8"/>
      <c r="Q205" s="8"/>
      <c r="R205" s="8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2:54" s="12" customFormat="1">
      <c r="B206" s="14"/>
      <c r="C206" s="14"/>
      <c r="D206" s="15"/>
      <c r="E206" s="15"/>
      <c r="F206" s="15"/>
      <c r="G206" s="13"/>
      <c r="H206" s="11"/>
      <c r="I206" s="11"/>
      <c r="J206" s="8"/>
      <c r="K206" s="8"/>
      <c r="L206" s="8"/>
      <c r="M206" s="13"/>
      <c r="N206" s="11"/>
      <c r="O206" s="11"/>
      <c r="P206" s="8"/>
      <c r="Q206" s="8"/>
      <c r="R206" s="8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2:54" s="12" customFormat="1">
      <c r="B207" s="14"/>
      <c r="C207" s="14"/>
      <c r="D207" s="15"/>
      <c r="E207" s="15"/>
      <c r="F207" s="15"/>
      <c r="G207" s="13"/>
      <c r="H207" s="11"/>
      <c r="I207" s="11"/>
      <c r="J207" s="8"/>
      <c r="K207" s="8"/>
      <c r="L207" s="8"/>
      <c r="M207" s="13"/>
      <c r="N207" s="11"/>
      <c r="O207" s="11"/>
      <c r="P207" s="8"/>
      <c r="Q207" s="8"/>
      <c r="R207" s="8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2:54" s="12" customFormat="1">
      <c r="B208" s="14"/>
      <c r="C208" s="14"/>
      <c r="D208" s="15"/>
      <c r="E208" s="15"/>
      <c r="F208" s="15"/>
      <c r="G208" s="13"/>
      <c r="H208" s="11"/>
      <c r="I208" s="11"/>
      <c r="J208" s="8"/>
      <c r="K208" s="8"/>
      <c r="L208" s="8"/>
      <c r="M208" s="13"/>
      <c r="N208" s="11"/>
      <c r="O208" s="11"/>
      <c r="P208" s="8"/>
      <c r="Q208" s="8"/>
      <c r="R208" s="8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2:54" s="12" customFormat="1">
      <c r="B209" s="14"/>
      <c r="C209" s="14"/>
      <c r="D209" s="15"/>
      <c r="E209" s="15"/>
      <c r="F209" s="15"/>
      <c r="G209" s="13"/>
      <c r="H209" s="11"/>
      <c r="I209" s="11"/>
      <c r="J209" s="8"/>
      <c r="K209" s="8"/>
      <c r="L209" s="8"/>
      <c r="M209" s="13"/>
      <c r="N209" s="11"/>
      <c r="O209" s="11"/>
      <c r="P209" s="8"/>
      <c r="Q209" s="8"/>
      <c r="R209" s="8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2:54" s="12" customFormat="1">
      <c r="B210" s="14"/>
      <c r="C210" s="14"/>
      <c r="D210" s="15"/>
      <c r="E210" s="15"/>
      <c r="F210" s="15"/>
      <c r="G210" s="13"/>
      <c r="H210" s="11"/>
      <c r="I210" s="11"/>
      <c r="J210" s="8"/>
      <c r="K210" s="8"/>
      <c r="L210" s="8"/>
      <c r="M210" s="13"/>
      <c r="N210" s="11"/>
      <c r="O210" s="11"/>
      <c r="P210" s="8"/>
      <c r="Q210" s="8"/>
      <c r="R210" s="8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2:54" s="12" customFormat="1">
      <c r="B211" s="14"/>
      <c r="C211" s="14"/>
      <c r="D211" s="15"/>
      <c r="E211" s="15"/>
      <c r="F211" s="15"/>
      <c r="G211" s="13"/>
      <c r="H211" s="11"/>
      <c r="I211" s="11"/>
      <c r="J211" s="8"/>
      <c r="K211" s="8"/>
      <c r="L211" s="8"/>
      <c r="M211" s="13"/>
      <c r="N211" s="11"/>
      <c r="O211" s="11"/>
      <c r="P211" s="8"/>
      <c r="Q211" s="8"/>
      <c r="R211" s="8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2:54" s="12" customFormat="1">
      <c r="B212" s="14"/>
      <c r="C212" s="14"/>
      <c r="D212" s="15"/>
      <c r="E212" s="15"/>
      <c r="F212" s="15"/>
      <c r="G212" s="13"/>
      <c r="H212" s="11"/>
      <c r="I212" s="11"/>
      <c r="J212" s="8"/>
      <c r="K212" s="8"/>
      <c r="L212" s="8"/>
      <c r="M212" s="13"/>
      <c r="N212" s="11"/>
      <c r="O212" s="11"/>
      <c r="P212" s="8"/>
      <c r="Q212" s="8"/>
      <c r="R212" s="8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2:54" s="12" customFormat="1">
      <c r="B213" s="14"/>
      <c r="C213" s="14"/>
      <c r="D213" s="15"/>
      <c r="E213" s="15"/>
      <c r="F213" s="15"/>
      <c r="G213" s="13"/>
      <c r="H213" s="11"/>
      <c r="I213" s="11"/>
      <c r="J213" s="8"/>
      <c r="K213" s="8"/>
      <c r="L213" s="8"/>
      <c r="M213" s="13"/>
      <c r="N213" s="11"/>
      <c r="O213" s="11"/>
      <c r="P213" s="8"/>
      <c r="Q213" s="8"/>
      <c r="R213" s="8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2:54" s="12" customFormat="1">
      <c r="B214" s="14"/>
      <c r="C214" s="14"/>
      <c r="D214" s="15"/>
      <c r="E214" s="15"/>
      <c r="F214" s="15"/>
      <c r="G214" s="13"/>
      <c r="H214" s="11"/>
      <c r="I214" s="11"/>
      <c r="J214" s="8"/>
      <c r="K214" s="8"/>
      <c r="L214" s="8"/>
      <c r="M214" s="13"/>
      <c r="N214" s="11"/>
      <c r="O214" s="11"/>
      <c r="P214" s="8"/>
      <c r="Q214" s="8"/>
      <c r="R214" s="8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2:54" s="12" customFormat="1">
      <c r="B215" s="14"/>
      <c r="C215" s="14"/>
      <c r="D215" s="15"/>
      <c r="E215" s="15"/>
      <c r="F215" s="15"/>
      <c r="G215" s="13"/>
      <c r="H215" s="11"/>
      <c r="I215" s="11"/>
      <c r="J215" s="8"/>
      <c r="K215" s="8"/>
      <c r="L215" s="8"/>
      <c r="M215" s="13"/>
      <c r="N215" s="11"/>
      <c r="O215" s="11"/>
      <c r="P215" s="8"/>
      <c r="Q215" s="8"/>
      <c r="R215" s="8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2:54" s="12" customFormat="1">
      <c r="B216" s="14"/>
      <c r="C216" s="14"/>
      <c r="D216" s="15"/>
      <c r="E216" s="15"/>
      <c r="F216" s="15"/>
      <c r="G216" s="13"/>
      <c r="H216" s="11"/>
      <c r="I216" s="11"/>
      <c r="J216" s="8"/>
      <c r="K216" s="8"/>
      <c r="L216" s="8"/>
      <c r="M216" s="13"/>
      <c r="N216" s="11"/>
      <c r="O216" s="11"/>
      <c r="P216" s="8"/>
      <c r="Q216" s="8"/>
      <c r="R216" s="8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2:54" s="12" customFormat="1">
      <c r="B217" s="14"/>
      <c r="C217" s="14"/>
      <c r="D217" s="15"/>
      <c r="E217" s="15"/>
      <c r="F217" s="15"/>
      <c r="G217" s="13"/>
      <c r="H217" s="11"/>
      <c r="I217" s="11"/>
      <c r="J217" s="8"/>
      <c r="K217" s="8"/>
      <c r="L217" s="8"/>
      <c r="M217" s="13"/>
      <c r="N217" s="11"/>
      <c r="O217" s="11"/>
      <c r="P217" s="8"/>
      <c r="Q217" s="8"/>
      <c r="R217" s="8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2:54" s="12" customFormat="1">
      <c r="B218" s="14"/>
      <c r="C218" s="14"/>
      <c r="D218" s="15"/>
      <c r="E218" s="15"/>
      <c r="F218" s="15"/>
      <c r="G218" s="13"/>
      <c r="H218" s="11"/>
      <c r="I218" s="11"/>
      <c r="J218" s="8"/>
      <c r="K218" s="8"/>
      <c r="L218" s="8"/>
      <c r="M218" s="13"/>
      <c r="N218" s="11"/>
      <c r="O218" s="11"/>
      <c r="P218" s="8"/>
      <c r="Q218" s="8"/>
      <c r="R218" s="8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2:54" s="12" customFormat="1">
      <c r="B219" s="14"/>
      <c r="C219" s="14"/>
      <c r="D219" s="15"/>
      <c r="E219" s="15"/>
      <c r="F219" s="15"/>
      <c r="G219" s="13"/>
      <c r="H219" s="11"/>
      <c r="I219" s="11"/>
      <c r="J219" s="8"/>
      <c r="K219" s="8"/>
      <c r="L219" s="8"/>
      <c r="M219" s="13"/>
      <c r="N219" s="11"/>
      <c r="O219" s="11"/>
      <c r="P219" s="8"/>
      <c r="Q219" s="8"/>
      <c r="R219" s="8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2:54" s="12" customFormat="1">
      <c r="B220" s="14"/>
      <c r="C220" s="14"/>
      <c r="D220" s="15"/>
      <c r="E220" s="15"/>
      <c r="F220" s="15"/>
      <c r="G220" s="13"/>
      <c r="H220" s="11"/>
      <c r="I220" s="11"/>
      <c r="J220" s="8"/>
      <c r="K220" s="8"/>
      <c r="L220" s="8"/>
      <c r="M220" s="13"/>
      <c r="N220" s="11"/>
      <c r="O220" s="11"/>
      <c r="P220" s="8"/>
      <c r="Q220" s="8"/>
      <c r="R220" s="8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2:54" s="12" customFormat="1">
      <c r="B221" s="14"/>
      <c r="C221" s="14"/>
      <c r="D221" s="15"/>
      <c r="E221" s="15"/>
      <c r="F221" s="15"/>
      <c r="G221" s="13"/>
      <c r="H221" s="11"/>
      <c r="I221" s="11"/>
      <c r="J221" s="8"/>
      <c r="K221" s="8"/>
      <c r="L221" s="8"/>
      <c r="M221" s="13"/>
      <c r="N221" s="11"/>
      <c r="O221" s="11"/>
      <c r="P221" s="8"/>
      <c r="Q221" s="8"/>
      <c r="R221" s="8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2:54" s="12" customFormat="1">
      <c r="B222" s="14"/>
      <c r="C222" s="14"/>
      <c r="D222" s="15"/>
      <c r="E222" s="15"/>
      <c r="F222" s="15"/>
      <c r="G222" s="13"/>
      <c r="H222" s="11"/>
      <c r="I222" s="11"/>
      <c r="J222" s="8"/>
      <c r="K222" s="8"/>
      <c r="L222" s="8"/>
      <c r="M222" s="13"/>
      <c r="N222" s="11"/>
      <c r="O222" s="11"/>
      <c r="P222" s="8"/>
      <c r="Q222" s="8"/>
      <c r="R222" s="8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2:54" s="12" customFormat="1">
      <c r="B223" s="14"/>
      <c r="C223" s="14"/>
      <c r="D223" s="15"/>
      <c r="E223" s="15"/>
      <c r="F223" s="15"/>
      <c r="G223" s="13"/>
      <c r="H223" s="11"/>
      <c r="I223" s="11"/>
      <c r="J223" s="8"/>
      <c r="K223" s="8"/>
      <c r="L223" s="8"/>
      <c r="M223" s="13"/>
      <c r="N223" s="11"/>
      <c r="O223" s="11"/>
      <c r="P223" s="8"/>
      <c r="Q223" s="8"/>
      <c r="R223" s="8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2:54" s="12" customFormat="1">
      <c r="B224" s="14"/>
      <c r="C224" s="14"/>
      <c r="D224" s="15"/>
      <c r="E224" s="15"/>
      <c r="F224" s="15"/>
      <c r="G224" s="13"/>
      <c r="H224" s="11"/>
      <c r="I224" s="11"/>
      <c r="J224" s="8"/>
      <c r="K224" s="8"/>
      <c r="L224" s="8"/>
      <c r="M224" s="13"/>
      <c r="N224" s="11"/>
      <c r="O224" s="11"/>
      <c r="P224" s="8"/>
      <c r="Q224" s="8"/>
      <c r="R224" s="8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2:54" s="12" customFormat="1">
      <c r="B225" s="14"/>
      <c r="C225" s="14"/>
      <c r="D225" s="15"/>
      <c r="E225" s="15"/>
      <c r="F225" s="15"/>
      <c r="G225" s="13"/>
      <c r="H225" s="11"/>
      <c r="I225" s="11"/>
      <c r="J225" s="8"/>
      <c r="K225" s="8"/>
      <c r="L225" s="8"/>
      <c r="M225" s="13"/>
      <c r="N225" s="11"/>
      <c r="O225" s="11"/>
      <c r="P225" s="8"/>
      <c r="Q225" s="8"/>
      <c r="R225" s="8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2:54" s="12" customFormat="1">
      <c r="B226" s="14"/>
      <c r="C226" s="14"/>
      <c r="D226" s="15"/>
      <c r="E226" s="15"/>
      <c r="F226" s="15"/>
      <c r="G226" s="13"/>
      <c r="H226" s="11"/>
      <c r="I226" s="11"/>
      <c r="J226" s="8"/>
      <c r="K226" s="8"/>
      <c r="L226" s="8"/>
      <c r="M226" s="13"/>
      <c r="N226" s="11"/>
      <c r="O226" s="11"/>
      <c r="P226" s="8"/>
      <c r="Q226" s="8"/>
      <c r="R226" s="8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2:54" s="12" customFormat="1">
      <c r="B227" s="14"/>
      <c r="C227" s="14"/>
      <c r="D227" s="15"/>
      <c r="E227" s="15"/>
      <c r="F227" s="15"/>
      <c r="G227" s="13"/>
      <c r="H227" s="11"/>
      <c r="I227" s="11"/>
      <c r="J227" s="8"/>
      <c r="K227" s="8"/>
      <c r="L227" s="8"/>
      <c r="M227" s="13"/>
      <c r="N227" s="11"/>
      <c r="O227" s="11"/>
      <c r="P227" s="8"/>
      <c r="Q227" s="8"/>
      <c r="R227" s="8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2:54" s="12" customFormat="1">
      <c r="B228" s="14"/>
      <c r="C228" s="14"/>
      <c r="D228" s="15"/>
      <c r="E228" s="15"/>
      <c r="F228" s="15"/>
      <c r="G228" s="13"/>
      <c r="H228" s="11"/>
      <c r="I228" s="11"/>
      <c r="J228" s="8"/>
      <c r="K228" s="8"/>
      <c r="L228" s="8"/>
      <c r="M228" s="13"/>
      <c r="N228" s="11"/>
      <c r="O228" s="11"/>
      <c r="P228" s="8"/>
      <c r="Q228" s="8"/>
      <c r="R228" s="8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2:54" s="12" customFormat="1">
      <c r="B229" s="14"/>
      <c r="C229" s="14"/>
      <c r="D229" s="15"/>
      <c r="E229" s="15"/>
      <c r="F229" s="15"/>
      <c r="G229" s="13"/>
      <c r="H229" s="11"/>
      <c r="I229" s="11"/>
      <c r="J229" s="8"/>
      <c r="K229" s="8"/>
      <c r="L229" s="8"/>
      <c r="M229" s="13"/>
      <c r="N229" s="11"/>
      <c r="O229" s="11"/>
      <c r="P229" s="8"/>
      <c r="Q229" s="8"/>
      <c r="R229" s="8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2:54" s="12" customFormat="1">
      <c r="B230" s="14"/>
      <c r="C230" s="14"/>
      <c r="D230" s="15"/>
      <c r="E230" s="15"/>
      <c r="F230" s="15"/>
      <c r="G230" s="13"/>
      <c r="H230" s="11"/>
      <c r="I230" s="11"/>
      <c r="J230" s="8"/>
      <c r="K230" s="8"/>
      <c r="L230" s="8"/>
      <c r="M230" s="13"/>
      <c r="N230" s="11"/>
      <c r="O230" s="11"/>
      <c r="P230" s="8"/>
      <c r="Q230" s="8"/>
      <c r="R230" s="8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2:54" s="12" customFormat="1">
      <c r="B231" s="14"/>
      <c r="C231" s="14"/>
      <c r="D231" s="15"/>
      <c r="E231" s="15"/>
      <c r="F231" s="15"/>
      <c r="G231" s="13"/>
      <c r="H231" s="11"/>
      <c r="I231" s="11"/>
      <c r="J231" s="8"/>
      <c r="K231" s="8"/>
      <c r="L231" s="8"/>
      <c r="M231" s="13"/>
      <c r="N231" s="11"/>
      <c r="O231" s="11"/>
      <c r="P231" s="8"/>
      <c r="Q231" s="8"/>
      <c r="R231" s="8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2:54" s="12" customFormat="1">
      <c r="B232" s="14"/>
      <c r="C232" s="14"/>
      <c r="D232" s="15"/>
      <c r="E232" s="15"/>
      <c r="F232" s="15"/>
      <c r="G232" s="13"/>
      <c r="H232" s="11"/>
      <c r="I232" s="11"/>
      <c r="J232" s="8"/>
      <c r="K232" s="8"/>
      <c r="L232" s="8"/>
      <c r="M232" s="13"/>
      <c r="N232" s="11"/>
      <c r="O232" s="11"/>
      <c r="P232" s="8"/>
      <c r="Q232" s="8"/>
      <c r="R232" s="8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2:54" s="12" customFormat="1">
      <c r="B233" s="14"/>
      <c r="C233" s="14"/>
      <c r="D233" s="15"/>
      <c r="E233" s="15"/>
      <c r="F233" s="15"/>
      <c r="G233" s="13"/>
      <c r="H233" s="11"/>
      <c r="I233" s="11"/>
      <c r="J233" s="8"/>
      <c r="K233" s="8"/>
      <c r="L233" s="8"/>
      <c r="M233" s="13"/>
      <c r="N233" s="11"/>
      <c r="O233" s="11"/>
      <c r="P233" s="8"/>
      <c r="Q233" s="8"/>
      <c r="R233" s="8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2:54" s="12" customFormat="1">
      <c r="B234" s="14"/>
      <c r="C234" s="14"/>
      <c r="D234" s="15"/>
      <c r="E234" s="15"/>
      <c r="F234" s="15"/>
      <c r="G234" s="13"/>
      <c r="H234" s="11"/>
      <c r="I234" s="11"/>
      <c r="J234" s="8"/>
      <c r="K234" s="8"/>
      <c r="L234" s="8"/>
      <c r="M234" s="13"/>
      <c r="N234" s="11"/>
      <c r="O234" s="11"/>
      <c r="P234" s="8"/>
      <c r="Q234" s="8"/>
      <c r="R234" s="8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2:54" s="12" customFormat="1">
      <c r="B235" s="14"/>
      <c r="C235" s="14"/>
      <c r="D235" s="15"/>
      <c r="E235" s="15"/>
      <c r="F235" s="15"/>
      <c r="G235" s="13"/>
      <c r="H235" s="11"/>
      <c r="I235" s="11"/>
      <c r="J235" s="8"/>
      <c r="K235" s="8"/>
      <c r="L235" s="8"/>
      <c r="M235" s="13"/>
      <c r="N235" s="11"/>
      <c r="O235" s="11"/>
      <c r="P235" s="8"/>
      <c r="Q235" s="8"/>
      <c r="R235" s="8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2:54" s="12" customFormat="1">
      <c r="B236" s="14"/>
      <c r="C236" s="14"/>
      <c r="D236" s="15"/>
      <c r="E236" s="15"/>
      <c r="F236" s="15"/>
      <c r="G236" s="13"/>
      <c r="H236" s="11"/>
      <c r="I236" s="11"/>
      <c r="J236" s="8"/>
      <c r="K236" s="8"/>
      <c r="L236" s="8"/>
      <c r="M236" s="13"/>
      <c r="N236" s="11"/>
      <c r="O236" s="11"/>
      <c r="P236" s="8"/>
      <c r="Q236" s="8"/>
      <c r="R236" s="8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2:54" s="12" customFormat="1">
      <c r="B237" s="14"/>
      <c r="C237" s="14"/>
      <c r="D237" s="15"/>
      <c r="E237" s="15"/>
      <c r="F237" s="15"/>
      <c r="G237" s="13"/>
      <c r="H237" s="11"/>
      <c r="I237" s="11"/>
      <c r="J237" s="8"/>
      <c r="K237" s="8"/>
      <c r="L237" s="8"/>
      <c r="M237" s="13"/>
      <c r="N237" s="11"/>
      <c r="O237" s="11"/>
      <c r="P237" s="8"/>
      <c r="Q237" s="8"/>
      <c r="R237" s="8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2:54" s="12" customFormat="1">
      <c r="B238" s="14"/>
      <c r="C238" s="14"/>
      <c r="D238" s="15"/>
      <c r="E238" s="15"/>
      <c r="F238" s="15"/>
      <c r="G238" s="13"/>
      <c r="H238" s="11"/>
      <c r="I238" s="11"/>
      <c r="J238" s="8"/>
      <c r="K238" s="8"/>
      <c r="L238" s="8"/>
      <c r="M238" s="13"/>
      <c r="N238" s="11"/>
      <c r="O238" s="11"/>
      <c r="P238" s="8"/>
      <c r="Q238" s="8"/>
      <c r="R238" s="8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2:54" s="12" customFormat="1">
      <c r="B239" s="14"/>
      <c r="C239" s="14"/>
      <c r="D239" s="15"/>
      <c r="E239" s="15"/>
      <c r="F239" s="15"/>
      <c r="G239" s="13"/>
      <c r="H239" s="11"/>
      <c r="I239" s="11"/>
      <c r="J239" s="8"/>
      <c r="K239" s="8"/>
      <c r="L239" s="8"/>
      <c r="M239" s="13"/>
      <c r="N239" s="11"/>
      <c r="O239" s="11"/>
      <c r="P239" s="8"/>
      <c r="Q239" s="8"/>
      <c r="R239" s="8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2:54" s="12" customFormat="1">
      <c r="B240" s="14"/>
      <c r="C240" s="14"/>
      <c r="D240" s="15"/>
      <c r="E240" s="15"/>
      <c r="F240" s="15"/>
      <c r="G240" s="13"/>
      <c r="H240" s="11"/>
      <c r="I240" s="11"/>
      <c r="J240" s="8"/>
      <c r="K240" s="8"/>
      <c r="L240" s="8"/>
      <c r="M240" s="13"/>
      <c r="N240" s="11"/>
      <c r="O240" s="11"/>
      <c r="P240" s="8"/>
      <c r="Q240" s="8"/>
      <c r="R240" s="8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2:54" s="12" customFormat="1">
      <c r="B241" s="14"/>
      <c r="C241" s="14"/>
      <c r="D241" s="15"/>
      <c r="E241" s="15"/>
      <c r="F241" s="15"/>
      <c r="G241" s="13"/>
      <c r="H241" s="11"/>
      <c r="I241" s="11"/>
      <c r="J241" s="8"/>
      <c r="K241" s="8"/>
      <c r="L241" s="8"/>
      <c r="M241" s="13"/>
      <c r="N241" s="11"/>
      <c r="O241" s="11"/>
      <c r="P241" s="8"/>
      <c r="Q241" s="8"/>
      <c r="R241" s="8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2:54" s="12" customFormat="1">
      <c r="B242" s="14"/>
      <c r="C242" s="14"/>
      <c r="D242" s="15"/>
      <c r="E242" s="15"/>
      <c r="F242" s="15"/>
      <c r="G242" s="13"/>
      <c r="H242" s="11"/>
      <c r="I242" s="11"/>
      <c r="J242" s="8"/>
      <c r="K242" s="8"/>
      <c r="L242" s="8"/>
      <c r="M242" s="13"/>
      <c r="N242" s="11"/>
      <c r="O242" s="11"/>
      <c r="P242" s="8"/>
      <c r="Q242" s="8"/>
      <c r="R242" s="8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2:54" s="12" customFormat="1">
      <c r="B243" s="14"/>
      <c r="C243" s="14"/>
      <c r="D243" s="15"/>
      <c r="E243" s="15"/>
      <c r="F243" s="15"/>
      <c r="G243" s="13"/>
      <c r="H243" s="11"/>
      <c r="I243" s="11"/>
      <c r="J243" s="8"/>
      <c r="K243" s="8"/>
      <c r="L243" s="8"/>
      <c r="M243" s="13"/>
      <c r="N243" s="11"/>
      <c r="O243" s="11"/>
      <c r="P243" s="8"/>
      <c r="Q243" s="8"/>
      <c r="R243" s="8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2:54" s="12" customFormat="1">
      <c r="B244" s="14"/>
      <c r="C244" s="14"/>
      <c r="D244" s="15"/>
      <c r="E244" s="15"/>
      <c r="F244" s="15"/>
      <c r="G244" s="13"/>
      <c r="H244" s="11"/>
      <c r="I244" s="11"/>
      <c r="J244" s="8"/>
      <c r="K244" s="8"/>
      <c r="L244" s="8"/>
      <c r="M244" s="13"/>
      <c r="N244" s="11"/>
      <c r="O244" s="11"/>
      <c r="P244" s="8"/>
      <c r="Q244" s="8"/>
      <c r="R244" s="8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2:54" s="12" customFormat="1">
      <c r="B245" s="14"/>
      <c r="C245" s="14"/>
      <c r="D245" s="15"/>
      <c r="E245" s="15"/>
      <c r="F245" s="15"/>
      <c r="G245" s="13"/>
      <c r="H245" s="11"/>
      <c r="I245" s="11"/>
      <c r="J245" s="8"/>
      <c r="K245" s="8"/>
      <c r="L245" s="8"/>
      <c r="M245" s="13"/>
      <c r="N245" s="11"/>
      <c r="O245" s="11"/>
      <c r="P245" s="8"/>
      <c r="Q245" s="8"/>
      <c r="R245" s="8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2:54" s="12" customFormat="1">
      <c r="B246" s="14"/>
      <c r="C246" s="14"/>
      <c r="D246" s="15"/>
      <c r="E246" s="15"/>
      <c r="F246" s="15"/>
      <c r="G246" s="13"/>
      <c r="H246" s="11"/>
      <c r="I246" s="11"/>
      <c r="J246" s="8"/>
      <c r="K246" s="8"/>
      <c r="L246" s="8"/>
      <c r="M246" s="13"/>
      <c r="N246" s="11"/>
      <c r="O246" s="11"/>
      <c r="P246" s="8"/>
      <c r="Q246" s="8"/>
      <c r="R246" s="8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2:54" s="12" customFormat="1">
      <c r="B247" s="14"/>
      <c r="C247" s="14"/>
      <c r="D247" s="15"/>
      <c r="E247" s="15"/>
      <c r="F247" s="15"/>
      <c r="G247" s="13"/>
      <c r="H247" s="11"/>
      <c r="I247" s="11"/>
      <c r="J247" s="8"/>
      <c r="K247" s="8"/>
      <c r="L247" s="8"/>
      <c r="M247" s="13"/>
      <c r="N247" s="11"/>
      <c r="O247" s="11"/>
      <c r="P247" s="8"/>
      <c r="Q247" s="8"/>
      <c r="R247" s="8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2:54" s="12" customFormat="1">
      <c r="B248" s="14"/>
      <c r="C248" s="14"/>
      <c r="D248" s="15"/>
      <c r="E248" s="15"/>
      <c r="F248" s="15"/>
      <c r="G248" s="13"/>
      <c r="H248" s="11"/>
      <c r="I248" s="11"/>
      <c r="J248" s="8"/>
      <c r="K248" s="8"/>
      <c r="L248" s="8"/>
      <c r="M248" s="13"/>
      <c r="N248" s="11"/>
      <c r="O248" s="11"/>
      <c r="P248" s="8"/>
      <c r="Q248" s="8"/>
      <c r="R248" s="8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2:54" s="12" customFormat="1">
      <c r="B249" s="14"/>
      <c r="C249" s="14"/>
      <c r="D249" s="15"/>
      <c r="E249" s="15"/>
      <c r="F249" s="15"/>
      <c r="G249" s="13"/>
      <c r="H249" s="11"/>
      <c r="I249" s="11"/>
      <c r="J249" s="8"/>
      <c r="K249" s="8"/>
      <c r="L249" s="8"/>
      <c r="M249" s="13"/>
      <c r="N249" s="11"/>
      <c r="O249" s="11"/>
      <c r="P249" s="8"/>
      <c r="Q249" s="8"/>
      <c r="R249" s="8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2:54" s="12" customFormat="1">
      <c r="B250" s="14"/>
      <c r="C250" s="14"/>
      <c r="D250" s="15"/>
      <c r="E250" s="15"/>
      <c r="F250" s="15"/>
      <c r="G250" s="13"/>
      <c r="H250" s="11"/>
      <c r="I250" s="11"/>
      <c r="J250" s="8"/>
      <c r="K250" s="8"/>
      <c r="L250" s="8"/>
      <c r="M250" s="13"/>
      <c r="N250" s="11"/>
      <c r="O250" s="11"/>
      <c r="P250" s="8"/>
      <c r="Q250" s="8"/>
      <c r="R250" s="8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2:54" s="12" customFormat="1">
      <c r="B251" s="14"/>
      <c r="C251" s="14"/>
      <c r="D251" s="15"/>
      <c r="E251" s="15"/>
      <c r="F251" s="15"/>
      <c r="G251" s="13"/>
      <c r="H251" s="11"/>
      <c r="I251" s="11"/>
      <c r="J251" s="8"/>
      <c r="K251" s="8"/>
      <c r="L251" s="8"/>
      <c r="M251" s="13"/>
      <c r="N251" s="11"/>
      <c r="O251" s="11"/>
      <c r="P251" s="8"/>
      <c r="Q251" s="8"/>
      <c r="R251" s="8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2:54" s="12" customFormat="1">
      <c r="B252" s="14"/>
      <c r="C252" s="14"/>
      <c r="D252" s="15"/>
      <c r="E252" s="15"/>
      <c r="F252" s="15"/>
      <c r="G252" s="13"/>
      <c r="H252" s="11"/>
      <c r="I252" s="11"/>
      <c r="J252" s="8"/>
      <c r="K252" s="8"/>
      <c r="L252" s="8"/>
      <c r="M252" s="13"/>
      <c r="N252" s="11"/>
      <c r="O252" s="11"/>
      <c r="P252" s="8"/>
      <c r="Q252" s="8"/>
      <c r="R252" s="8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2:54" s="12" customFormat="1">
      <c r="B253" s="14"/>
      <c r="C253" s="14"/>
      <c r="D253" s="15"/>
      <c r="E253" s="15"/>
      <c r="F253" s="15"/>
      <c r="G253" s="13"/>
      <c r="H253" s="11"/>
      <c r="I253" s="11"/>
      <c r="J253" s="8"/>
      <c r="K253" s="8"/>
      <c r="L253" s="8"/>
      <c r="M253" s="13"/>
      <c r="N253" s="11"/>
      <c r="O253" s="11"/>
      <c r="P253" s="8"/>
      <c r="Q253" s="8"/>
      <c r="R253" s="8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2:54" s="12" customFormat="1">
      <c r="B254" s="14"/>
      <c r="C254" s="14"/>
      <c r="D254" s="15"/>
      <c r="E254" s="15"/>
      <c r="F254" s="15"/>
      <c r="G254" s="13"/>
      <c r="H254" s="11"/>
      <c r="I254" s="11"/>
      <c r="J254" s="8"/>
      <c r="K254" s="8"/>
      <c r="L254" s="8"/>
      <c r="M254" s="13"/>
      <c r="N254" s="11"/>
      <c r="O254" s="11"/>
      <c r="P254" s="8"/>
      <c r="Q254" s="8"/>
      <c r="R254" s="8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2:54" s="12" customFormat="1">
      <c r="B255" s="14"/>
      <c r="C255" s="14"/>
      <c r="D255" s="15"/>
      <c r="E255" s="15"/>
      <c r="F255" s="15"/>
      <c r="G255" s="13"/>
      <c r="H255" s="11"/>
      <c r="I255" s="11"/>
      <c r="J255" s="8"/>
      <c r="K255" s="8"/>
      <c r="L255" s="8"/>
      <c r="M255" s="13"/>
      <c r="N255" s="11"/>
      <c r="O255" s="11"/>
      <c r="P255" s="8"/>
      <c r="Q255" s="8"/>
      <c r="R255" s="8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2:54" s="12" customFormat="1">
      <c r="B256" s="14"/>
      <c r="C256" s="14"/>
      <c r="D256" s="15"/>
      <c r="E256" s="15"/>
      <c r="F256" s="15"/>
      <c r="G256" s="13"/>
      <c r="H256" s="11"/>
      <c r="I256" s="11"/>
      <c r="J256" s="8"/>
      <c r="K256" s="8"/>
      <c r="L256" s="8"/>
      <c r="M256" s="13"/>
      <c r="N256" s="11"/>
      <c r="O256" s="11"/>
      <c r="P256" s="8"/>
      <c r="Q256" s="8"/>
      <c r="R256" s="8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2:54" s="12" customFormat="1">
      <c r="B257" s="14"/>
      <c r="C257" s="14"/>
      <c r="D257" s="15"/>
      <c r="E257" s="15"/>
      <c r="F257" s="15"/>
      <c r="G257" s="13"/>
      <c r="H257" s="11"/>
      <c r="I257" s="11"/>
      <c r="J257" s="8"/>
      <c r="K257" s="8"/>
      <c r="L257" s="8"/>
      <c r="M257" s="13"/>
      <c r="N257" s="11"/>
      <c r="O257" s="11"/>
      <c r="P257" s="8"/>
      <c r="Q257" s="8"/>
      <c r="R257" s="8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2:54" s="12" customFormat="1">
      <c r="B258" s="14"/>
      <c r="C258" s="14"/>
      <c r="D258" s="15"/>
      <c r="E258" s="15"/>
      <c r="F258" s="15"/>
      <c r="G258" s="13"/>
      <c r="H258" s="11"/>
      <c r="I258" s="11"/>
      <c r="J258" s="8"/>
      <c r="K258" s="8"/>
      <c r="L258" s="8"/>
      <c r="M258" s="13"/>
      <c r="N258" s="11"/>
      <c r="O258" s="11"/>
      <c r="P258" s="8"/>
      <c r="Q258" s="8"/>
      <c r="R258" s="8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2:54" s="12" customFormat="1">
      <c r="B259" s="14"/>
      <c r="C259" s="14"/>
      <c r="D259" s="15"/>
      <c r="E259" s="15"/>
      <c r="F259" s="15"/>
      <c r="G259" s="13"/>
      <c r="H259" s="11"/>
      <c r="I259" s="11"/>
      <c r="J259" s="8"/>
      <c r="K259" s="8"/>
      <c r="L259" s="8"/>
      <c r="M259" s="13"/>
      <c r="N259" s="11"/>
      <c r="O259" s="11"/>
      <c r="P259" s="8"/>
      <c r="Q259" s="8"/>
      <c r="R259" s="8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2:54" s="12" customFormat="1">
      <c r="B260" s="14"/>
      <c r="C260" s="14"/>
      <c r="D260" s="15"/>
      <c r="E260" s="15"/>
      <c r="F260" s="15"/>
      <c r="G260" s="13"/>
      <c r="H260" s="11"/>
      <c r="I260" s="11"/>
      <c r="J260" s="8"/>
      <c r="K260" s="8"/>
      <c r="L260" s="8"/>
      <c r="M260" s="13"/>
      <c r="N260" s="11"/>
      <c r="O260" s="11"/>
      <c r="P260" s="8"/>
      <c r="Q260" s="8"/>
      <c r="R260" s="8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2:54" s="12" customFormat="1">
      <c r="B261" s="14"/>
      <c r="C261" s="14"/>
      <c r="D261" s="15"/>
      <c r="E261" s="15"/>
      <c r="F261" s="15"/>
      <c r="G261" s="13"/>
      <c r="H261" s="11"/>
      <c r="I261" s="11"/>
      <c r="J261" s="8"/>
      <c r="K261" s="8"/>
      <c r="L261" s="8"/>
      <c r="M261" s="13"/>
      <c r="N261" s="11"/>
      <c r="O261" s="11"/>
      <c r="P261" s="8"/>
      <c r="Q261" s="8"/>
      <c r="R261" s="8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2:54" s="12" customFormat="1">
      <c r="B262" s="14"/>
      <c r="C262" s="14"/>
      <c r="D262" s="15"/>
      <c r="E262" s="15"/>
      <c r="F262" s="15"/>
      <c r="G262" s="13"/>
      <c r="H262" s="11"/>
      <c r="I262" s="11"/>
      <c r="J262" s="8"/>
      <c r="K262" s="8"/>
      <c r="L262" s="8"/>
      <c r="M262" s="13"/>
      <c r="N262" s="11"/>
      <c r="O262" s="11"/>
      <c r="P262" s="8"/>
      <c r="Q262" s="8"/>
      <c r="R262" s="8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2:54" s="12" customFormat="1">
      <c r="B263" s="14"/>
      <c r="C263" s="14"/>
      <c r="D263" s="15"/>
      <c r="E263" s="15"/>
      <c r="F263" s="15"/>
      <c r="G263" s="13"/>
      <c r="H263" s="11"/>
      <c r="I263" s="11"/>
      <c r="J263" s="8"/>
      <c r="K263" s="8"/>
      <c r="L263" s="8"/>
      <c r="M263" s="13"/>
      <c r="N263" s="11"/>
      <c r="O263" s="11"/>
      <c r="P263" s="8"/>
      <c r="Q263" s="8"/>
      <c r="R263" s="8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2:54" s="12" customFormat="1">
      <c r="B264" s="14"/>
      <c r="C264" s="14"/>
      <c r="D264" s="15"/>
      <c r="E264" s="15"/>
      <c r="F264" s="15"/>
      <c r="G264" s="13"/>
      <c r="H264" s="11"/>
      <c r="I264" s="11"/>
      <c r="J264" s="8"/>
      <c r="K264" s="8"/>
      <c r="L264" s="8"/>
      <c r="M264" s="13"/>
      <c r="N264" s="11"/>
      <c r="O264" s="11"/>
      <c r="P264" s="8"/>
      <c r="Q264" s="8"/>
      <c r="R264" s="8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2:54" s="12" customFormat="1">
      <c r="B265" s="14"/>
      <c r="C265" s="14"/>
      <c r="D265" s="15"/>
      <c r="E265" s="15"/>
      <c r="F265" s="15"/>
      <c r="G265" s="13"/>
      <c r="H265" s="11"/>
      <c r="I265" s="11"/>
      <c r="J265" s="8"/>
      <c r="K265" s="8"/>
      <c r="L265" s="8"/>
      <c r="M265" s="13"/>
      <c r="N265" s="11"/>
      <c r="O265" s="11"/>
      <c r="P265" s="8"/>
      <c r="Q265" s="8"/>
      <c r="R265" s="8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2:54" s="12" customFormat="1">
      <c r="B266" s="14"/>
      <c r="C266" s="14"/>
      <c r="D266" s="15"/>
      <c r="E266" s="15"/>
      <c r="F266" s="15"/>
      <c r="G266" s="13"/>
      <c r="H266" s="11"/>
      <c r="I266" s="11"/>
      <c r="J266" s="8"/>
      <c r="K266" s="8"/>
      <c r="L266" s="8"/>
      <c r="M266" s="13"/>
      <c r="N266" s="11"/>
      <c r="O266" s="11"/>
      <c r="P266" s="8"/>
      <c r="Q266" s="8"/>
      <c r="R266" s="8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2:54" s="12" customFormat="1">
      <c r="B267" s="14"/>
      <c r="C267" s="14"/>
      <c r="D267" s="15"/>
      <c r="E267" s="15"/>
      <c r="F267" s="15"/>
      <c r="G267" s="13"/>
      <c r="H267" s="11"/>
      <c r="I267" s="11"/>
      <c r="J267" s="8"/>
      <c r="K267" s="8"/>
      <c r="L267" s="8"/>
      <c r="M267" s="13"/>
      <c r="N267" s="11"/>
      <c r="O267" s="11"/>
      <c r="P267" s="8"/>
      <c r="Q267" s="8"/>
      <c r="R267" s="8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2:54" s="12" customFormat="1">
      <c r="B268" s="14"/>
      <c r="C268" s="14"/>
      <c r="D268" s="15"/>
      <c r="E268" s="15"/>
      <c r="F268" s="15"/>
      <c r="G268" s="13"/>
      <c r="H268" s="11"/>
      <c r="I268" s="11"/>
      <c r="J268" s="8"/>
      <c r="K268" s="8"/>
      <c r="L268" s="8"/>
      <c r="M268" s="13"/>
      <c r="N268" s="11"/>
      <c r="O268" s="11"/>
      <c r="P268" s="8"/>
      <c r="Q268" s="8"/>
      <c r="R268" s="8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2:54" s="12" customFormat="1">
      <c r="B269" s="14"/>
      <c r="C269" s="14"/>
      <c r="D269" s="15"/>
      <c r="E269" s="15"/>
      <c r="F269" s="15"/>
      <c r="G269" s="13"/>
      <c r="H269" s="11"/>
      <c r="I269" s="11"/>
      <c r="J269" s="8"/>
      <c r="K269" s="8"/>
      <c r="L269" s="8"/>
      <c r="M269" s="13"/>
      <c r="N269" s="11"/>
      <c r="O269" s="11"/>
      <c r="P269" s="8"/>
      <c r="Q269" s="8"/>
      <c r="R269" s="8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2:54" s="12" customFormat="1">
      <c r="B270" s="14"/>
      <c r="C270" s="14"/>
      <c r="D270" s="15"/>
      <c r="E270" s="15"/>
      <c r="F270" s="15"/>
      <c r="G270" s="13"/>
      <c r="H270" s="11"/>
      <c r="I270" s="11"/>
      <c r="J270" s="8"/>
      <c r="K270" s="8"/>
      <c r="L270" s="8"/>
      <c r="M270" s="13"/>
      <c r="N270" s="11"/>
      <c r="O270" s="11"/>
      <c r="P270" s="8"/>
      <c r="Q270" s="8"/>
      <c r="R270" s="8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2:54" s="12" customFormat="1">
      <c r="B271" s="14"/>
      <c r="C271" s="14"/>
      <c r="D271" s="15"/>
      <c r="E271" s="15"/>
      <c r="F271" s="15"/>
      <c r="G271" s="13"/>
      <c r="H271" s="11"/>
      <c r="I271" s="11"/>
      <c r="J271" s="8"/>
      <c r="K271" s="8"/>
      <c r="L271" s="8"/>
      <c r="M271" s="13"/>
      <c r="N271" s="11"/>
      <c r="O271" s="11"/>
      <c r="P271" s="8"/>
      <c r="Q271" s="8"/>
      <c r="R271" s="8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2:54" s="12" customFormat="1">
      <c r="B272" s="14"/>
      <c r="C272" s="14"/>
      <c r="D272" s="15"/>
      <c r="E272" s="15"/>
      <c r="F272" s="15"/>
      <c r="G272" s="13"/>
      <c r="H272" s="11"/>
      <c r="I272" s="11"/>
      <c r="J272" s="8"/>
      <c r="K272" s="8"/>
      <c r="L272" s="8"/>
      <c r="M272" s="13"/>
      <c r="N272" s="11"/>
      <c r="O272" s="11"/>
      <c r="P272" s="8"/>
      <c r="Q272" s="8"/>
      <c r="R272" s="8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2:54" s="12" customFormat="1">
      <c r="B273" s="14"/>
      <c r="C273" s="14"/>
      <c r="D273" s="15"/>
      <c r="E273" s="15"/>
      <c r="F273" s="15"/>
      <c r="G273" s="13"/>
      <c r="H273" s="11"/>
      <c r="I273" s="11"/>
      <c r="J273" s="8"/>
      <c r="K273" s="8"/>
      <c r="L273" s="8"/>
      <c r="M273" s="13"/>
      <c r="N273" s="11"/>
      <c r="O273" s="11"/>
      <c r="P273" s="8"/>
      <c r="Q273" s="8"/>
      <c r="R273" s="8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2:54" s="12" customFormat="1">
      <c r="B274" s="14"/>
      <c r="C274" s="14"/>
      <c r="D274" s="15"/>
      <c r="E274" s="15"/>
      <c r="F274" s="15"/>
      <c r="G274" s="13"/>
      <c r="H274" s="11"/>
      <c r="I274" s="11"/>
      <c r="J274" s="8"/>
      <c r="K274" s="8"/>
      <c r="L274" s="8"/>
      <c r="M274" s="13"/>
      <c r="N274" s="11"/>
      <c r="O274" s="11"/>
      <c r="P274" s="8"/>
      <c r="Q274" s="8"/>
      <c r="R274" s="8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2:54" s="12" customFormat="1">
      <c r="B275" s="14"/>
      <c r="C275" s="14"/>
      <c r="D275" s="15"/>
      <c r="E275" s="15"/>
      <c r="F275" s="15"/>
      <c r="G275" s="13"/>
      <c r="H275" s="11"/>
      <c r="I275" s="11"/>
      <c r="J275" s="8"/>
      <c r="K275" s="8"/>
      <c r="L275" s="8"/>
      <c r="M275" s="13"/>
      <c r="N275" s="11"/>
      <c r="O275" s="11"/>
      <c r="P275" s="8"/>
      <c r="Q275" s="8"/>
      <c r="R275" s="8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2:54" s="12" customFormat="1">
      <c r="B276" s="14"/>
      <c r="C276" s="14"/>
      <c r="D276" s="15"/>
      <c r="E276" s="15"/>
      <c r="F276" s="15"/>
      <c r="G276" s="13"/>
      <c r="H276" s="11"/>
      <c r="I276" s="11"/>
      <c r="J276" s="8"/>
      <c r="K276" s="8"/>
      <c r="L276" s="8"/>
      <c r="M276" s="13"/>
      <c r="N276" s="11"/>
      <c r="O276" s="11"/>
      <c r="P276" s="8"/>
      <c r="Q276" s="8"/>
      <c r="R276" s="8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2:54" s="12" customFormat="1">
      <c r="B277" s="14"/>
      <c r="C277" s="14"/>
      <c r="D277" s="15"/>
      <c r="E277" s="15"/>
      <c r="F277" s="15"/>
      <c r="G277" s="13"/>
      <c r="H277" s="11"/>
      <c r="I277" s="11"/>
      <c r="J277" s="8"/>
      <c r="K277" s="8"/>
      <c r="L277" s="8"/>
      <c r="M277" s="13"/>
      <c r="N277" s="11"/>
      <c r="O277" s="11"/>
      <c r="P277" s="8"/>
      <c r="Q277" s="8"/>
      <c r="R277" s="8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2:54" s="12" customFormat="1">
      <c r="B278" s="14"/>
      <c r="C278" s="14"/>
      <c r="D278" s="15"/>
      <c r="E278" s="15"/>
      <c r="F278" s="15"/>
      <c r="G278" s="13"/>
      <c r="H278" s="11"/>
      <c r="I278" s="11"/>
      <c r="J278" s="8"/>
      <c r="K278" s="8"/>
      <c r="L278" s="8"/>
      <c r="M278" s="13"/>
      <c r="N278" s="11"/>
      <c r="O278" s="11"/>
      <c r="P278" s="8"/>
      <c r="Q278" s="8"/>
      <c r="R278" s="8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2:54" s="12" customFormat="1">
      <c r="B279" s="14"/>
      <c r="C279" s="14"/>
      <c r="D279" s="15"/>
      <c r="E279" s="15"/>
      <c r="F279" s="15"/>
      <c r="G279" s="13"/>
      <c r="H279" s="11"/>
      <c r="I279" s="11"/>
      <c r="J279" s="8"/>
      <c r="K279" s="8"/>
      <c r="L279" s="8"/>
      <c r="M279" s="13"/>
      <c r="N279" s="11"/>
      <c r="O279" s="11"/>
      <c r="P279" s="8"/>
      <c r="Q279" s="8"/>
      <c r="R279" s="8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2:54" s="12" customFormat="1">
      <c r="B280" s="14"/>
      <c r="C280" s="14"/>
      <c r="D280" s="15"/>
      <c r="E280" s="15"/>
      <c r="F280" s="15"/>
      <c r="G280" s="13"/>
      <c r="H280" s="11"/>
      <c r="I280" s="11"/>
      <c r="J280" s="8"/>
      <c r="K280" s="8"/>
      <c r="L280" s="8"/>
      <c r="M280" s="13"/>
      <c r="N280" s="11"/>
      <c r="O280" s="11"/>
      <c r="P280" s="8"/>
      <c r="Q280" s="8"/>
      <c r="R280" s="8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2:54" s="12" customFormat="1">
      <c r="B281" s="14"/>
      <c r="C281" s="14"/>
      <c r="D281" s="15"/>
      <c r="E281" s="15"/>
      <c r="F281" s="15"/>
      <c r="G281" s="13"/>
      <c r="H281" s="11"/>
      <c r="I281" s="11"/>
      <c r="J281" s="8"/>
      <c r="K281" s="8"/>
      <c r="L281" s="8"/>
      <c r="M281" s="13"/>
      <c r="N281" s="11"/>
      <c r="O281" s="11"/>
      <c r="P281" s="8"/>
      <c r="Q281" s="8"/>
      <c r="R281" s="8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2:54" s="12" customFormat="1">
      <c r="B282" s="14"/>
      <c r="C282" s="14"/>
      <c r="D282" s="15"/>
      <c r="E282" s="15"/>
      <c r="F282" s="15"/>
      <c r="G282" s="13"/>
      <c r="H282" s="11"/>
      <c r="I282" s="11"/>
      <c r="J282" s="8"/>
      <c r="K282" s="8"/>
      <c r="L282" s="8"/>
      <c r="M282" s="13"/>
      <c r="N282" s="11"/>
      <c r="O282" s="11"/>
      <c r="P282" s="8"/>
      <c r="Q282" s="8"/>
      <c r="R282" s="8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2:54" s="12" customFormat="1">
      <c r="B283" s="14"/>
      <c r="C283" s="14"/>
      <c r="D283" s="15"/>
      <c r="E283" s="15"/>
      <c r="F283" s="15"/>
      <c r="G283" s="13"/>
      <c r="H283" s="11"/>
      <c r="I283" s="11"/>
      <c r="J283" s="8"/>
      <c r="K283" s="8"/>
      <c r="L283" s="8"/>
      <c r="M283" s="13"/>
      <c r="N283" s="11"/>
      <c r="O283" s="11"/>
      <c r="P283" s="8"/>
      <c r="Q283" s="8"/>
      <c r="R283" s="8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2:54" s="12" customFormat="1">
      <c r="B284" s="14"/>
      <c r="C284" s="14"/>
      <c r="D284" s="15"/>
      <c r="E284" s="15"/>
      <c r="F284" s="15"/>
      <c r="G284" s="13"/>
      <c r="H284" s="11"/>
      <c r="I284" s="11"/>
      <c r="J284" s="8"/>
      <c r="K284" s="8"/>
      <c r="L284" s="8"/>
      <c r="M284" s="13"/>
      <c r="N284" s="11"/>
      <c r="O284" s="11"/>
      <c r="P284" s="8"/>
      <c r="Q284" s="8"/>
      <c r="R284" s="8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2:54" s="12" customFormat="1">
      <c r="B285" s="14"/>
      <c r="C285" s="14"/>
      <c r="D285" s="15"/>
      <c r="E285" s="15"/>
      <c r="F285" s="15"/>
      <c r="G285" s="13"/>
      <c r="H285" s="11"/>
      <c r="I285" s="11"/>
      <c r="J285" s="8"/>
      <c r="K285" s="8"/>
      <c r="L285" s="8"/>
      <c r="M285" s="13"/>
      <c r="N285" s="11"/>
      <c r="O285" s="11"/>
      <c r="P285" s="8"/>
      <c r="Q285" s="8"/>
      <c r="R285" s="8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2:54" s="12" customFormat="1">
      <c r="B286" s="14"/>
      <c r="C286" s="14"/>
      <c r="D286" s="15"/>
      <c r="E286" s="15"/>
      <c r="F286" s="15"/>
      <c r="G286" s="13"/>
      <c r="H286" s="11"/>
      <c r="I286" s="11"/>
      <c r="J286" s="8"/>
      <c r="K286" s="8"/>
      <c r="L286" s="8"/>
      <c r="M286" s="13"/>
      <c r="N286" s="11"/>
      <c r="O286" s="11"/>
      <c r="P286" s="8"/>
      <c r="Q286" s="8"/>
      <c r="R286" s="8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2:54" s="12" customFormat="1">
      <c r="B287" s="14"/>
      <c r="C287" s="14"/>
      <c r="D287" s="15"/>
      <c r="E287" s="15"/>
      <c r="F287" s="15"/>
      <c r="G287" s="13"/>
      <c r="H287" s="11"/>
      <c r="I287" s="11"/>
      <c r="J287" s="8"/>
      <c r="K287" s="8"/>
      <c r="L287" s="8"/>
      <c r="M287" s="13"/>
      <c r="N287" s="11"/>
      <c r="O287" s="11"/>
      <c r="P287" s="8"/>
      <c r="Q287" s="8"/>
      <c r="R287" s="8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2:54" s="12" customFormat="1">
      <c r="B288" s="14"/>
      <c r="C288" s="14"/>
      <c r="D288" s="15"/>
      <c r="E288" s="15"/>
      <c r="F288" s="15"/>
      <c r="G288" s="13"/>
      <c r="H288" s="11"/>
      <c r="I288" s="11"/>
      <c r="J288" s="8"/>
      <c r="K288" s="8"/>
      <c r="L288" s="8"/>
      <c r="M288" s="13"/>
      <c r="N288" s="11"/>
      <c r="O288" s="11"/>
      <c r="P288" s="8"/>
      <c r="Q288" s="8"/>
      <c r="R288" s="8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2:54" s="12" customFormat="1">
      <c r="B289" s="14"/>
      <c r="C289" s="14"/>
      <c r="D289" s="15"/>
      <c r="E289" s="15"/>
      <c r="F289" s="15"/>
      <c r="G289" s="13"/>
      <c r="H289" s="11"/>
      <c r="I289" s="11"/>
      <c r="J289" s="8"/>
      <c r="K289" s="8"/>
      <c r="L289" s="8"/>
      <c r="M289" s="13"/>
      <c r="N289" s="11"/>
      <c r="O289" s="11"/>
      <c r="P289" s="8"/>
      <c r="Q289" s="8"/>
      <c r="R289" s="8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2:54" s="12" customFormat="1">
      <c r="B290" s="14"/>
      <c r="C290" s="14"/>
      <c r="D290" s="15"/>
      <c r="E290" s="15"/>
      <c r="F290" s="15"/>
      <c r="G290" s="13"/>
      <c r="H290" s="11"/>
      <c r="I290" s="11"/>
      <c r="J290" s="8"/>
      <c r="K290" s="8"/>
      <c r="L290" s="8"/>
      <c r="M290" s="13"/>
      <c r="N290" s="11"/>
      <c r="O290" s="11"/>
      <c r="P290" s="8"/>
      <c r="Q290" s="8"/>
      <c r="R290" s="8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2:54" s="12" customFormat="1">
      <c r="B291" s="14"/>
      <c r="C291" s="14"/>
      <c r="D291" s="15"/>
      <c r="E291" s="15"/>
      <c r="F291" s="15"/>
      <c r="G291" s="13"/>
      <c r="H291" s="11"/>
      <c r="I291" s="11"/>
      <c r="J291" s="8"/>
      <c r="K291" s="8"/>
      <c r="L291" s="8"/>
      <c r="M291" s="13"/>
      <c r="N291" s="11"/>
      <c r="O291" s="11"/>
      <c r="P291" s="8"/>
      <c r="Q291" s="8"/>
      <c r="R291" s="8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2:54" s="12" customFormat="1">
      <c r="B292" s="14"/>
      <c r="C292" s="14"/>
      <c r="D292" s="15"/>
      <c r="E292" s="15"/>
      <c r="F292" s="15"/>
      <c r="G292" s="13"/>
      <c r="H292" s="11"/>
      <c r="I292" s="11"/>
      <c r="J292" s="8"/>
      <c r="K292" s="8"/>
      <c r="L292" s="8"/>
      <c r="M292" s="13"/>
      <c r="N292" s="11"/>
      <c r="O292" s="11"/>
      <c r="P292" s="8"/>
      <c r="Q292" s="8"/>
      <c r="R292" s="8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2:54" s="12" customFormat="1">
      <c r="B293" s="14"/>
      <c r="C293" s="14"/>
      <c r="D293" s="15"/>
      <c r="E293" s="15"/>
      <c r="F293" s="15"/>
      <c r="G293" s="13"/>
      <c r="H293" s="11"/>
      <c r="I293" s="11"/>
      <c r="J293" s="8"/>
      <c r="K293" s="8"/>
      <c r="L293" s="8"/>
      <c r="M293" s="13"/>
      <c r="N293" s="11"/>
      <c r="O293" s="11"/>
      <c r="P293" s="8"/>
      <c r="Q293" s="8"/>
      <c r="R293" s="8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2:54" s="12" customFormat="1">
      <c r="B294" s="14"/>
      <c r="C294" s="14"/>
      <c r="D294" s="15"/>
      <c r="E294" s="15"/>
      <c r="F294" s="15"/>
      <c r="G294" s="13"/>
      <c r="H294" s="11"/>
      <c r="I294" s="11"/>
      <c r="J294" s="8"/>
      <c r="K294" s="8"/>
      <c r="L294" s="8"/>
      <c r="M294" s="13"/>
      <c r="N294" s="11"/>
      <c r="O294" s="11"/>
      <c r="P294" s="8"/>
      <c r="Q294" s="8"/>
      <c r="R294" s="8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2:54" s="12" customFormat="1">
      <c r="B295" s="14"/>
      <c r="C295" s="14"/>
      <c r="D295" s="15"/>
      <c r="E295" s="15"/>
      <c r="F295" s="15"/>
      <c r="G295" s="13"/>
      <c r="H295" s="11"/>
      <c r="I295" s="11"/>
      <c r="J295" s="8"/>
      <c r="K295" s="8"/>
      <c r="L295" s="8"/>
      <c r="M295" s="13"/>
      <c r="N295" s="11"/>
      <c r="O295" s="11"/>
      <c r="P295" s="8"/>
      <c r="Q295" s="8"/>
      <c r="R295" s="8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2:54" s="12" customFormat="1">
      <c r="B296" s="14"/>
      <c r="C296" s="14"/>
      <c r="D296" s="15"/>
      <c r="E296" s="15"/>
      <c r="F296" s="15"/>
      <c r="G296" s="13"/>
      <c r="H296" s="11"/>
      <c r="I296" s="11"/>
      <c r="J296" s="8"/>
      <c r="K296" s="8"/>
      <c r="L296" s="8"/>
      <c r="M296" s="13"/>
      <c r="N296" s="11"/>
      <c r="O296" s="11"/>
      <c r="P296" s="8"/>
      <c r="Q296" s="8"/>
      <c r="R296" s="8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2:54" s="12" customFormat="1">
      <c r="B297" s="14"/>
      <c r="C297" s="14"/>
      <c r="D297" s="15"/>
      <c r="E297" s="15"/>
      <c r="F297" s="15"/>
      <c r="G297" s="13"/>
      <c r="H297" s="11"/>
      <c r="I297" s="11"/>
      <c r="J297" s="8"/>
      <c r="K297" s="8"/>
      <c r="L297" s="8"/>
      <c r="M297" s="13"/>
      <c r="N297" s="11"/>
      <c r="O297" s="11"/>
      <c r="P297" s="8"/>
      <c r="Q297" s="8"/>
      <c r="R297" s="8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2:54" s="12" customFormat="1">
      <c r="B298" s="14"/>
      <c r="C298" s="14"/>
      <c r="D298" s="15"/>
      <c r="E298" s="15"/>
      <c r="F298" s="15"/>
      <c r="G298" s="13"/>
      <c r="H298" s="11"/>
      <c r="I298" s="11"/>
      <c r="J298" s="8"/>
      <c r="K298" s="8"/>
      <c r="L298" s="8"/>
      <c r="M298" s="13"/>
      <c r="N298" s="11"/>
      <c r="O298" s="11"/>
      <c r="P298" s="8"/>
      <c r="Q298" s="8"/>
      <c r="R298" s="8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2:54" s="12" customFormat="1">
      <c r="B299" s="14"/>
      <c r="C299" s="14"/>
      <c r="D299" s="15"/>
      <c r="E299" s="15"/>
      <c r="F299" s="15"/>
      <c r="G299" s="13"/>
      <c r="H299" s="11"/>
      <c r="I299" s="11"/>
      <c r="J299" s="8"/>
      <c r="K299" s="8"/>
      <c r="L299" s="8"/>
      <c r="M299" s="13"/>
      <c r="N299" s="11"/>
      <c r="O299" s="11"/>
      <c r="P299" s="8"/>
      <c r="Q299" s="8"/>
      <c r="R299" s="8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2:54" s="12" customFormat="1">
      <c r="B300" s="14"/>
      <c r="C300" s="14"/>
      <c r="D300" s="15"/>
      <c r="E300" s="15"/>
      <c r="F300" s="15"/>
      <c r="G300" s="13"/>
      <c r="H300" s="11"/>
      <c r="I300" s="11"/>
      <c r="J300" s="8"/>
      <c r="K300" s="8"/>
      <c r="L300" s="8"/>
      <c r="M300" s="13"/>
      <c r="N300" s="11"/>
      <c r="O300" s="11"/>
      <c r="P300" s="8"/>
      <c r="Q300" s="8"/>
      <c r="R300" s="8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2:54" s="12" customFormat="1">
      <c r="B301" s="14"/>
      <c r="C301" s="14"/>
      <c r="D301" s="15"/>
      <c r="E301" s="15"/>
      <c r="F301" s="15"/>
      <c r="G301" s="13"/>
      <c r="H301" s="11"/>
      <c r="I301" s="11"/>
      <c r="J301" s="8"/>
      <c r="K301" s="8"/>
      <c r="L301" s="8"/>
      <c r="M301" s="13"/>
      <c r="N301" s="11"/>
      <c r="O301" s="11"/>
      <c r="P301" s="8"/>
      <c r="Q301" s="8"/>
      <c r="R301" s="8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2:54" s="12" customFormat="1">
      <c r="B302" s="14"/>
      <c r="C302" s="14"/>
      <c r="D302" s="15"/>
      <c r="E302" s="15"/>
      <c r="F302" s="15"/>
      <c r="G302" s="13"/>
      <c r="H302" s="11"/>
      <c r="I302" s="11"/>
      <c r="J302" s="8"/>
      <c r="K302" s="8"/>
      <c r="L302" s="8"/>
      <c r="M302" s="13"/>
      <c r="N302" s="11"/>
      <c r="O302" s="11"/>
      <c r="P302" s="8"/>
      <c r="Q302" s="8"/>
      <c r="R302" s="8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2:54" s="12" customFormat="1">
      <c r="B303" s="14"/>
      <c r="C303" s="14"/>
      <c r="D303" s="15"/>
      <c r="E303" s="15"/>
      <c r="F303" s="15"/>
      <c r="G303" s="13"/>
      <c r="H303" s="11"/>
      <c r="I303" s="11"/>
      <c r="J303" s="8"/>
      <c r="K303" s="8"/>
      <c r="L303" s="8"/>
      <c r="M303" s="13"/>
      <c r="N303" s="11"/>
      <c r="O303" s="11"/>
      <c r="P303" s="8"/>
      <c r="Q303" s="8"/>
      <c r="R303" s="8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2:54" s="12" customFormat="1">
      <c r="B304" s="14"/>
      <c r="C304" s="14"/>
      <c r="D304" s="15"/>
      <c r="E304" s="15"/>
      <c r="F304" s="15"/>
      <c r="G304" s="13"/>
      <c r="H304" s="11"/>
      <c r="I304" s="11"/>
      <c r="J304" s="8"/>
      <c r="K304" s="8"/>
      <c r="L304" s="8"/>
      <c r="M304" s="13"/>
      <c r="N304" s="11"/>
      <c r="O304" s="11"/>
      <c r="P304" s="8"/>
      <c r="Q304" s="8"/>
      <c r="R304" s="8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2:54" s="12" customFormat="1">
      <c r="B305" s="14"/>
      <c r="C305" s="14"/>
      <c r="D305" s="15"/>
      <c r="E305" s="15"/>
      <c r="F305" s="15"/>
      <c r="G305" s="13"/>
      <c r="H305" s="11"/>
      <c r="I305" s="11"/>
      <c r="J305" s="8"/>
      <c r="K305" s="8"/>
      <c r="L305" s="8"/>
      <c r="M305" s="13"/>
      <c r="N305" s="11"/>
      <c r="O305" s="11"/>
      <c r="P305" s="8"/>
      <c r="Q305" s="8"/>
      <c r="R305" s="8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2:54" s="12" customFormat="1">
      <c r="B306" s="14"/>
      <c r="C306" s="14"/>
      <c r="D306" s="15"/>
      <c r="E306" s="15"/>
      <c r="F306" s="15"/>
      <c r="G306" s="13"/>
      <c r="H306" s="11"/>
      <c r="I306" s="11"/>
      <c r="J306" s="8"/>
      <c r="K306" s="8"/>
      <c r="L306" s="8"/>
      <c r="M306" s="13"/>
      <c r="N306" s="11"/>
      <c r="O306" s="11"/>
      <c r="P306" s="8"/>
      <c r="Q306" s="8"/>
      <c r="R306" s="8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2:54" s="13" customFormat="1">
      <c r="B307" s="14"/>
      <c r="C307" s="14"/>
      <c r="D307" s="15"/>
      <c r="E307" s="15"/>
      <c r="F307" s="15"/>
      <c r="H307" s="14"/>
      <c r="I307" s="14"/>
      <c r="J307" s="15"/>
      <c r="K307" s="15"/>
      <c r="L307" s="15"/>
      <c r="N307" s="14"/>
      <c r="O307" s="14"/>
      <c r="P307" s="15"/>
      <c r="Q307" s="15"/>
      <c r="R307" s="15"/>
    </row>
    <row r="308" spans="2:54" s="13" customFormat="1">
      <c r="B308" s="14"/>
      <c r="C308" s="14"/>
      <c r="D308" s="15"/>
      <c r="E308" s="15"/>
      <c r="F308" s="15"/>
      <c r="H308" s="14"/>
      <c r="I308" s="14"/>
      <c r="J308" s="15"/>
      <c r="K308" s="15"/>
      <c r="L308" s="15"/>
      <c r="N308" s="14"/>
      <c r="O308" s="14"/>
      <c r="P308" s="15"/>
      <c r="Q308" s="15"/>
      <c r="R308" s="15"/>
    </row>
    <row r="309" spans="2:54" s="13" customFormat="1">
      <c r="B309" s="14"/>
      <c r="C309" s="14"/>
      <c r="D309" s="15"/>
      <c r="E309" s="15"/>
      <c r="F309" s="15"/>
      <c r="H309" s="14"/>
      <c r="I309" s="14"/>
      <c r="J309" s="15"/>
      <c r="K309" s="15"/>
      <c r="L309" s="15"/>
      <c r="N309" s="14"/>
      <c r="O309" s="14"/>
      <c r="P309" s="15"/>
      <c r="Q309" s="15"/>
      <c r="R309" s="15"/>
    </row>
    <row r="310" spans="2:54" s="13" customFormat="1">
      <c r="B310" s="14"/>
      <c r="C310" s="14"/>
      <c r="D310" s="15"/>
      <c r="E310" s="15"/>
      <c r="F310" s="15"/>
      <c r="H310" s="14"/>
      <c r="I310" s="14"/>
      <c r="J310" s="15"/>
      <c r="K310" s="15"/>
      <c r="L310" s="15"/>
      <c r="N310" s="14"/>
      <c r="O310" s="14"/>
      <c r="P310" s="15"/>
      <c r="Q310" s="15"/>
      <c r="R310" s="15"/>
    </row>
    <row r="311" spans="2:54" s="13" customFormat="1">
      <c r="B311" s="14"/>
      <c r="C311" s="14"/>
      <c r="D311" s="15"/>
      <c r="E311" s="15"/>
      <c r="F311" s="15"/>
      <c r="H311" s="14"/>
      <c r="I311" s="14"/>
      <c r="J311" s="15"/>
      <c r="K311" s="15"/>
      <c r="L311" s="15"/>
      <c r="N311" s="14"/>
      <c r="O311" s="14"/>
      <c r="P311" s="15"/>
      <c r="Q311" s="15"/>
      <c r="R311" s="15"/>
    </row>
    <row r="312" spans="2:54" s="13" customFormat="1">
      <c r="B312" s="14"/>
      <c r="C312" s="14"/>
      <c r="D312" s="15"/>
      <c r="E312" s="15"/>
      <c r="F312" s="15"/>
      <c r="H312" s="14"/>
      <c r="I312" s="14"/>
      <c r="J312" s="15"/>
      <c r="K312" s="15"/>
      <c r="L312" s="15"/>
      <c r="N312" s="14"/>
      <c r="O312" s="14"/>
      <c r="P312" s="15"/>
      <c r="Q312" s="15"/>
      <c r="R312" s="15"/>
    </row>
    <row r="313" spans="2:54" s="13" customFormat="1">
      <c r="B313" s="14"/>
      <c r="C313" s="14"/>
      <c r="D313" s="15"/>
      <c r="E313" s="15"/>
      <c r="F313" s="15"/>
      <c r="H313" s="14"/>
      <c r="I313" s="14"/>
      <c r="J313" s="15"/>
      <c r="K313" s="15"/>
      <c r="L313" s="15"/>
      <c r="N313" s="14"/>
      <c r="O313" s="14"/>
      <c r="P313" s="15"/>
      <c r="Q313" s="15"/>
      <c r="R313" s="15"/>
    </row>
    <row r="314" spans="2:54" s="13" customFormat="1">
      <c r="B314" s="14"/>
      <c r="C314" s="14"/>
      <c r="D314" s="15"/>
      <c r="E314" s="15"/>
      <c r="F314" s="15"/>
      <c r="H314" s="14"/>
      <c r="I314" s="14"/>
      <c r="J314" s="15"/>
      <c r="K314" s="15"/>
      <c r="L314" s="15"/>
      <c r="N314" s="14"/>
      <c r="O314" s="14"/>
      <c r="P314" s="15"/>
      <c r="Q314" s="15"/>
      <c r="R314" s="15"/>
    </row>
    <row r="315" spans="2:54" s="13" customFormat="1">
      <c r="B315" s="14"/>
      <c r="C315" s="14"/>
      <c r="D315" s="15"/>
      <c r="E315" s="15"/>
      <c r="F315" s="15"/>
      <c r="H315" s="14"/>
      <c r="I315" s="14"/>
      <c r="J315" s="15"/>
      <c r="K315" s="15"/>
      <c r="L315" s="15"/>
      <c r="N315" s="14"/>
      <c r="O315" s="14"/>
      <c r="P315" s="15"/>
      <c r="Q315" s="15"/>
      <c r="R315" s="15"/>
    </row>
    <row r="316" spans="2:54" s="13" customFormat="1">
      <c r="B316" s="14"/>
      <c r="C316" s="14"/>
      <c r="D316" s="15"/>
      <c r="E316" s="15"/>
      <c r="F316" s="15"/>
      <c r="H316" s="14"/>
      <c r="I316" s="14"/>
      <c r="J316" s="15"/>
      <c r="K316" s="15"/>
      <c r="L316" s="15"/>
      <c r="N316" s="14"/>
      <c r="O316" s="14"/>
      <c r="P316" s="15"/>
      <c r="Q316" s="15"/>
      <c r="R316" s="15"/>
    </row>
    <row r="317" spans="2:54" s="13" customFormat="1">
      <c r="B317" s="14"/>
      <c r="C317" s="14"/>
      <c r="D317" s="15"/>
      <c r="E317" s="15"/>
      <c r="F317" s="15"/>
      <c r="H317" s="14"/>
      <c r="I317" s="14"/>
      <c r="J317" s="15"/>
      <c r="K317" s="15"/>
      <c r="L317" s="15"/>
      <c r="N317" s="14"/>
      <c r="O317" s="14"/>
      <c r="P317" s="15"/>
      <c r="Q317" s="15"/>
      <c r="R317" s="15"/>
    </row>
    <row r="318" spans="2:54" s="13" customFormat="1">
      <c r="B318" s="14"/>
      <c r="C318" s="14"/>
      <c r="D318" s="15"/>
      <c r="E318" s="15"/>
      <c r="F318" s="15"/>
      <c r="H318" s="14"/>
      <c r="I318" s="14"/>
      <c r="J318" s="15"/>
      <c r="K318" s="15"/>
      <c r="L318" s="15"/>
      <c r="N318" s="14"/>
      <c r="O318" s="14"/>
      <c r="P318" s="15"/>
      <c r="Q318" s="15"/>
      <c r="R318" s="15"/>
    </row>
    <row r="319" spans="2:54" s="13" customFormat="1">
      <c r="B319" s="14"/>
      <c r="C319" s="14"/>
      <c r="D319" s="15"/>
      <c r="E319" s="15"/>
      <c r="F319" s="15"/>
      <c r="H319" s="14"/>
      <c r="I319" s="14"/>
      <c r="J319" s="15"/>
      <c r="K319" s="15"/>
      <c r="L319" s="15"/>
      <c r="N319" s="14"/>
      <c r="O319" s="14"/>
      <c r="P319" s="15"/>
      <c r="Q319" s="15"/>
      <c r="R319" s="15"/>
    </row>
    <row r="320" spans="2:54" s="13" customFormat="1">
      <c r="B320" s="14"/>
      <c r="C320" s="14"/>
      <c r="D320" s="15"/>
      <c r="E320" s="15"/>
      <c r="F320" s="15"/>
      <c r="H320" s="14"/>
      <c r="I320" s="14"/>
      <c r="J320" s="15"/>
      <c r="K320" s="15"/>
      <c r="L320" s="15"/>
      <c r="N320" s="14"/>
      <c r="O320" s="14"/>
      <c r="P320" s="15"/>
      <c r="Q320" s="15"/>
      <c r="R320" s="15"/>
    </row>
    <row r="321" spans="2:18" s="13" customFormat="1">
      <c r="B321" s="14"/>
      <c r="C321" s="14"/>
      <c r="D321" s="15"/>
      <c r="E321" s="15"/>
      <c r="F321" s="15"/>
      <c r="H321" s="14"/>
      <c r="I321" s="14"/>
      <c r="J321" s="15"/>
      <c r="K321" s="15"/>
      <c r="L321" s="15"/>
      <c r="N321" s="14"/>
      <c r="O321" s="14"/>
      <c r="P321" s="15"/>
      <c r="Q321" s="15"/>
      <c r="R321" s="15"/>
    </row>
    <row r="322" spans="2:18" s="13" customFormat="1">
      <c r="B322" s="14"/>
      <c r="C322" s="14"/>
      <c r="D322" s="15"/>
      <c r="E322" s="15"/>
      <c r="F322" s="15"/>
      <c r="H322" s="14"/>
      <c r="I322" s="14"/>
      <c r="J322" s="15"/>
      <c r="K322" s="15"/>
      <c r="L322" s="15"/>
      <c r="N322" s="14"/>
      <c r="O322" s="14"/>
      <c r="P322" s="15"/>
      <c r="Q322" s="15"/>
      <c r="R322" s="15"/>
    </row>
    <row r="323" spans="2:18" s="13" customFormat="1">
      <c r="B323" s="14"/>
      <c r="C323" s="14"/>
      <c r="D323" s="15"/>
      <c r="E323" s="15"/>
      <c r="F323" s="15"/>
      <c r="H323" s="14"/>
      <c r="I323" s="14"/>
      <c r="J323" s="15"/>
      <c r="K323" s="15"/>
      <c r="L323" s="15"/>
      <c r="N323" s="14"/>
      <c r="O323" s="14"/>
      <c r="P323" s="15"/>
      <c r="Q323" s="15"/>
      <c r="R323" s="15"/>
    </row>
    <row r="324" spans="2:18" s="13" customFormat="1">
      <c r="B324" s="14"/>
      <c r="C324" s="14"/>
      <c r="D324" s="15"/>
      <c r="E324" s="15"/>
      <c r="F324" s="15"/>
      <c r="H324" s="14"/>
      <c r="I324" s="14"/>
      <c r="J324" s="15"/>
      <c r="K324" s="15"/>
      <c r="L324" s="15"/>
      <c r="N324" s="14"/>
      <c r="O324" s="14"/>
      <c r="P324" s="15"/>
      <c r="Q324" s="15"/>
      <c r="R324" s="15"/>
    </row>
    <row r="325" spans="2:18" s="13" customFormat="1">
      <c r="B325" s="14"/>
      <c r="C325" s="14"/>
      <c r="D325" s="15"/>
      <c r="E325" s="15"/>
      <c r="F325" s="15"/>
      <c r="H325" s="14"/>
      <c r="I325" s="14"/>
      <c r="J325" s="15"/>
      <c r="K325" s="15"/>
      <c r="L325" s="15"/>
      <c r="N325" s="14"/>
      <c r="O325" s="14"/>
      <c r="P325" s="15"/>
      <c r="Q325" s="15"/>
      <c r="R325" s="15"/>
    </row>
    <row r="326" spans="2:18" s="13" customFormat="1">
      <c r="B326" s="14"/>
      <c r="C326" s="14"/>
      <c r="D326" s="15"/>
      <c r="E326" s="15"/>
      <c r="F326" s="15"/>
      <c r="H326" s="14"/>
      <c r="I326" s="14"/>
      <c r="J326" s="15"/>
      <c r="K326" s="15"/>
      <c r="L326" s="15"/>
      <c r="N326" s="14"/>
      <c r="O326" s="14"/>
      <c r="P326" s="15"/>
      <c r="Q326" s="15"/>
      <c r="R326" s="15"/>
    </row>
    <row r="327" spans="2:18" s="13" customFormat="1">
      <c r="B327" s="14"/>
      <c r="C327" s="14"/>
      <c r="D327" s="15"/>
      <c r="E327" s="15"/>
      <c r="F327" s="15"/>
      <c r="H327" s="14"/>
      <c r="I327" s="14"/>
      <c r="J327" s="15"/>
      <c r="K327" s="15"/>
      <c r="L327" s="15"/>
      <c r="N327" s="14"/>
      <c r="O327" s="14"/>
      <c r="P327" s="15"/>
      <c r="Q327" s="15"/>
      <c r="R327" s="15"/>
    </row>
    <row r="328" spans="2:18" s="13" customFormat="1">
      <c r="B328" s="14"/>
      <c r="C328" s="14"/>
      <c r="D328" s="15"/>
      <c r="E328" s="15"/>
      <c r="F328" s="15"/>
      <c r="H328" s="14"/>
      <c r="I328" s="14"/>
      <c r="J328" s="15"/>
      <c r="K328" s="15"/>
      <c r="L328" s="15"/>
      <c r="N328" s="14"/>
      <c r="O328" s="14"/>
      <c r="P328" s="15"/>
      <c r="Q328" s="15"/>
      <c r="R328" s="15"/>
    </row>
    <row r="329" spans="2:18" s="13" customFormat="1">
      <c r="B329" s="14"/>
      <c r="C329" s="14"/>
      <c r="D329" s="15"/>
      <c r="E329" s="15"/>
      <c r="F329" s="15"/>
      <c r="H329" s="14"/>
      <c r="I329" s="14"/>
      <c r="J329" s="15"/>
      <c r="K329" s="15"/>
      <c r="L329" s="15"/>
      <c r="N329" s="14"/>
      <c r="O329" s="14"/>
      <c r="P329" s="15"/>
      <c r="Q329" s="15"/>
      <c r="R329" s="15"/>
    </row>
    <row r="330" spans="2:18" s="13" customFormat="1">
      <c r="B330" s="14"/>
      <c r="C330" s="14"/>
      <c r="D330" s="15"/>
      <c r="E330" s="15"/>
      <c r="F330" s="15"/>
      <c r="H330" s="14"/>
      <c r="I330" s="14"/>
      <c r="J330" s="15"/>
      <c r="K330" s="15"/>
      <c r="L330" s="15"/>
      <c r="N330" s="14"/>
      <c r="O330" s="14"/>
      <c r="P330" s="15"/>
      <c r="Q330" s="15"/>
      <c r="R330" s="15"/>
    </row>
    <row r="331" spans="2:18" s="13" customFormat="1">
      <c r="B331" s="14"/>
      <c r="C331" s="14"/>
      <c r="D331" s="15"/>
      <c r="E331" s="15"/>
      <c r="F331" s="15"/>
      <c r="H331" s="14"/>
      <c r="I331" s="14"/>
      <c r="J331" s="15"/>
      <c r="K331" s="15"/>
      <c r="L331" s="15"/>
      <c r="N331" s="14"/>
      <c r="O331" s="14"/>
      <c r="P331" s="15"/>
      <c r="Q331" s="15"/>
      <c r="R331" s="15"/>
    </row>
    <row r="332" spans="2:18" s="13" customFormat="1">
      <c r="B332" s="14"/>
      <c r="C332" s="14"/>
      <c r="D332" s="15"/>
      <c r="E332" s="15"/>
      <c r="F332" s="15"/>
      <c r="H332" s="14"/>
      <c r="I332" s="14"/>
      <c r="J332" s="15"/>
      <c r="K332" s="15"/>
      <c r="L332" s="15"/>
      <c r="N332" s="14"/>
      <c r="O332" s="14"/>
      <c r="P332" s="15"/>
      <c r="Q332" s="15"/>
      <c r="R332" s="15"/>
    </row>
    <row r="333" spans="2:18" s="13" customFormat="1">
      <c r="B333" s="14"/>
      <c r="C333" s="14"/>
      <c r="D333" s="15"/>
      <c r="E333" s="15"/>
      <c r="F333" s="15"/>
      <c r="H333" s="14"/>
      <c r="I333" s="14"/>
      <c r="J333" s="15"/>
      <c r="K333" s="15"/>
      <c r="L333" s="15"/>
      <c r="N333" s="14"/>
      <c r="O333" s="14"/>
      <c r="P333" s="15"/>
      <c r="Q333" s="15"/>
      <c r="R333" s="15"/>
    </row>
    <row r="334" spans="2:18" s="13" customFormat="1">
      <c r="B334" s="14"/>
      <c r="C334" s="14"/>
      <c r="D334" s="15"/>
      <c r="E334" s="15"/>
      <c r="F334" s="15"/>
      <c r="H334" s="14"/>
      <c r="I334" s="14"/>
      <c r="J334" s="15"/>
      <c r="K334" s="15"/>
      <c r="L334" s="15"/>
      <c r="N334" s="14"/>
      <c r="O334" s="14"/>
      <c r="P334" s="15"/>
      <c r="Q334" s="15"/>
      <c r="R334" s="15"/>
    </row>
    <row r="335" spans="2:18" s="13" customFormat="1">
      <c r="B335" s="14"/>
      <c r="C335" s="14"/>
      <c r="D335" s="15"/>
      <c r="E335" s="15"/>
      <c r="F335" s="15"/>
      <c r="H335" s="14"/>
      <c r="I335" s="14"/>
      <c r="J335" s="15"/>
      <c r="K335" s="15"/>
      <c r="L335" s="15"/>
      <c r="N335" s="14"/>
      <c r="O335" s="14"/>
      <c r="P335" s="15"/>
      <c r="Q335" s="15"/>
      <c r="R335" s="15"/>
    </row>
    <row r="336" spans="2:18" s="13" customFormat="1">
      <c r="B336" s="14"/>
      <c r="C336" s="14"/>
      <c r="D336" s="15"/>
      <c r="E336" s="15"/>
      <c r="F336" s="15"/>
      <c r="H336" s="14"/>
      <c r="I336" s="14"/>
      <c r="J336" s="15"/>
      <c r="K336" s="15"/>
      <c r="L336" s="15"/>
      <c r="N336" s="14"/>
      <c r="O336" s="14"/>
      <c r="P336" s="15"/>
      <c r="Q336" s="15"/>
      <c r="R336" s="15"/>
    </row>
    <row r="337" spans="2:18" s="13" customFormat="1">
      <c r="B337" s="14"/>
      <c r="C337" s="14"/>
      <c r="D337" s="15"/>
      <c r="E337" s="15"/>
      <c r="F337" s="15"/>
      <c r="H337" s="14"/>
      <c r="I337" s="14"/>
      <c r="J337" s="15"/>
      <c r="K337" s="15"/>
      <c r="L337" s="15"/>
      <c r="N337" s="14"/>
      <c r="O337" s="14"/>
      <c r="P337" s="15"/>
      <c r="Q337" s="15"/>
      <c r="R337" s="15"/>
    </row>
    <row r="338" spans="2:18" s="13" customFormat="1">
      <c r="B338" s="14"/>
      <c r="C338" s="14"/>
      <c r="D338" s="15"/>
      <c r="E338" s="15"/>
      <c r="F338" s="15"/>
      <c r="H338" s="14"/>
      <c r="I338" s="14"/>
      <c r="J338" s="15"/>
      <c r="K338" s="15"/>
      <c r="L338" s="15"/>
      <c r="N338" s="14"/>
      <c r="O338" s="14"/>
      <c r="P338" s="15"/>
      <c r="Q338" s="15"/>
      <c r="R338" s="15"/>
    </row>
    <row r="339" spans="2:18" s="13" customFormat="1">
      <c r="B339" s="14"/>
      <c r="C339" s="14"/>
      <c r="D339" s="15"/>
      <c r="E339" s="15"/>
      <c r="F339" s="15"/>
      <c r="H339" s="14"/>
      <c r="I339" s="14"/>
      <c r="J339" s="15"/>
      <c r="K339" s="15"/>
      <c r="L339" s="15"/>
      <c r="N339" s="14"/>
      <c r="O339" s="14"/>
      <c r="P339" s="15"/>
      <c r="Q339" s="15"/>
      <c r="R339" s="15"/>
    </row>
    <row r="340" spans="2:18" s="13" customFormat="1">
      <c r="B340" s="14"/>
      <c r="C340" s="14"/>
      <c r="D340" s="15"/>
      <c r="E340" s="15"/>
      <c r="F340" s="15"/>
      <c r="H340" s="14"/>
      <c r="I340" s="14"/>
      <c r="J340" s="15"/>
      <c r="K340" s="15"/>
      <c r="L340" s="15"/>
      <c r="N340" s="14"/>
      <c r="O340" s="14"/>
      <c r="P340" s="15"/>
      <c r="Q340" s="15"/>
      <c r="R340" s="15"/>
    </row>
    <row r="341" spans="2:18" s="13" customFormat="1">
      <c r="B341" s="14"/>
      <c r="C341" s="14"/>
      <c r="D341" s="15"/>
      <c r="E341" s="15"/>
      <c r="F341" s="15"/>
      <c r="H341" s="14"/>
      <c r="I341" s="14"/>
      <c r="J341" s="15"/>
      <c r="K341" s="15"/>
      <c r="L341" s="15"/>
      <c r="N341" s="14"/>
      <c r="O341" s="14"/>
      <c r="P341" s="15"/>
      <c r="Q341" s="15"/>
      <c r="R341" s="15"/>
    </row>
    <row r="342" spans="2:18" s="13" customFormat="1">
      <c r="B342" s="14"/>
      <c r="C342" s="14"/>
      <c r="D342" s="15"/>
      <c r="E342" s="15"/>
      <c r="F342" s="15"/>
      <c r="H342" s="14"/>
      <c r="I342" s="14"/>
      <c r="J342" s="15"/>
      <c r="K342" s="15"/>
      <c r="L342" s="15"/>
      <c r="N342" s="14"/>
      <c r="O342" s="14"/>
      <c r="P342" s="15"/>
      <c r="Q342" s="15"/>
      <c r="R342" s="15"/>
    </row>
    <row r="343" spans="2:18" s="13" customFormat="1">
      <c r="B343" s="14"/>
      <c r="C343" s="14"/>
      <c r="D343" s="15"/>
      <c r="E343" s="15"/>
      <c r="F343" s="15"/>
      <c r="H343" s="14"/>
      <c r="I343" s="14"/>
      <c r="J343" s="15"/>
      <c r="K343" s="15"/>
      <c r="L343" s="15"/>
      <c r="N343" s="14"/>
      <c r="O343" s="14"/>
      <c r="P343" s="15"/>
      <c r="Q343" s="15"/>
      <c r="R343" s="15"/>
    </row>
    <row r="344" spans="2:18" s="13" customFormat="1">
      <c r="B344" s="14"/>
      <c r="C344" s="14"/>
      <c r="D344" s="15"/>
      <c r="E344" s="15"/>
      <c r="F344" s="15"/>
      <c r="H344" s="14"/>
      <c r="I344" s="14"/>
      <c r="J344" s="15"/>
      <c r="K344" s="15"/>
      <c r="L344" s="15"/>
      <c r="N344" s="14"/>
      <c r="O344" s="14"/>
      <c r="P344" s="15"/>
      <c r="Q344" s="15"/>
      <c r="R344" s="15"/>
    </row>
    <row r="345" spans="2:18" s="13" customFormat="1">
      <c r="B345" s="14"/>
      <c r="C345" s="14"/>
      <c r="D345" s="15"/>
      <c r="E345" s="15"/>
      <c r="F345" s="15"/>
      <c r="H345" s="14"/>
      <c r="I345" s="14"/>
      <c r="J345" s="15"/>
      <c r="K345" s="15"/>
      <c r="L345" s="15"/>
      <c r="N345" s="14"/>
      <c r="O345" s="14"/>
      <c r="P345" s="15"/>
      <c r="Q345" s="15"/>
      <c r="R345" s="15"/>
    </row>
    <row r="346" spans="2:18" s="13" customFormat="1">
      <c r="B346" s="14"/>
      <c r="C346" s="14"/>
      <c r="D346" s="15"/>
      <c r="E346" s="15"/>
      <c r="F346" s="15"/>
      <c r="H346" s="14"/>
      <c r="I346" s="14"/>
      <c r="J346" s="15"/>
      <c r="K346" s="15"/>
      <c r="L346" s="15"/>
      <c r="N346" s="14"/>
      <c r="O346" s="14"/>
      <c r="P346" s="15"/>
      <c r="Q346" s="15"/>
      <c r="R346" s="15"/>
    </row>
    <row r="347" spans="2:18" s="13" customFormat="1">
      <c r="B347" s="14"/>
      <c r="C347" s="14"/>
      <c r="D347" s="15"/>
      <c r="E347" s="15"/>
      <c r="F347" s="15"/>
      <c r="H347" s="14"/>
      <c r="I347" s="14"/>
      <c r="J347" s="15"/>
      <c r="K347" s="15"/>
      <c r="L347" s="15"/>
      <c r="N347" s="14"/>
      <c r="O347" s="14"/>
      <c r="P347" s="15"/>
      <c r="Q347" s="15"/>
      <c r="R347" s="15"/>
    </row>
    <row r="348" spans="2:18" s="13" customFormat="1">
      <c r="B348" s="14"/>
      <c r="C348" s="14"/>
      <c r="D348" s="15"/>
      <c r="E348" s="15"/>
      <c r="F348" s="15"/>
      <c r="H348" s="14"/>
      <c r="I348" s="14"/>
      <c r="J348" s="15"/>
      <c r="K348" s="15"/>
      <c r="L348" s="15"/>
      <c r="N348" s="14"/>
      <c r="O348" s="14"/>
      <c r="P348" s="15"/>
      <c r="Q348" s="15"/>
      <c r="R348" s="15"/>
    </row>
    <row r="349" spans="2:18" s="13" customFormat="1">
      <c r="B349" s="14"/>
      <c r="C349" s="14"/>
      <c r="D349" s="15"/>
      <c r="E349" s="15"/>
      <c r="F349" s="15"/>
      <c r="H349" s="14"/>
      <c r="I349" s="14"/>
      <c r="J349" s="15"/>
      <c r="K349" s="15"/>
      <c r="L349" s="15"/>
      <c r="N349" s="14"/>
      <c r="O349" s="14"/>
      <c r="P349" s="15"/>
      <c r="Q349" s="15"/>
      <c r="R349" s="15"/>
    </row>
    <row r="350" spans="2:18" s="13" customFormat="1">
      <c r="B350" s="14"/>
      <c r="C350" s="14"/>
      <c r="D350" s="15"/>
      <c r="E350" s="15"/>
      <c r="F350" s="15"/>
      <c r="H350" s="14"/>
      <c r="I350" s="14"/>
      <c r="J350" s="15"/>
      <c r="K350" s="15"/>
      <c r="L350" s="15"/>
      <c r="N350" s="14"/>
      <c r="O350" s="14"/>
      <c r="P350" s="15"/>
      <c r="Q350" s="15"/>
      <c r="R350" s="15"/>
    </row>
    <row r="351" spans="2:18" s="13" customFormat="1">
      <c r="B351" s="14"/>
      <c r="C351" s="14"/>
      <c r="D351" s="15"/>
      <c r="E351" s="15"/>
      <c r="F351" s="15"/>
      <c r="H351" s="14"/>
      <c r="I351" s="14"/>
      <c r="J351" s="15"/>
      <c r="K351" s="15"/>
      <c r="L351" s="15"/>
      <c r="N351" s="14"/>
      <c r="O351" s="14"/>
      <c r="P351" s="15"/>
      <c r="Q351" s="15"/>
      <c r="R351" s="15"/>
    </row>
    <row r="352" spans="2:18" s="13" customFormat="1">
      <c r="B352" s="14"/>
      <c r="C352" s="14"/>
      <c r="D352" s="15"/>
      <c r="E352" s="15"/>
      <c r="F352" s="15"/>
      <c r="H352" s="14"/>
      <c r="I352" s="14"/>
      <c r="J352" s="15"/>
      <c r="K352" s="15"/>
      <c r="L352" s="15"/>
      <c r="N352" s="14"/>
      <c r="O352" s="14"/>
      <c r="P352" s="15"/>
      <c r="Q352" s="15"/>
      <c r="R352" s="15"/>
    </row>
    <row r="353" spans="2:18" s="13" customFormat="1">
      <c r="B353" s="14"/>
      <c r="C353" s="14"/>
      <c r="D353" s="15"/>
      <c r="E353" s="15"/>
      <c r="F353" s="15"/>
      <c r="H353" s="14"/>
      <c r="I353" s="14"/>
      <c r="J353" s="15"/>
      <c r="K353" s="15"/>
      <c r="L353" s="15"/>
      <c r="N353" s="14"/>
      <c r="O353" s="14"/>
      <c r="P353" s="15"/>
      <c r="Q353" s="15"/>
      <c r="R353" s="15"/>
    </row>
    <row r="354" spans="2:18" s="13" customFormat="1">
      <c r="B354" s="14"/>
      <c r="C354" s="14"/>
      <c r="D354" s="15"/>
      <c r="E354" s="15"/>
      <c r="F354" s="15"/>
      <c r="H354" s="14"/>
      <c r="I354" s="14"/>
      <c r="J354" s="15"/>
      <c r="K354" s="15"/>
      <c r="L354" s="15"/>
      <c r="N354" s="14"/>
      <c r="O354" s="14"/>
      <c r="P354" s="15"/>
      <c r="Q354" s="15"/>
      <c r="R354" s="15"/>
    </row>
    <row r="355" spans="2:18" s="13" customFormat="1">
      <c r="B355" s="14"/>
      <c r="C355" s="14"/>
      <c r="D355" s="15"/>
      <c r="E355" s="15"/>
      <c r="F355" s="15"/>
      <c r="H355" s="14"/>
      <c r="I355" s="14"/>
      <c r="J355" s="15"/>
      <c r="K355" s="15"/>
      <c r="L355" s="15"/>
      <c r="N355" s="14"/>
      <c r="O355" s="14"/>
      <c r="P355" s="15"/>
      <c r="Q355" s="15"/>
      <c r="R355" s="15"/>
    </row>
    <row r="356" spans="2:18" s="13" customFormat="1">
      <c r="B356" s="14"/>
      <c r="C356" s="14"/>
      <c r="D356" s="15"/>
      <c r="E356" s="15"/>
      <c r="F356" s="15"/>
      <c r="H356" s="14"/>
      <c r="I356" s="14"/>
      <c r="J356" s="15"/>
      <c r="K356" s="15"/>
      <c r="L356" s="15"/>
      <c r="N356" s="14"/>
      <c r="O356" s="14"/>
      <c r="P356" s="15"/>
      <c r="Q356" s="15"/>
      <c r="R356" s="15"/>
    </row>
    <row r="357" spans="2:18" s="13" customFormat="1">
      <c r="B357" s="14"/>
      <c r="C357" s="14"/>
      <c r="D357" s="15"/>
      <c r="E357" s="15"/>
      <c r="F357" s="15"/>
      <c r="H357" s="14"/>
      <c r="I357" s="14"/>
      <c r="J357" s="15"/>
      <c r="K357" s="15"/>
      <c r="L357" s="15"/>
      <c r="N357" s="14"/>
      <c r="O357" s="14"/>
      <c r="P357" s="15"/>
      <c r="Q357" s="15"/>
      <c r="R357" s="15"/>
    </row>
    <row r="358" spans="2:18" s="13" customFormat="1">
      <c r="B358" s="14"/>
      <c r="C358" s="14"/>
      <c r="D358" s="15"/>
      <c r="E358" s="15"/>
      <c r="F358" s="15"/>
      <c r="H358" s="14"/>
      <c r="I358" s="14"/>
      <c r="J358" s="15"/>
      <c r="K358" s="15"/>
      <c r="L358" s="15"/>
      <c r="N358" s="14"/>
      <c r="O358" s="14"/>
      <c r="P358" s="15"/>
      <c r="Q358" s="15"/>
      <c r="R358" s="15"/>
    </row>
    <row r="359" spans="2:18" s="13" customFormat="1">
      <c r="B359" s="14"/>
      <c r="C359" s="14"/>
      <c r="D359" s="15"/>
      <c r="E359" s="15"/>
      <c r="F359" s="15"/>
      <c r="H359" s="14"/>
      <c r="I359" s="14"/>
      <c r="J359" s="15"/>
      <c r="K359" s="15"/>
      <c r="L359" s="15"/>
      <c r="N359" s="14"/>
      <c r="O359" s="14"/>
      <c r="P359" s="15"/>
      <c r="Q359" s="15"/>
      <c r="R359" s="15"/>
    </row>
    <row r="360" spans="2:18" s="13" customFormat="1">
      <c r="B360" s="14"/>
      <c r="C360" s="14"/>
      <c r="D360" s="15"/>
      <c r="E360" s="15"/>
      <c r="F360" s="15"/>
      <c r="H360" s="14"/>
      <c r="I360" s="14"/>
      <c r="J360" s="15"/>
      <c r="K360" s="15"/>
      <c r="L360" s="15"/>
      <c r="N360" s="14"/>
      <c r="O360" s="14"/>
      <c r="P360" s="15"/>
      <c r="Q360" s="15"/>
      <c r="R360" s="15"/>
    </row>
    <row r="361" spans="2:18" s="13" customFormat="1">
      <c r="B361" s="14"/>
      <c r="C361" s="14"/>
      <c r="D361" s="15"/>
      <c r="E361" s="15"/>
      <c r="F361" s="15"/>
      <c r="H361" s="14"/>
      <c r="I361" s="14"/>
      <c r="J361" s="15"/>
      <c r="K361" s="15"/>
      <c r="L361" s="15"/>
      <c r="N361" s="14"/>
      <c r="O361" s="14"/>
      <c r="P361" s="15"/>
      <c r="Q361" s="15"/>
      <c r="R361" s="15"/>
    </row>
    <row r="362" spans="2:18" s="13" customFormat="1">
      <c r="B362" s="14"/>
      <c r="C362" s="14"/>
      <c r="D362" s="15"/>
      <c r="E362" s="15"/>
      <c r="F362" s="15"/>
      <c r="H362" s="14"/>
      <c r="I362" s="14"/>
      <c r="J362" s="15"/>
      <c r="K362" s="15"/>
      <c r="L362" s="15"/>
      <c r="N362" s="14"/>
      <c r="O362" s="14"/>
      <c r="P362" s="15"/>
      <c r="Q362" s="15"/>
      <c r="R362" s="15"/>
    </row>
    <row r="363" spans="2:18" s="13" customFormat="1">
      <c r="B363" s="14"/>
      <c r="C363" s="14"/>
      <c r="D363" s="15"/>
      <c r="E363" s="15"/>
      <c r="F363" s="15"/>
      <c r="H363" s="14"/>
      <c r="I363" s="14"/>
      <c r="J363" s="15"/>
      <c r="K363" s="15"/>
      <c r="L363" s="15"/>
      <c r="N363" s="14"/>
      <c r="O363" s="14"/>
      <c r="P363" s="15"/>
      <c r="Q363" s="15"/>
      <c r="R363" s="15"/>
    </row>
    <row r="364" spans="2:18" s="13" customFormat="1">
      <c r="B364" s="14"/>
      <c r="C364" s="14"/>
      <c r="D364" s="15"/>
      <c r="E364" s="15"/>
      <c r="F364" s="15"/>
      <c r="H364" s="14"/>
      <c r="I364" s="14"/>
      <c r="J364" s="15"/>
      <c r="K364" s="15"/>
      <c r="L364" s="15"/>
      <c r="N364" s="14"/>
      <c r="O364" s="14"/>
      <c r="P364" s="15"/>
      <c r="Q364" s="15"/>
      <c r="R364" s="15"/>
    </row>
    <row r="365" spans="2:18" s="13" customFormat="1">
      <c r="B365" s="14"/>
      <c r="C365" s="14"/>
      <c r="D365" s="15"/>
      <c r="E365" s="15"/>
      <c r="F365" s="15"/>
      <c r="H365" s="14"/>
      <c r="I365" s="14"/>
      <c r="J365" s="15"/>
      <c r="K365" s="15"/>
      <c r="L365" s="15"/>
      <c r="N365" s="14"/>
      <c r="O365" s="14"/>
      <c r="P365" s="15"/>
      <c r="Q365" s="15"/>
      <c r="R365" s="15"/>
    </row>
    <row r="366" spans="2:18" s="13" customFormat="1">
      <c r="B366" s="14"/>
      <c r="C366" s="14"/>
      <c r="D366" s="15"/>
      <c r="E366" s="15"/>
      <c r="F366" s="15"/>
      <c r="H366" s="14"/>
      <c r="I366" s="14"/>
      <c r="J366" s="15"/>
      <c r="K366" s="15"/>
      <c r="L366" s="15"/>
      <c r="N366" s="14"/>
      <c r="O366" s="14"/>
      <c r="P366" s="15"/>
      <c r="Q366" s="15"/>
      <c r="R366" s="15"/>
    </row>
    <row r="367" spans="2:18" s="13" customFormat="1">
      <c r="B367" s="14"/>
      <c r="C367" s="14"/>
      <c r="D367" s="15"/>
      <c r="E367" s="15"/>
      <c r="F367" s="15"/>
      <c r="H367" s="14"/>
      <c r="I367" s="14"/>
      <c r="J367" s="15"/>
      <c r="K367" s="15"/>
      <c r="L367" s="15"/>
      <c r="N367" s="14"/>
      <c r="O367" s="14"/>
      <c r="P367" s="15"/>
      <c r="Q367" s="15"/>
      <c r="R367" s="15"/>
    </row>
    <row r="368" spans="2:18" s="13" customFormat="1">
      <c r="B368" s="14"/>
      <c r="C368" s="14"/>
      <c r="D368" s="15"/>
      <c r="E368" s="15"/>
      <c r="F368" s="15"/>
      <c r="H368" s="14"/>
      <c r="I368" s="14"/>
      <c r="J368" s="15"/>
      <c r="K368" s="15"/>
      <c r="L368" s="15"/>
      <c r="N368" s="14"/>
      <c r="O368" s="14"/>
      <c r="P368" s="15"/>
      <c r="Q368" s="15"/>
      <c r="R368" s="15"/>
    </row>
    <row r="369" spans="2:28" s="13" customFormat="1">
      <c r="B369" s="14"/>
      <c r="C369" s="14"/>
      <c r="D369" s="15"/>
      <c r="E369" s="15"/>
      <c r="F369" s="15"/>
      <c r="H369" s="14"/>
      <c r="I369" s="14"/>
      <c r="J369" s="15"/>
      <c r="K369" s="15"/>
      <c r="L369" s="15"/>
      <c r="N369" s="14"/>
      <c r="O369" s="14"/>
      <c r="P369" s="15"/>
      <c r="Q369" s="15"/>
      <c r="R369" s="15"/>
    </row>
    <row r="370" spans="2:28" s="13" customFormat="1">
      <c r="B370" s="14"/>
      <c r="C370" s="14"/>
      <c r="D370" s="15"/>
      <c r="E370" s="15"/>
      <c r="F370" s="15"/>
      <c r="H370" s="14"/>
      <c r="I370" s="14"/>
      <c r="J370" s="15"/>
      <c r="K370" s="15"/>
      <c r="L370" s="15"/>
      <c r="N370" s="14"/>
      <c r="O370" s="14"/>
      <c r="P370" s="15"/>
      <c r="Q370" s="15"/>
      <c r="R370" s="15"/>
    </row>
    <row r="371" spans="2:28" s="13" customFormat="1">
      <c r="B371" s="14"/>
      <c r="C371" s="14"/>
      <c r="D371" s="15"/>
      <c r="E371" s="15"/>
      <c r="F371" s="15"/>
      <c r="H371" s="14"/>
      <c r="I371" s="14"/>
      <c r="J371" s="15"/>
      <c r="K371" s="15"/>
      <c r="L371" s="15"/>
      <c r="N371" s="14"/>
      <c r="O371" s="14"/>
      <c r="P371" s="15"/>
      <c r="Q371" s="15"/>
      <c r="R371" s="15"/>
    </row>
    <row r="372" spans="2:28" s="13" customFormat="1">
      <c r="B372" s="14"/>
      <c r="C372" s="14"/>
      <c r="D372" s="15"/>
      <c r="E372" s="15"/>
      <c r="F372" s="15"/>
      <c r="H372" s="14"/>
      <c r="I372" s="14"/>
      <c r="J372" s="15"/>
      <c r="K372" s="15"/>
      <c r="L372" s="15"/>
      <c r="N372" s="14"/>
      <c r="O372" s="14"/>
      <c r="P372" s="15"/>
      <c r="Q372" s="15"/>
      <c r="R372" s="15"/>
    </row>
    <row r="373" spans="2:28" s="13" customFormat="1">
      <c r="B373" s="14"/>
      <c r="C373" s="14"/>
      <c r="D373" s="15"/>
      <c r="E373" s="15"/>
      <c r="F373" s="15"/>
      <c r="H373" s="14"/>
      <c r="I373" s="14"/>
      <c r="J373" s="15"/>
      <c r="K373" s="15"/>
      <c r="L373" s="15"/>
      <c r="N373" s="14"/>
      <c r="O373" s="14"/>
      <c r="P373" s="15"/>
      <c r="Q373" s="15"/>
      <c r="R373" s="15"/>
    </row>
    <row r="374" spans="2:28" s="13" customFormat="1">
      <c r="B374" s="14"/>
      <c r="C374" s="14"/>
      <c r="D374" s="15"/>
      <c r="E374" s="15"/>
      <c r="F374" s="15"/>
      <c r="H374" s="14"/>
      <c r="I374" s="14"/>
      <c r="J374" s="15"/>
      <c r="K374" s="15"/>
      <c r="L374" s="15"/>
      <c r="N374" s="14"/>
      <c r="O374" s="14"/>
      <c r="P374" s="15"/>
      <c r="Q374" s="15"/>
      <c r="R374" s="15"/>
    </row>
    <row r="375" spans="2:28" s="13" customFormat="1">
      <c r="B375" s="14"/>
      <c r="C375" s="14"/>
      <c r="D375" s="15"/>
      <c r="E375" s="15"/>
      <c r="F375" s="15"/>
      <c r="H375" s="14"/>
      <c r="I375" s="14"/>
      <c r="J375" s="15"/>
      <c r="K375" s="15"/>
      <c r="L375" s="15"/>
      <c r="N375" s="14"/>
      <c r="O375" s="14"/>
      <c r="P375" s="15"/>
      <c r="Q375" s="15"/>
      <c r="R375" s="15"/>
    </row>
    <row r="376" spans="2:28" s="13" customFormat="1">
      <c r="B376" s="14"/>
      <c r="C376" s="14"/>
      <c r="D376" s="15"/>
      <c r="E376" s="15"/>
      <c r="F376" s="15"/>
      <c r="H376" s="14"/>
      <c r="I376" s="14"/>
      <c r="J376" s="15"/>
      <c r="K376" s="15"/>
      <c r="L376" s="15"/>
      <c r="N376" s="14"/>
      <c r="O376" s="14"/>
      <c r="P376" s="15"/>
      <c r="Q376" s="15"/>
      <c r="R376" s="15"/>
    </row>
    <row r="377" spans="2:28" s="13" customFormat="1">
      <c r="B377" s="14"/>
      <c r="C377" s="14"/>
      <c r="D377" s="15"/>
      <c r="E377" s="15"/>
      <c r="F377" s="15"/>
      <c r="H377" s="14"/>
      <c r="I377" s="14"/>
      <c r="J377" s="15"/>
      <c r="K377" s="15"/>
      <c r="L377" s="15"/>
      <c r="N377" s="14"/>
      <c r="O377" s="14"/>
      <c r="P377" s="15"/>
      <c r="Q377" s="15"/>
      <c r="R377" s="15"/>
    </row>
    <row r="378" spans="2:28" s="13" customFormat="1">
      <c r="B378" s="14"/>
      <c r="C378" s="14"/>
      <c r="D378" s="15"/>
      <c r="E378" s="15"/>
      <c r="F378" s="15"/>
      <c r="H378" s="14"/>
      <c r="I378" s="14"/>
      <c r="J378" s="15"/>
      <c r="K378" s="15"/>
      <c r="L378" s="15"/>
      <c r="N378" s="14"/>
      <c r="O378" s="14"/>
      <c r="P378" s="15"/>
      <c r="Q378" s="15"/>
      <c r="R378" s="15"/>
    </row>
    <row r="379" spans="2:28" s="13" customFormat="1">
      <c r="B379" s="14"/>
      <c r="C379" s="14"/>
      <c r="D379" s="15"/>
      <c r="E379" s="15"/>
      <c r="F379" s="15"/>
      <c r="H379" s="14"/>
      <c r="I379" s="14"/>
      <c r="J379" s="15"/>
      <c r="K379" s="15"/>
      <c r="L379" s="15"/>
      <c r="N379" s="14"/>
      <c r="O379" s="14"/>
      <c r="P379" s="15"/>
      <c r="Q379" s="15"/>
      <c r="R379" s="15"/>
    </row>
    <row r="380" spans="2:28" s="13" customFormat="1">
      <c r="B380" s="14"/>
      <c r="C380" s="14"/>
      <c r="D380" s="15"/>
      <c r="E380" s="15"/>
      <c r="F380" s="15"/>
      <c r="H380" s="14"/>
      <c r="I380" s="14"/>
      <c r="J380" s="15"/>
      <c r="K380" s="15"/>
      <c r="L380" s="15"/>
      <c r="N380" s="14"/>
      <c r="O380" s="14"/>
      <c r="P380" s="15"/>
      <c r="Q380" s="15"/>
      <c r="R380" s="15"/>
    </row>
    <row r="381" spans="2:28" s="13" customFormat="1">
      <c r="B381" s="14"/>
      <c r="C381" s="14"/>
      <c r="D381" s="15"/>
      <c r="E381" s="15"/>
      <c r="F381" s="15"/>
      <c r="H381" s="14"/>
      <c r="I381" s="14"/>
      <c r="J381" s="15"/>
      <c r="K381" s="15"/>
      <c r="L381" s="15"/>
      <c r="N381" s="14"/>
      <c r="O381" s="14"/>
      <c r="P381" s="15"/>
      <c r="Q381" s="15"/>
      <c r="R381" s="15"/>
    </row>
    <row r="382" spans="2:28" s="13" customFormat="1">
      <c r="B382" s="14"/>
      <c r="C382" s="14"/>
      <c r="D382" s="15"/>
      <c r="E382" s="15"/>
      <c r="F382" s="15"/>
      <c r="H382" s="14"/>
      <c r="I382" s="14"/>
      <c r="J382" s="15"/>
      <c r="K382" s="15"/>
      <c r="L382" s="15"/>
      <c r="N382" s="14"/>
      <c r="O382" s="14"/>
      <c r="P382" s="15"/>
      <c r="Q382" s="15"/>
      <c r="R382" s="15"/>
      <c r="Z382"/>
      <c r="AA382"/>
      <c r="AB382"/>
    </row>
    <row r="383" spans="2:28" s="13" customFormat="1">
      <c r="B383" s="14"/>
      <c r="C383" s="14"/>
      <c r="D383" s="15"/>
      <c r="E383" s="15"/>
      <c r="F383" s="15"/>
      <c r="H383" s="14"/>
      <c r="I383" s="14"/>
      <c r="J383" s="15"/>
      <c r="K383" s="15"/>
      <c r="L383" s="15"/>
      <c r="N383" s="14"/>
      <c r="O383" s="14"/>
      <c r="P383" s="15"/>
      <c r="Q383" s="15"/>
      <c r="R383" s="15"/>
      <c r="Z383"/>
      <c r="AA383"/>
      <c r="AB383"/>
    </row>
    <row r="384" spans="2:28" s="13" customFormat="1">
      <c r="B384" s="14"/>
      <c r="C384" s="14"/>
      <c r="D384" s="15"/>
      <c r="E384" s="15"/>
      <c r="F384" s="15"/>
      <c r="H384" s="14"/>
      <c r="I384" s="14"/>
      <c r="J384" s="15"/>
      <c r="K384" s="15"/>
      <c r="L384" s="15"/>
      <c r="N384" s="14"/>
      <c r="O384" s="14"/>
      <c r="P384" s="15"/>
      <c r="Q384" s="15"/>
      <c r="R384" s="15"/>
      <c r="T384"/>
      <c r="U384"/>
      <c r="V384"/>
      <c r="W384"/>
      <c r="X384"/>
      <c r="Y384"/>
      <c r="Z384"/>
      <c r="AA384"/>
      <c r="AB384"/>
    </row>
    <row r="385" spans="2:28" s="13" customFormat="1">
      <c r="B385" s="14"/>
      <c r="C385" s="14"/>
      <c r="D385" s="15"/>
      <c r="E385" s="15"/>
      <c r="F385" s="15"/>
      <c r="H385" s="14"/>
      <c r="I385" s="14"/>
      <c r="J385" s="15"/>
      <c r="K385" s="15"/>
      <c r="L385" s="15"/>
      <c r="N385" s="14"/>
      <c r="O385" s="14"/>
      <c r="P385" s="15"/>
      <c r="Q385" s="15"/>
      <c r="R385" s="15"/>
      <c r="T385"/>
      <c r="U385"/>
      <c r="V385"/>
      <c r="W385"/>
      <c r="X385"/>
      <c r="Y385"/>
      <c r="Z385"/>
      <c r="AA385"/>
      <c r="AB385"/>
    </row>
    <row r="386" spans="2:28" s="13" customFormat="1">
      <c r="B386" s="14"/>
      <c r="C386" s="14"/>
      <c r="D386" s="15"/>
      <c r="E386" s="15"/>
      <c r="F386" s="15"/>
      <c r="H386" s="14"/>
      <c r="I386" s="14"/>
      <c r="J386" s="15"/>
      <c r="K386" s="15"/>
      <c r="L386" s="15"/>
      <c r="N386" s="14"/>
      <c r="O386" s="14"/>
      <c r="P386" s="15"/>
      <c r="Q386" s="15"/>
      <c r="R386" s="15"/>
      <c r="T386"/>
      <c r="U386"/>
      <c r="V386"/>
      <c r="W386"/>
      <c r="X386"/>
      <c r="Y386"/>
      <c r="Z386"/>
      <c r="AA386"/>
      <c r="AB386"/>
    </row>
    <row r="387" spans="2:28" s="13" customFormat="1">
      <c r="B387" s="14"/>
      <c r="C387" s="14"/>
      <c r="D387" s="15"/>
      <c r="E387" s="15"/>
      <c r="F387" s="15"/>
      <c r="H387" s="14"/>
      <c r="I387" s="14"/>
      <c r="J387" s="15"/>
      <c r="K387" s="15"/>
      <c r="L387" s="15"/>
      <c r="N387" s="14"/>
      <c r="O387" s="14"/>
      <c r="P387" s="15"/>
      <c r="Q387" s="15"/>
      <c r="R387" s="15"/>
      <c r="T387"/>
      <c r="U387"/>
      <c r="V387"/>
      <c r="W387"/>
      <c r="X387"/>
      <c r="Y387"/>
      <c r="Z387"/>
      <c r="AA387"/>
      <c r="AB387"/>
    </row>
    <row r="388" spans="2:28" s="13" customFormat="1">
      <c r="B388" s="14"/>
      <c r="D388" s="16"/>
      <c r="E388" s="16"/>
      <c r="F388" s="16"/>
      <c r="H388" s="14"/>
      <c r="J388" s="16"/>
      <c r="K388" s="16"/>
      <c r="L388" s="16"/>
      <c r="N388" s="14"/>
      <c r="P388" s="16"/>
      <c r="Q388" s="16"/>
      <c r="R388" s="16"/>
      <c r="T388"/>
      <c r="U388"/>
      <c r="V388"/>
      <c r="W388"/>
      <c r="X388"/>
      <c r="Y388"/>
      <c r="Z388"/>
      <c r="AA388"/>
      <c r="AB388"/>
    </row>
  </sheetData>
  <mergeCells count="5">
    <mergeCell ref="T32:U32"/>
    <mergeCell ref="T1:X1"/>
    <mergeCell ref="T2:U2"/>
    <mergeCell ref="T16:Y16"/>
    <mergeCell ref="T31:Y31"/>
  </mergeCells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C397"/>
  <sheetViews>
    <sheetView topLeftCell="I153" zoomScaleNormal="100" workbookViewId="0">
      <selection activeCell="Q158" sqref="Q158:Q170"/>
    </sheetView>
  </sheetViews>
  <sheetFormatPr defaultRowHeight="15"/>
  <cols>
    <col min="2" max="2" width="22.5703125" customWidth="1"/>
    <col min="3" max="3" width="13.140625" customWidth="1"/>
    <col min="4" max="4" width="35.5703125" style="5" customWidth="1"/>
    <col min="5" max="5" width="12" style="5" customWidth="1"/>
    <col min="6" max="6" width="14.28515625" style="5" customWidth="1"/>
    <col min="8" max="8" width="22.5703125" customWidth="1"/>
    <col min="9" max="9" width="13.140625" customWidth="1"/>
    <col min="10" max="10" width="35.5703125" style="5" customWidth="1"/>
    <col min="11" max="11" width="12" style="5" customWidth="1"/>
    <col min="12" max="12" width="14.28515625" style="5" customWidth="1"/>
    <col min="14" max="14" width="22.5703125" customWidth="1"/>
    <col min="15" max="15" width="12.5703125" customWidth="1"/>
    <col min="16" max="16" width="35.5703125" style="5" customWidth="1"/>
    <col min="17" max="17" width="12" style="5" customWidth="1"/>
    <col min="18" max="18" width="14.28515625" style="5" customWidth="1"/>
    <col min="20" max="20" width="22.140625" customWidth="1"/>
  </cols>
  <sheetData>
    <row r="1" spans="1:55">
      <c r="A1" t="s">
        <v>176</v>
      </c>
      <c r="B1" s="4" t="s">
        <v>181</v>
      </c>
      <c r="C1" s="18" t="s">
        <v>426</v>
      </c>
      <c r="D1" s="19" t="s">
        <v>172</v>
      </c>
      <c r="E1" s="6" t="s">
        <v>173</v>
      </c>
      <c r="F1" s="7" t="s">
        <v>174</v>
      </c>
      <c r="G1" s="13"/>
      <c r="H1" s="4" t="s">
        <v>182</v>
      </c>
      <c r="I1" s="18" t="s">
        <v>426</v>
      </c>
      <c r="J1" s="19" t="s">
        <v>172</v>
      </c>
      <c r="K1" s="6" t="s">
        <v>173</v>
      </c>
      <c r="L1" s="7" t="s">
        <v>174</v>
      </c>
      <c r="M1" s="13"/>
      <c r="N1" s="4" t="s">
        <v>183</v>
      </c>
      <c r="O1" s="18" t="s">
        <v>426</v>
      </c>
      <c r="P1" s="19" t="s">
        <v>172</v>
      </c>
      <c r="Q1" s="6" t="s">
        <v>173</v>
      </c>
      <c r="R1" s="7" t="s">
        <v>174</v>
      </c>
      <c r="S1" s="13"/>
      <c r="T1" s="114"/>
      <c r="U1" s="114"/>
      <c r="V1" s="114"/>
      <c r="W1" s="114"/>
      <c r="X1" s="114"/>
      <c r="Y1" s="91"/>
      <c r="Z1" s="44"/>
      <c r="AA1" s="44"/>
      <c r="AB1" s="44"/>
      <c r="AC1" s="44"/>
      <c r="AD1" s="44"/>
      <c r="AE1" s="44"/>
      <c r="AF1" s="44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</row>
    <row r="2" spans="1:55" s="12" customFormat="1">
      <c r="A2" s="12">
        <v>1</v>
      </c>
      <c r="B2" s="28" t="s">
        <v>97</v>
      </c>
      <c r="C2" s="28">
        <v>66.75595238095238</v>
      </c>
      <c r="D2" s="17">
        <v>72.05</v>
      </c>
      <c r="E2" s="8">
        <f t="shared" ref="E2:E65" si="0">$D$2+$D$3*COS(A2*$D$19)+$D$4*SIN(A2*$D$19)+$D$5*COS(2*A2*$D$19)+$D$6*SIN(2*A2*$D$19)+$D$7*COS(3*A2*$D$19)+$D$8*SIN(3*A2*$D$19)+$D$9*COS(4*A2*$D$19)+$D$10*SIN(4*A2*$D$19)+$D$11*COS(5*A2*$D$19)+$D$12*SIN(5*A2*$D$19)+$D$13*COS(6*A2*$D$19)+$D$14*SIN(6*A2*$D$19)+$D$15*COS(7*A2*$D$19)+$D$16*SIN(7*A2*$D$19)+$D$17*COS(8*A2*$D$19)+$D$18*SIN(8*A2*$D$19)</f>
        <v>65.497271256487807</v>
      </c>
      <c r="F2" s="8">
        <f t="shared" ref="F2:F65" si="1">ABS(C2-E2)</f>
        <v>1.258681124464573</v>
      </c>
      <c r="G2" s="13"/>
      <c r="H2" s="28" t="s">
        <v>45</v>
      </c>
      <c r="I2" s="28">
        <v>72.767857142857139</v>
      </c>
      <c r="J2" s="17">
        <v>-2.9630000000000001</v>
      </c>
      <c r="K2" s="8">
        <f>$J$2+$J$3*COS(A2*$J$19)+$J$4*SIN(A2*$J$19)+$J$5*COS(2*A2*$J$19)+$J$6*SIN(2*A2*$J$19)+$J$7*COS(3*A2*$J$19)+$J$8*SIN(3*A2*$J$19)+$J$9*COS(4*A2*$J$19)+$J$10*SIN(4*A2*$J$19)+$J$11*COS(5*A2*$J$19)+$J$12*SIN(5*A2*$J$19)+$J$13*COS(6*A2*$J$19)+$J$14*SIN(6*A2*$J$19)+$J$15*COS(7*A2*$J$19)+$J$16*SIN(7*A2*$J$19)+$J$17*COS(8*A2*$J$19)+$J$18*SIN(8*A2*$J$19)</f>
        <v>10.60667410695396</v>
      </c>
      <c r="L2" s="8">
        <f>ABS(I2-K2)</f>
        <v>62.161183035903179</v>
      </c>
      <c r="M2" s="13"/>
      <c r="N2" s="28" t="s">
        <v>189</v>
      </c>
      <c r="O2" s="28">
        <v>51.482142857142854</v>
      </c>
      <c r="P2" s="17">
        <v>70.97</v>
      </c>
      <c r="Q2" s="8">
        <f>$P$2+$P$3*COS(A2*$P$19)+$P$4*SIN(A2*$P$19)+$P$5*COS(2*A2*$P$19)+$P$6*SIN(2*A2*$P$19)+$P$7*COS(3*A2*$P$19)+$P$8*SIN(3*A2*$P$19)+$P$9*COS(4*A2*$P$19)+$P$10*SIN(4*A2*$P$19)+$P$11*COS(5*A2*$P$19)+$P$12*SIN(5*A2*$P$19)+$P$13*COS(6*A2*$P$19)+$P$14*SIN(6*A2*$P$19)+$P$15*COS(7*A2*$P$19)+$P$16*SIN(7*A2*$P$19)+$P$17*COS(8*A2*$P$19)+$P$18*SIN(8*A2*$P$19)</f>
        <v>59.482544419606</v>
      </c>
      <c r="R2" s="8">
        <f>ABS(O2-Q2)</f>
        <v>8.0004015624631464</v>
      </c>
      <c r="S2" s="13"/>
      <c r="T2" s="114"/>
      <c r="U2" s="114"/>
      <c r="V2" s="44"/>
      <c r="W2" s="44"/>
      <c r="X2" s="44"/>
      <c r="Y2" s="44"/>
      <c r="Z2" s="44"/>
      <c r="AA2" s="114"/>
      <c r="AB2" s="114"/>
      <c r="AC2" s="114"/>
      <c r="AD2" s="44"/>
      <c r="AE2" s="44"/>
      <c r="AF2" s="44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</row>
    <row r="3" spans="1:55" s="12" customFormat="1">
      <c r="A3" s="12">
        <v>2</v>
      </c>
      <c r="B3" s="28" t="s">
        <v>98</v>
      </c>
      <c r="C3" s="28">
        <v>58.857142857142854</v>
      </c>
      <c r="D3" s="17">
        <v>-6.375</v>
      </c>
      <c r="E3" s="8">
        <f t="shared" si="0"/>
        <v>63.538503362007297</v>
      </c>
      <c r="F3" s="8">
        <f t="shared" si="1"/>
        <v>4.6813605048644433</v>
      </c>
      <c r="G3" s="13"/>
      <c r="H3" s="28" t="s">
        <v>46</v>
      </c>
      <c r="I3" s="28">
        <v>71.089285714285708</v>
      </c>
      <c r="J3" s="17">
        <v>0.17649999999999999</v>
      </c>
      <c r="K3" s="8">
        <f t="shared" ref="K3:K66" si="2">$J$2+$J$3*COS(A3*$J$19)+$J$4*SIN(A3*$J$19)+$J$5*COS(2*A3*$J$19)+$J$6*SIN(2*A3*$J$19)+$J$7*COS(3*A3*$J$19)+$J$8*SIN(3*A3*$J$19)+$J$9*COS(4*A3*$J$19)+$J$10*SIN(4*A3*$J$19)+$J$11*COS(5*A3*$J$19)+$J$12*SIN(5*A3*$J$19)+$J$13*COS(6*A3*$J$19)+$J$14*SIN(6*A3*$J$19)+$J$15*COS(7*A3*$J$19)+$J$16*SIN(7*A3*$J$19)+$J$17*COS(8*A3*$J$19)+$J$18*SIN(8*A3*$J$19)</f>
        <v>12.499694206839679</v>
      </c>
      <c r="L3" s="8">
        <f t="shared" ref="L3:L66" si="3">ABS(I3-K3)</f>
        <v>58.589591507446031</v>
      </c>
      <c r="M3" s="13"/>
      <c r="N3" s="28" t="s">
        <v>190</v>
      </c>
      <c r="O3" s="28">
        <v>63.910714285714285</v>
      </c>
      <c r="P3" s="17">
        <v>-0.92830000000000001</v>
      </c>
      <c r="Q3" s="8">
        <f t="shared" ref="Q3:Q66" si="4">$P$2+$P$3*COS(A3*$P$19)+$P$4*SIN(A3*$P$19)+$P$5*COS(2*A3*$P$19)+$P$6*SIN(2*A3*$P$19)+$P$7*COS(3*A3*$P$19)+$P$8*SIN(3*A3*$P$19)+$P$9*COS(4*A3*$P$19)+$P$10*SIN(4*A3*$P$19)+$P$11*COS(5*A3*$P$19)+$P$12*SIN(5*A3*$P$19)+$P$13*COS(6*A3*$P$19)+$P$14*SIN(6*A3*$P$19)+$P$15*COS(7*A3*$P$19)+$P$16*SIN(7*A3*$P$19)+$P$17*COS(8*A3*$P$19)+$P$18*SIN(8*A3*$P$19)</f>
        <v>57.853978645323458</v>
      </c>
      <c r="R3" s="8">
        <f t="shared" ref="R3:R66" si="5">ABS(O3-Q3)</f>
        <v>6.0567356403908263</v>
      </c>
      <c r="S3" s="13"/>
      <c r="T3" s="82"/>
      <c r="U3" s="82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</row>
    <row r="4" spans="1:55" s="12" customFormat="1">
      <c r="A4" s="12">
        <v>3</v>
      </c>
      <c r="B4" s="28" t="s">
        <v>99</v>
      </c>
      <c r="C4" s="28">
        <v>61.787414965986393</v>
      </c>
      <c r="D4" s="17">
        <v>-3.7349999999999999</v>
      </c>
      <c r="E4" s="8">
        <f t="shared" si="0"/>
        <v>63.769145345650216</v>
      </c>
      <c r="F4" s="8">
        <f t="shared" si="1"/>
        <v>1.9817303796638228</v>
      </c>
      <c r="G4" s="13"/>
      <c r="H4" s="28" t="s">
        <v>47</v>
      </c>
      <c r="I4" s="28">
        <v>70.673469387755105</v>
      </c>
      <c r="J4" s="17">
        <v>-1.008</v>
      </c>
      <c r="K4" s="8">
        <f>$J$2+$J$3*COS(A4*$J$19)+$J$4*SIN(A4*$J$19)+$J$5*COS(2*A4*$J$19)+$J$6*SIN(2*A4*$J$19)+$J$7*COS(3*A4*$J$19)+$J$8*SIN(3*A4*$J$19)+$J$9*COS(4*A4*$J$19)+$J$10*SIN(4*A4*$J$19)+$J$11*COS(5*A4*$J$19)+$J$12*SIN(5*A4*$J$19)+$J$13*COS(6*A4*$J$19)+$J$14*SIN(6*A4*$J$19)+$J$15*COS(7*A4*$J$19)+$J$16*SIN(7*A4*$J$19)+$J$17*COS(8*A4*$J$19)+$J$18*SIN(8*A4*$J$19)</f>
        <v>14.414170367503345</v>
      </c>
      <c r="L4" s="8">
        <f t="shared" si="3"/>
        <v>56.25929902025176</v>
      </c>
      <c r="M4" s="13"/>
      <c r="N4" s="28" t="s">
        <v>191</v>
      </c>
      <c r="O4" s="28">
        <v>58.071428571428569</v>
      </c>
      <c r="P4" s="17">
        <v>-0.21609999999999999</v>
      </c>
      <c r="Q4" s="8">
        <f t="shared" si="4"/>
        <v>56.540944978643999</v>
      </c>
      <c r="R4" s="8">
        <f t="shared" si="5"/>
        <v>1.5304835927845701</v>
      </c>
      <c r="S4" s="13"/>
      <c r="T4" s="82"/>
      <c r="U4" s="82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</row>
    <row r="5" spans="1:55" s="12" customFormat="1">
      <c r="A5" s="12">
        <v>4</v>
      </c>
      <c r="B5" s="28" t="s">
        <v>100</v>
      </c>
      <c r="C5" s="28">
        <v>65.78826530612244</v>
      </c>
      <c r="D5" s="17">
        <v>1.762</v>
      </c>
      <c r="E5" s="8">
        <f t="shared" si="0"/>
        <v>65.376717883441401</v>
      </c>
      <c r="F5" s="8">
        <f t="shared" si="1"/>
        <v>0.41154742268103917</v>
      </c>
      <c r="G5" s="13"/>
      <c r="H5" s="28" t="s">
        <v>48</v>
      </c>
      <c r="I5" s="28">
        <v>66.767857142857139</v>
      </c>
      <c r="J5" s="17">
        <v>13.93</v>
      </c>
      <c r="K5" s="8">
        <f t="shared" si="2"/>
        <v>16.216878118866674</v>
      </c>
      <c r="L5" s="8">
        <f t="shared" si="3"/>
        <v>50.550979023990465</v>
      </c>
      <c r="M5" s="13"/>
      <c r="N5" s="28" t="s">
        <v>192</v>
      </c>
      <c r="O5" s="28">
        <v>51.872448979591844</v>
      </c>
      <c r="P5" s="17">
        <v>-2.9580000000000002</v>
      </c>
      <c r="Q5" s="8">
        <f t="shared" si="4"/>
        <v>55.631103425426531</v>
      </c>
      <c r="R5" s="8">
        <f t="shared" si="5"/>
        <v>3.7586544458346864</v>
      </c>
      <c r="S5" s="13"/>
      <c r="T5" s="82"/>
      <c r="U5" s="82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</row>
    <row r="6" spans="1:55" s="12" customFormat="1">
      <c r="A6" s="12">
        <v>5</v>
      </c>
      <c r="B6" s="28" t="s">
        <v>101</v>
      </c>
      <c r="C6" s="28">
        <v>64.107142857142861</v>
      </c>
      <c r="D6" s="17">
        <v>-2.9420000000000002</v>
      </c>
      <c r="E6" s="8">
        <f t="shared" si="0"/>
        <v>66.302117138332136</v>
      </c>
      <c r="F6" s="8">
        <f t="shared" si="1"/>
        <v>2.1949742811892747</v>
      </c>
      <c r="G6" s="13"/>
      <c r="H6" s="28" t="s">
        <v>49</v>
      </c>
      <c r="I6" s="28">
        <v>70.928571428571431</v>
      </c>
      <c r="J6" s="17">
        <v>19.190000000000001</v>
      </c>
      <c r="K6" s="8">
        <f t="shared" si="2"/>
        <v>17.757400377002046</v>
      </c>
      <c r="L6" s="8">
        <f t="shared" si="3"/>
        <v>53.171171051569388</v>
      </c>
      <c r="M6" s="13"/>
      <c r="N6" s="28" t="s">
        <v>193</v>
      </c>
      <c r="O6" s="28">
        <v>58.520408163265301</v>
      </c>
      <c r="P6" s="17">
        <v>-1.409</v>
      </c>
      <c r="Q6" s="8">
        <f t="shared" si="4"/>
        <v>55.189349645323048</v>
      </c>
      <c r="R6" s="8">
        <f t="shared" si="5"/>
        <v>3.3310585179422532</v>
      </c>
      <c r="S6" s="13"/>
      <c r="T6" s="82"/>
      <c r="U6" s="82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</row>
    <row r="7" spans="1:55" s="12" customFormat="1">
      <c r="A7" s="12">
        <v>6</v>
      </c>
      <c r="B7" s="28" t="s">
        <v>102</v>
      </c>
      <c r="C7" s="28">
        <v>65.928571428571431</v>
      </c>
      <c r="D7" s="17">
        <v>0.67190000000000005</v>
      </c>
      <c r="E7" s="8">
        <f t="shared" si="0"/>
        <v>64.990634989834376</v>
      </c>
      <c r="F7" s="8">
        <f t="shared" si="1"/>
        <v>0.93793643873705435</v>
      </c>
      <c r="G7" s="13"/>
      <c r="H7" s="28" t="s">
        <v>50</v>
      </c>
      <c r="I7" s="28">
        <v>62.294897959183679</v>
      </c>
      <c r="J7" s="17">
        <v>0.2828</v>
      </c>
      <c r="K7" s="8">
        <f t="shared" si="2"/>
        <v>18.896160666081951</v>
      </c>
      <c r="L7" s="8">
        <f t="shared" si="3"/>
        <v>43.398737293101732</v>
      </c>
      <c r="M7" s="13"/>
      <c r="N7" s="28" t="s">
        <v>194</v>
      </c>
      <c r="O7" s="28">
        <v>47.783163265306122</v>
      </c>
      <c r="P7" s="17">
        <v>-4.9690000000000003</v>
      </c>
      <c r="Q7" s="8">
        <f t="shared" si="4"/>
        <v>55.252113599732972</v>
      </c>
      <c r="R7" s="8">
        <f t="shared" si="5"/>
        <v>7.4689503344268502</v>
      </c>
      <c r="S7" s="13"/>
      <c r="T7" s="82"/>
      <c r="U7" s="82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</row>
    <row r="8" spans="1:55" s="12" customFormat="1">
      <c r="A8" s="12">
        <v>7</v>
      </c>
      <c r="B8" s="28" t="s">
        <v>103</v>
      </c>
      <c r="C8" s="28">
        <v>63.696428571428569</v>
      </c>
      <c r="D8" s="17">
        <v>0.7006</v>
      </c>
      <c r="E8" s="8">
        <f t="shared" si="0"/>
        <v>61.735986155786406</v>
      </c>
      <c r="F8" s="8">
        <f t="shared" si="1"/>
        <v>1.9604424156421629</v>
      </c>
      <c r="G8" s="13"/>
      <c r="H8" s="28" t="s">
        <v>51</v>
      </c>
      <c r="I8" s="28">
        <v>63.374659863945574</v>
      </c>
      <c r="J8" s="17">
        <v>-0.3921</v>
      </c>
      <c r="K8" s="8">
        <f t="shared" si="2"/>
        <v>19.531285402481306</v>
      </c>
      <c r="L8" s="8">
        <f t="shared" si="3"/>
        <v>43.843374461464265</v>
      </c>
      <c r="M8" s="13"/>
      <c r="N8" s="28" t="s">
        <v>195</v>
      </c>
      <c r="O8" s="28">
        <v>68.997448979591837</v>
      </c>
      <c r="P8" s="17">
        <v>-4.258</v>
      </c>
      <c r="Q8" s="8">
        <f t="shared" si="4"/>
        <v>55.823877139649497</v>
      </c>
      <c r="R8" s="8">
        <f t="shared" si="5"/>
        <v>13.17357183994234</v>
      </c>
      <c r="S8" s="13"/>
      <c r="T8" s="82"/>
      <c r="U8" s="82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s="12" customFormat="1">
      <c r="A9" s="12">
        <v>8</v>
      </c>
      <c r="B9" s="28" t="s">
        <v>104</v>
      </c>
      <c r="C9" s="28">
        <v>61.696428571428569</v>
      </c>
      <c r="D9" s="17">
        <v>0.6048</v>
      </c>
      <c r="E9" s="8">
        <f t="shared" si="0"/>
        <v>58.529369126570558</v>
      </c>
      <c r="F9" s="8">
        <f t="shared" si="1"/>
        <v>3.1670594448580118</v>
      </c>
      <c r="G9" s="13"/>
      <c r="H9" s="28" t="s">
        <v>52</v>
      </c>
      <c r="I9" s="28">
        <v>69.251700680272123</v>
      </c>
      <c r="J9" s="17">
        <v>-0.57179999999999997</v>
      </c>
      <c r="K9" s="8">
        <f t="shared" si="2"/>
        <v>19.618619796598807</v>
      </c>
      <c r="L9" s="8">
        <f t="shared" si="3"/>
        <v>49.633080883673315</v>
      </c>
      <c r="M9" s="13"/>
      <c r="N9" s="28" t="s">
        <v>196</v>
      </c>
      <c r="O9" s="28">
        <v>55.349489795918366</v>
      </c>
      <c r="P9" s="17">
        <v>0.12690000000000001</v>
      </c>
      <c r="Q9" s="8">
        <f t="shared" si="4"/>
        <v>56.876256815342593</v>
      </c>
      <c r="R9" s="8">
        <f t="shared" si="5"/>
        <v>1.5267670194242271</v>
      </c>
      <c r="S9" s="13"/>
      <c r="T9" s="82"/>
      <c r="U9" s="82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s="12" customFormat="1">
      <c r="A10" s="12">
        <v>9</v>
      </c>
      <c r="B10" s="28" t="s">
        <v>105</v>
      </c>
      <c r="C10" s="28">
        <v>48.716836734693871</v>
      </c>
      <c r="D10" s="17">
        <v>-0.50729999999999997</v>
      </c>
      <c r="E10" s="8">
        <f t="shared" si="0"/>
        <v>57.580774792546649</v>
      </c>
      <c r="F10" s="8">
        <f t="shared" si="1"/>
        <v>8.8639380578527778</v>
      </c>
      <c r="G10" s="13"/>
      <c r="H10" s="28" t="s">
        <v>53</v>
      </c>
      <c r="I10" s="28">
        <v>67.693877551020407</v>
      </c>
      <c r="J10" s="17">
        <v>-2.4020000000000001</v>
      </c>
      <c r="K10" s="8">
        <f t="shared" si="2"/>
        <v>19.180427146641481</v>
      </c>
      <c r="L10" s="8">
        <f t="shared" si="3"/>
        <v>48.513450404378929</v>
      </c>
      <c r="M10" s="13"/>
      <c r="N10" s="28" t="s">
        <v>197</v>
      </c>
      <c r="O10" s="28">
        <v>62.35289115646259</v>
      </c>
      <c r="P10" s="17">
        <v>1.1379999999999999</v>
      </c>
      <c r="Q10" s="8">
        <f t="shared" si="4"/>
        <v>58.349770850410415</v>
      </c>
      <c r="R10" s="8">
        <f t="shared" si="5"/>
        <v>4.0031203060521747</v>
      </c>
      <c r="S10" s="13"/>
      <c r="T10" s="82"/>
      <c r="U10" s="82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</row>
    <row r="11" spans="1:55" s="12" customFormat="1">
      <c r="A11" s="12">
        <v>10</v>
      </c>
      <c r="B11" s="28" t="s">
        <v>106</v>
      </c>
      <c r="C11" s="28">
        <v>62.660714285714285</v>
      </c>
      <c r="D11" s="17">
        <v>-2.1680000000000001</v>
      </c>
      <c r="E11" s="8">
        <f t="shared" si="0"/>
        <v>59.720878120342995</v>
      </c>
      <c r="F11" s="8">
        <f t="shared" si="1"/>
        <v>2.9398361653712897</v>
      </c>
      <c r="G11" s="13"/>
      <c r="H11" s="28" t="s">
        <v>54</v>
      </c>
      <c r="I11" s="28">
        <v>62.602891156462583</v>
      </c>
      <c r="J11" s="17">
        <v>-0.80059999999999998</v>
      </c>
      <c r="K11" s="8">
        <f t="shared" si="2"/>
        <v>18.300523507773892</v>
      </c>
      <c r="L11" s="8">
        <f t="shared" si="3"/>
        <v>44.302367648688687</v>
      </c>
      <c r="M11" s="13"/>
      <c r="N11" s="28" t="s">
        <v>198</v>
      </c>
      <c r="O11" s="28">
        <v>54.49744897959183</v>
      </c>
      <c r="P11" s="17">
        <v>-0.95789999999999997</v>
      </c>
      <c r="Q11" s="8">
        <f t="shared" si="4"/>
        <v>60.158167839605213</v>
      </c>
      <c r="R11" s="8">
        <f t="shared" si="5"/>
        <v>5.6607188600133824</v>
      </c>
      <c r="S11" s="13"/>
      <c r="T11" s="82"/>
      <c r="U11" s="82"/>
      <c r="V11" s="44"/>
      <c r="W11" s="44"/>
      <c r="X11" s="44"/>
      <c r="Y11" s="44"/>
      <c r="Z11" s="92"/>
      <c r="AA11" s="44"/>
      <c r="AB11" s="44"/>
      <c r="AC11" s="44"/>
      <c r="AD11" s="44"/>
      <c r="AE11" s="44"/>
      <c r="AF11" s="44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</row>
    <row r="12" spans="1:55" s="12" customFormat="1">
      <c r="A12" s="12">
        <v>11</v>
      </c>
      <c r="B12" s="28" t="s">
        <v>107</v>
      </c>
      <c r="C12" s="28">
        <v>66.267857142857139</v>
      </c>
      <c r="D12" s="17">
        <v>0.32629999999999998</v>
      </c>
      <c r="E12" s="8">
        <f t="shared" si="0"/>
        <v>63.897147159547778</v>
      </c>
      <c r="F12" s="8">
        <f t="shared" si="1"/>
        <v>2.3707099833093608</v>
      </c>
      <c r="G12" s="13"/>
      <c r="H12" s="28" t="s">
        <v>55</v>
      </c>
      <c r="I12" s="28">
        <v>66.594387755102034</v>
      </c>
      <c r="J12" s="17">
        <v>-0.49480000000000002</v>
      </c>
      <c r="K12" s="8">
        <f t="shared" si="2"/>
        <v>17.106405429224424</v>
      </c>
      <c r="L12" s="8">
        <f t="shared" si="3"/>
        <v>49.48798232587761</v>
      </c>
      <c r="M12" s="13"/>
      <c r="N12" s="28" t="s">
        <v>4</v>
      </c>
      <c r="O12" s="28">
        <v>54.492346938775505</v>
      </c>
      <c r="P12" s="17">
        <v>0.42409999999999998</v>
      </c>
      <c r="Q12" s="8">
        <f t="shared" si="4"/>
        <v>62.194962236570362</v>
      </c>
      <c r="R12" s="8">
        <f t="shared" si="5"/>
        <v>7.702615297794857</v>
      </c>
      <c r="S12" s="13"/>
      <c r="T12" s="82"/>
      <c r="U12" s="82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</row>
    <row r="13" spans="1:55" s="12" customFormat="1">
      <c r="A13" s="12">
        <v>12</v>
      </c>
      <c r="B13" s="28" t="s">
        <v>108</v>
      </c>
      <c r="C13" s="28">
        <v>68.696428571428569</v>
      </c>
      <c r="D13" s="17">
        <v>-0.59109999999999996</v>
      </c>
      <c r="E13" s="8">
        <f t="shared" si="0"/>
        <v>68.036742647796558</v>
      </c>
      <c r="F13" s="8">
        <f t="shared" si="1"/>
        <v>0.6596859236320114</v>
      </c>
      <c r="G13" s="13"/>
      <c r="H13" s="28" t="s">
        <v>56</v>
      </c>
      <c r="I13" s="28">
        <v>44.00255102040817</v>
      </c>
      <c r="J13" s="17">
        <v>0.44030000000000002</v>
      </c>
      <c r="K13" s="8">
        <f t="shared" si="2"/>
        <v>15.741737293968054</v>
      </c>
      <c r="L13" s="8">
        <f t="shared" si="3"/>
        <v>28.260813726440116</v>
      </c>
      <c r="M13" s="13"/>
      <c r="N13" s="28" t="s">
        <v>5</v>
      </c>
      <c r="O13" s="28">
        <v>64.025510204081641</v>
      </c>
      <c r="P13" s="17">
        <v>0.1459</v>
      </c>
      <c r="Q13" s="8">
        <f t="shared" si="4"/>
        <v>64.341620372538614</v>
      </c>
      <c r="R13" s="8">
        <f t="shared" si="5"/>
        <v>0.31611016845697293</v>
      </c>
      <c r="S13" s="13"/>
      <c r="T13" s="82"/>
      <c r="U13" s="82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</row>
    <row r="14" spans="1:55" s="12" customFormat="1">
      <c r="A14" s="12">
        <v>13</v>
      </c>
      <c r="B14" s="28" t="s">
        <v>109</v>
      </c>
      <c r="C14" s="28">
        <v>71.252551020408163</v>
      </c>
      <c r="D14" s="17">
        <v>1.952</v>
      </c>
      <c r="E14" s="8">
        <f t="shared" si="0"/>
        <v>70.502023941073986</v>
      </c>
      <c r="F14" s="8">
        <f t="shared" si="1"/>
        <v>0.75052707933417651</v>
      </c>
      <c r="G14" s="13"/>
      <c r="H14" s="28" t="s">
        <v>57</v>
      </c>
      <c r="I14" s="28">
        <v>53.336734693877553</v>
      </c>
      <c r="J14" s="17">
        <v>0.25259999999999999</v>
      </c>
      <c r="K14" s="8">
        <f t="shared" si="2"/>
        <v>14.334770684999071</v>
      </c>
      <c r="L14" s="8">
        <f t="shared" si="3"/>
        <v>39.001964008878481</v>
      </c>
      <c r="M14" s="13"/>
      <c r="N14" s="28" t="s">
        <v>6</v>
      </c>
      <c r="O14" s="28">
        <v>57.95918367346939</v>
      </c>
      <c r="P14" s="17">
        <v>-4.7409999999999997</v>
      </c>
      <c r="Q14" s="8">
        <f t="shared" si="4"/>
        <v>66.47669000885513</v>
      </c>
      <c r="R14" s="8">
        <f t="shared" si="5"/>
        <v>8.5175063353857396</v>
      </c>
      <c r="S14" s="13"/>
      <c r="T14" s="82"/>
      <c r="U14" s="82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</row>
    <row r="15" spans="1:55" s="12" customFormat="1">
      <c r="A15" s="12">
        <v>14</v>
      </c>
      <c r="B15" s="28" t="s">
        <v>110</v>
      </c>
      <c r="C15" s="28">
        <v>66.469047619047629</v>
      </c>
      <c r="D15" s="17">
        <v>2.5430000000000001</v>
      </c>
      <c r="E15" s="8">
        <f t="shared" si="0"/>
        <v>71.038840782801771</v>
      </c>
      <c r="F15" s="8">
        <f t="shared" si="1"/>
        <v>4.5697931637541416</v>
      </c>
      <c r="G15" s="13"/>
      <c r="H15" s="28" t="s">
        <v>58</v>
      </c>
      <c r="I15" s="28">
        <v>50.214285714285715</v>
      </c>
      <c r="J15" s="17">
        <v>-1.2470000000000001</v>
      </c>
      <c r="K15" s="8">
        <f t="shared" si="2"/>
        <v>12.969370868690845</v>
      </c>
      <c r="L15" s="8">
        <f t="shared" si="3"/>
        <v>37.24491484559487</v>
      </c>
      <c r="M15" s="13"/>
      <c r="N15" s="28" t="s">
        <v>7</v>
      </c>
      <c r="O15" s="28">
        <v>76.160714285714292</v>
      </c>
      <c r="P15" s="17">
        <v>-1.141</v>
      </c>
      <c r="Q15" s="8">
        <f t="shared" si="4"/>
        <v>68.485080899795605</v>
      </c>
      <c r="R15" s="8">
        <f t="shared" si="5"/>
        <v>7.6756333859186867</v>
      </c>
      <c r="S15" s="13"/>
      <c r="T15" s="82"/>
      <c r="U15" s="82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</row>
    <row r="16" spans="1:55" s="12" customFormat="1">
      <c r="A16" s="12">
        <v>15</v>
      </c>
      <c r="B16" s="28" t="s">
        <v>111</v>
      </c>
      <c r="C16" s="28">
        <v>71.009353741496597</v>
      </c>
      <c r="D16" s="17">
        <v>-2.306</v>
      </c>
      <c r="E16" s="8">
        <f t="shared" si="0"/>
        <v>70.658444024836669</v>
      </c>
      <c r="F16" s="8">
        <f t="shared" si="1"/>
        <v>0.35090971665992754</v>
      </c>
      <c r="G16" s="13"/>
      <c r="H16" s="28" t="s">
        <v>59</v>
      </c>
      <c r="I16" s="28">
        <v>64.053571428571431</v>
      </c>
      <c r="J16" s="17">
        <v>1.091</v>
      </c>
      <c r="K16" s="8">
        <f t="shared" si="2"/>
        <v>11.665043613018472</v>
      </c>
      <c r="L16" s="8">
        <f t="shared" si="3"/>
        <v>52.388527815552962</v>
      </c>
      <c r="M16" s="13"/>
      <c r="N16" s="28" t="s">
        <v>8</v>
      </c>
      <c r="O16" s="28">
        <v>78.17159863945578</v>
      </c>
      <c r="P16" s="17">
        <v>0.58230000000000004</v>
      </c>
      <c r="Q16" s="8">
        <f t="shared" si="4"/>
        <v>70.266691890564516</v>
      </c>
      <c r="R16" s="8">
        <f t="shared" si="5"/>
        <v>7.9049067488912641</v>
      </c>
      <c r="S16" s="13"/>
      <c r="T16" s="82"/>
      <c r="U16" s="82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</row>
    <row r="17" spans="1:55" s="12" customFormat="1">
      <c r="A17" s="12">
        <v>16</v>
      </c>
      <c r="B17" s="28" t="s">
        <v>112</v>
      </c>
      <c r="C17" s="28">
        <v>71.49489795918366</v>
      </c>
      <c r="D17" s="17">
        <v>3.3279999999999997E-2</v>
      </c>
      <c r="E17" s="8">
        <f t="shared" si="0"/>
        <v>70.742968678240189</v>
      </c>
      <c r="F17" s="8">
        <f t="shared" si="1"/>
        <v>0.75192928094347167</v>
      </c>
      <c r="G17" s="13"/>
      <c r="H17" s="28" t="s">
        <v>60</v>
      </c>
      <c r="I17" s="28">
        <v>70.898809523809533</v>
      </c>
      <c r="J17" s="17">
        <v>-0.41959999999999997</v>
      </c>
      <c r="K17" s="8">
        <f t="shared" si="2"/>
        <v>10.370695937270499</v>
      </c>
      <c r="L17" s="8">
        <f t="shared" si="3"/>
        <v>60.528113586539035</v>
      </c>
      <c r="M17" s="13"/>
      <c r="N17" s="28" t="s">
        <v>9</v>
      </c>
      <c r="O17" s="28">
        <v>68.020408163265301</v>
      </c>
      <c r="P17" s="17">
        <v>1.0349999999999999</v>
      </c>
      <c r="Q17" s="8">
        <f t="shared" si="4"/>
        <v>71.743642947727949</v>
      </c>
      <c r="R17" s="8">
        <f t="shared" si="5"/>
        <v>3.7232347844626474</v>
      </c>
      <c r="S17" s="13"/>
      <c r="T17" s="82"/>
      <c r="U17" s="82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</row>
    <row r="18" spans="1:55" s="12" customFormat="1">
      <c r="A18" s="12">
        <v>17</v>
      </c>
      <c r="B18" s="28" t="s">
        <v>113</v>
      </c>
      <c r="C18" s="28">
        <v>77.410714285714292</v>
      </c>
      <c r="D18" s="17">
        <v>-1.333</v>
      </c>
      <c r="E18" s="8">
        <f t="shared" si="0"/>
        <v>72.123638406454219</v>
      </c>
      <c r="F18" s="8">
        <f t="shared" si="1"/>
        <v>5.2870758792600725</v>
      </c>
      <c r="G18" s="13"/>
      <c r="H18" s="28" t="s">
        <v>61</v>
      </c>
      <c r="I18" s="28">
        <v>69.267857142857139</v>
      </c>
      <c r="J18" s="17">
        <v>-0.62909999999999999</v>
      </c>
      <c r="K18" s="8">
        <f t="shared" si="2"/>
        <v>8.9741304684876049</v>
      </c>
      <c r="L18" s="8">
        <f t="shared" si="3"/>
        <v>60.293726674369537</v>
      </c>
      <c r="M18" s="13"/>
      <c r="N18" s="28" t="s">
        <v>10</v>
      </c>
      <c r="O18" s="28">
        <v>68.013605442176882</v>
      </c>
      <c r="P18" s="17">
        <v>-1.7769999999999999</v>
      </c>
      <c r="Q18" s="8">
        <f t="shared" si="4"/>
        <v>72.865502203452408</v>
      </c>
      <c r="R18" s="8">
        <f t="shared" si="5"/>
        <v>4.8518967612755262</v>
      </c>
      <c r="S18" s="13"/>
      <c r="T18" s="82"/>
      <c r="U18" s="82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</row>
    <row r="19" spans="1:55" s="12" customFormat="1">
      <c r="A19" s="12">
        <v>18</v>
      </c>
      <c r="B19" s="28" t="s">
        <v>114</v>
      </c>
      <c r="C19" s="28">
        <v>73.094387755102034</v>
      </c>
      <c r="D19" s="17">
        <v>0.1249</v>
      </c>
      <c r="E19" s="8">
        <f t="shared" si="0"/>
        <v>74.700821147992158</v>
      </c>
      <c r="F19" s="8">
        <f t="shared" si="1"/>
        <v>1.6064333928901249</v>
      </c>
      <c r="G19" s="13"/>
      <c r="H19" s="28" t="s">
        <v>62</v>
      </c>
      <c r="I19" s="28">
        <v>68.505102040816325</v>
      </c>
      <c r="J19" s="17">
        <v>6.0380000000000003E-2</v>
      </c>
      <c r="K19" s="8">
        <f t="shared" si="2"/>
        <v>7.3260092030827018</v>
      </c>
      <c r="L19" s="8">
        <f t="shared" si="3"/>
        <v>61.17909283773362</v>
      </c>
      <c r="M19" s="13"/>
      <c r="N19" s="28" t="s">
        <v>11</v>
      </c>
      <c r="O19" s="28">
        <v>81.714285714285708</v>
      </c>
      <c r="P19" s="17">
        <v>4.0039999999999999E-2</v>
      </c>
      <c r="Q19" s="8">
        <f t="shared" si="4"/>
        <v>73.612085891952091</v>
      </c>
      <c r="R19" s="8">
        <f t="shared" si="5"/>
        <v>8.1021998223336169</v>
      </c>
      <c r="S19" s="13"/>
      <c r="T19" s="82"/>
      <c r="U19" s="82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</row>
    <row r="20" spans="1:55" s="12" customFormat="1">
      <c r="A20" s="12">
        <v>19</v>
      </c>
      <c r="B20" s="28" t="s">
        <v>115</v>
      </c>
      <c r="C20" s="28">
        <v>68.010204081632651</v>
      </c>
      <c r="D20" s="8"/>
      <c r="E20" s="8">
        <f t="shared" si="0"/>
        <v>77.664447642824399</v>
      </c>
      <c r="F20" s="8">
        <f t="shared" si="1"/>
        <v>9.6542435611917483</v>
      </c>
      <c r="G20" s="13"/>
      <c r="H20" s="28" t="s">
        <v>63</v>
      </c>
      <c r="I20" s="28">
        <v>72.470238095238102</v>
      </c>
      <c r="J20" s="8"/>
      <c r="K20" s="8">
        <f t="shared" si="2"/>
        <v>5.2739041614566808</v>
      </c>
      <c r="L20" s="8">
        <f t="shared" si="3"/>
        <v>67.196333933781418</v>
      </c>
      <c r="M20" s="13"/>
      <c r="N20" s="28" t="s">
        <v>12</v>
      </c>
      <c r="O20" s="28">
        <v>74.571088435374151</v>
      </c>
      <c r="P20" s="8"/>
      <c r="Q20" s="8">
        <f t="shared" si="4"/>
        <v>73.993634822918523</v>
      </c>
      <c r="R20" s="8">
        <f t="shared" si="5"/>
        <v>0.57745361245562776</v>
      </c>
      <c r="S20" s="13"/>
      <c r="T20" s="82"/>
      <c r="U20" s="82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</row>
    <row r="21" spans="1:55" s="12" customFormat="1">
      <c r="A21" s="12">
        <v>20</v>
      </c>
      <c r="B21" s="28" t="s">
        <v>116</v>
      </c>
      <c r="C21" s="28">
        <v>89.464285714285708</v>
      </c>
      <c r="D21" s="8"/>
      <c r="E21" s="8">
        <f t="shared" si="0"/>
        <v>80.011523210459487</v>
      </c>
      <c r="F21" s="8">
        <f t="shared" si="1"/>
        <v>9.4527625038262215</v>
      </c>
      <c r="G21" s="13"/>
      <c r="H21" s="28" t="s">
        <v>64</v>
      </c>
      <c r="I21" s="28">
        <v>80.867176870748295</v>
      </c>
      <c r="J21" s="8"/>
      <c r="K21" s="8">
        <f t="shared" si="2"/>
        <v>2.6997451625512179</v>
      </c>
      <c r="L21" s="8">
        <f t="shared" si="3"/>
        <v>78.167431708197071</v>
      </c>
      <c r="M21" s="13"/>
      <c r="N21" s="28" t="s">
        <v>13</v>
      </c>
      <c r="O21" s="28">
        <v>80.048469387755105</v>
      </c>
      <c r="P21" s="8"/>
      <c r="Q21" s="8">
        <f t="shared" si="4"/>
        <v>74.048412970502611</v>
      </c>
      <c r="R21" s="8">
        <f t="shared" si="5"/>
        <v>6.0000564172524946</v>
      </c>
      <c r="S21" s="13"/>
      <c r="T21" s="82"/>
      <c r="U21" s="82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</row>
    <row r="22" spans="1:55" s="12" customFormat="1">
      <c r="A22" s="12">
        <v>21</v>
      </c>
      <c r="B22" s="28" t="s">
        <v>117</v>
      </c>
      <c r="C22" s="28">
        <v>79.446428571428569</v>
      </c>
      <c r="D22" s="8"/>
      <c r="E22" s="8">
        <f t="shared" si="0"/>
        <v>81.043212697023876</v>
      </c>
      <c r="F22" s="8">
        <f t="shared" si="1"/>
        <v>1.5967841255953061</v>
      </c>
      <c r="G22" s="13"/>
      <c r="H22" s="28" t="s">
        <v>65</v>
      </c>
      <c r="I22" s="28">
        <v>73.806122448979593</v>
      </c>
      <c r="J22" s="8"/>
      <c r="K22" s="8">
        <f t="shared" si="2"/>
        <v>-0.4470086268047781</v>
      </c>
      <c r="L22" s="8">
        <f t="shared" si="3"/>
        <v>74.253131075784367</v>
      </c>
      <c r="M22" s="13"/>
      <c r="N22" s="28" t="s">
        <v>14</v>
      </c>
      <c r="O22" s="28">
        <v>65.941326530612244</v>
      </c>
      <c r="P22" s="8"/>
      <c r="Q22" s="8">
        <f t="shared" si="4"/>
        <v>73.838008550540692</v>
      </c>
      <c r="R22" s="8">
        <f t="shared" si="5"/>
        <v>7.8966820199284484</v>
      </c>
      <c r="S22" s="13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</row>
    <row r="23" spans="1:55" s="12" customFormat="1">
      <c r="A23" s="12">
        <v>22</v>
      </c>
      <c r="B23" s="28" t="s">
        <v>118</v>
      </c>
      <c r="C23" s="28">
        <v>82.016156462585045</v>
      </c>
      <c r="D23" s="8"/>
      <c r="E23" s="8">
        <f t="shared" si="0"/>
        <v>80.685148930093703</v>
      </c>
      <c r="F23" s="8">
        <f t="shared" si="1"/>
        <v>1.3310075324913413</v>
      </c>
      <c r="G23" s="13"/>
      <c r="H23" s="28" t="s">
        <v>66</v>
      </c>
      <c r="I23" s="28">
        <v>78.477891156462576</v>
      </c>
      <c r="J23" s="8"/>
      <c r="K23" s="8">
        <f t="shared" si="2"/>
        <v>-4.1275602737677541</v>
      </c>
      <c r="L23" s="8">
        <f t="shared" si="3"/>
        <v>82.605451430230332</v>
      </c>
      <c r="M23" s="13"/>
      <c r="N23" s="28" t="s">
        <v>15</v>
      </c>
      <c r="O23" s="28">
        <v>69.789115646258509</v>
      </c>
      <c r="P23" s="8"/>
      <c r="Q23" s="8">
        <f t="shared" si="4"/>
        <v>73.440823105215358</v>
      </c>
      <c r="R23" s="8">
        <f t="shared" si="5"/>
        <v>3.6517074589568495</v>
      </c>
      <c r="S23" s="13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</row>
    <row r="24" spans="1:55" s="12" customFormat="1">
      <c r="A24" s="12">
        <v>23</v>
      </c>
      <c r="B24" s="28" t="s">
        <v>119</v>
      </c>
      <c r="C24" s="28">
        <v>74.576530612244895</v>
      </c>
      <c r="D24" s="8"/>
      <c r="E24" s="8">
        <f t="shared" si="0"/>
        <v>79.558791753962936</v>
      </c>
      <c r="F24" s="8">
        <f t="shared" si="1"/>
        <v>4.9822611417180411</v>
      </c>
      <c r="G24" s="13"/>
      <c r="H24" s="28" t="s">
        <v>67</v>
      </c>
      <c r="I24" s="28">
        <v>82.571428571428569</v>
      </c>
      <c r="J24" s="8"/>
      <c r="K24" s="8">
        <f t="shared" si="2"/>
        <v>-8.2083391898372646</v>
      </c>
      <c r="L24" s="8">
        <f t="shared" si="3"/>
        <v>90.77976776126583</v>
      </c>
      <c r="M24" s="13"/>
      <c r="N24" s="28" t="s">
        <v>16</v>
      </c>
      <c r="O24" s="28">
        <v>74.808673469387742</v>
      </c>
      <c r="P24" s="8"/>
      <c r="Q24" s="8">
        <f t="shared" si="4"/>
        <v>72.944390129042105</v>
      </c>
      <c r="R24" s="8">
        <f t="shared" si="5"/>
        <v>1.8642833403456365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</row>
    <row r="25" spans="1:55" s="12" customFormat="1">
      <c r="A25" s="12">
        <v>24</v>
      </c>
      <c r="B25" s="28" t="s">
        <v>120</v>
      </c>
      <c r="C25" s="28">
        <v>80.316326530612258</v>
      </c>
      <c r="D25" s="8"/>
      <c r="E25" s="8">
        <f t="shared" si="0"/>
        <v>78.715753983922582</v>
      </c>
      <c r="F25" s="8">
        <f t="shared" si="1"/>
        <v>1.6005725466896763</v>
      </c>
      <c r="G25" s="13"/>
      <c r="H25" s="28" t="s">
        <v>68</v>
      </c>
      <c r="I25" s="28">
        <v>77.912414965986386</v>
      </c>
      <c r="J25" s="8"/>
      <c r="K25" s="8">
        <f t="shared" si="2"/>
        <v>-12.473773381675761</v>
      </c>
      <c r="L25" s="8">
        <f t="shared" si="3"/>
        <v>90.386188347662141</v>
      </c>
      <c r="M25" s="13"/>
      <c r="N25" s="28" t="s">
        <v>17</v>
      </c>
      <c r="O25" s="28">
        <v>70.215136054421777</v>
      </c>
      <c r="P25" s="8"/>
      <c r="Q25" s="8">
        <f t="shared" si="4"/>
        <v>72.437257113672416</v>
      </c>
      <c r="R25" s="8">
        <f t="shared" si="5"/>
        <v>2.2221210592506395</v>
      </c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</row>
    <row r="26" spans="1:55" s="12" customFormat="1">
      <c r="A26" s="12">
        <v>25</v>
      </c>
      <c r="B26" s="28" t="s">
        <v>121</v>
      </c>
      <c r="C26" s="28">
        <v>83.655612244897952</v>
      </c>
      <c r="D26" s="8"/>
      <c r="E26" s="8">
        <f t="shared" si="0"/>
        <v>79.023599537701088</v>
      </c>
      <c r="F26" s="8">
        <f t="shared" si="1"/>
        <v>4.6320127071968642</v>
      </c>
      <c r="G26" s="13"/>
      <c r="H26" s="28" t="s">
        <v>69</v>
      </c>
      <c r="I26" s="28">
        <v>79.821428571428569</v>
      </c>
      <c r="J26" s="8"/>
      <c r="K26" s="8">
        <f t="shared" si="2"/>
        <v>-16.655468999092495</v>
      </c>
      <c r="L26" s="8">
        <f t="shared" si="3"/>
        <v>96.476897570521061</v>
      </c>
      <c r="M26" s="13"/>
      <c r="N26" s="28" t="s">
        <v>18</v>
      </c>
      <c r="O26" s="28">
        <v>67.713435374149654</v>
      </c>
      <c r="P26" s="8"/>
      <c r="Q26" s="8">
        <f t="shared" si="4"/>
        <v>72.00118539150948</v>
      </c>
      <c r="R26" s="8">
        <f t="shared" si="5"/>
        <v>4.2877500173598264</v>
      </c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</row>
    <row r="27" spans="1:55" s="12" customFormat="1">
      <c r="A27" s="12">
        <v>26</v>
      </c>
      <c r="B27" s="28" t="s">
        <v>122</v>
      </c>
      <c r="C27" s="28">
        <v>76.762755102040828</v>
      </c>
      <c r="D27" s="8"/>
      <c r="E27" s="8">
        <f t="shared" si="0"/>
        <v>80.466211537532615</v>
      </c>
      <c r="F27" s="8">
        <f t="shared" si="1"/>
        <v>3.7034564354917876</v>
      </c>
      <c r="G27" s="13"/>
      <c r="H27" s="28" t="s">
        <v>70</v>
      </c>
      <c r="I27" s="28">
        <v>83.408163265306129</v>
      </c>
      <c r="J27" s="8"/>
      <c r="K27" s="8">
        <f t="shared" si="2"/>
        <v>-20.47264034285752</v>
      </c>
      <c r="L27" s="8">
        <f t="shared" si="3"/>
        <v>103.88080360816365</v>
      </c>
      <c r="M27" s="13"/>
      <c r="N27" s="28" t="s">
        <v>19</v>
      </c>
      <c r="O27" s="28">
        <v>69.798469387755105</v>
      </c>
      <c r="P27" s="8"/>
      <c r="Q27" s="8">
        <f t="shared" si="4"/>
        <v>71.704369803149547</v>
      </c>
      <c r="R27" s="8">
        <f t="shared" si="5"/>
        <v>1.9059004153944414</v>
      </c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</row>
    <row r="28" spans="1:55" s="12" customFormat="1">
      <c r="A28" s="12">
        <v>27</v>
      </c>
      <c r="B28" s="28" t="s">
        <v>123</v>
      </c>
      <c r="C28" s="28">
        <v>80.431122448979593</v>
      </c>
      <c r="D28" s="8"/>
      <c r="E28" s="8">
        <f t="shared" si="0"/>
        <v>81.887038753109337</v>
      </c>
      <c r="F28" s="8">
        <f t="shared" si="1"/>
        <v>1.4559163041297438</v>
      </c>
      <c r="G28" s="13"/>
      <c r="H28" s="28" t="s">
        <v>71</v>
      </c>
      <c r="I28" s="28">
        <v>79.489795918367349</v>
      </c>
      <c r="J28" s="8"/>
      <c r="K28" s="8">
        <f t="shared" si="2"/>
        <v>-23.67625596158976</v>
      </c>
      <c r="L28" s="8">
        <f t="shared" si="3"/>
        <v>103.16605187995711</v>
      </c>
      <c r="M28" s="13"/>
      <c r="N28" s="28" t="s">
        <v>20</v>
      </c>
      <c r="O28" s="28">
        <v>84.013605442176868</v>
      </c>
      <c r="P28" s="8"/>
      <c r="Q28" s="8">
        <f t="shared" si="4"/>
        <v>71.596261203582415</v>
      </c>
      <c r="R28" s="8">
        <f t="shared" si="5"/>
        <v>12.417344238594453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</row>
    <row r="29" spans="1:55" s="12" customFormat="1">
      <c r="A29" s="12">
        <v>28</v>
      </c>
      <c r="B29" s="28" t="s">
        <v>124</v>
      </c>
      <c r="C29" s="28">
        <v>82.926020408163268</v>
      </c>
      <c r="D29" s="8"/>
      <c r="E29" s="8">
        <f t="shared" si="0"/>
        <v>81.590654819387154</v>
      </c>
      <c r="F29" s="8">
        <f t="shared" si="1"/>
        <v>1.3353655887761136</v>
      </c>
      <c r="G29" s="13"/>
      <c r="H29" s="28" t="s">
        <v>72</v>
      </c>
      <c r="I29" s="28">
        <v>80.270408163265301</v>
      </c>
      <c r="J29" s="8"/>
      <c r="K29" s="8">
        <f t="shared" si="2"/>
        <v>-26.088472945311672</v>
      </c>
      <c r="L29" s="8">
        <f t="shared" si="3"/>
        <v>106.35888110857698</v>
      </c>
      <c r="M29" s="13"/>
      <c r="N29" s="28" t="s">
        <v>21</v>
      </c>
      <c r="O29" s="28">
        <v>80.690476190476176</v>
      </c>
      <c r="P29" s="8"/>
      <c r="Q29" s="8">
        <f t="shared" si="4"/>
        <v>71.704401918077878</v>
      </c>
      <c r="R29" s="8">
        <f t="shared" si="5"/>
        <v>8.986074272398298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</row>
    <row r="30" spans="1:55" s="12" customFormat="1">
      <c r="A30" s="12">
        <v>29</v>
      </c>
      <c r="B30" s="28" t="s">
        <v>125</v>
      </c>
      <c r="C30" s="28">
        <v>81.375</v>
      </c>
      <c r="D30" s="8"/>
      <c r="E30" s="8">
        <f t="shared" si="0"/>
        <v>78.618230945814361</v>
      </c>
      <c r="F30" s="8">
        <f t="shared" si="1"/>
        <v>2.7567690541856393</v>
      </c>
      <c r="G30" s="13"/>
      <c r="H30" s="28" t="s">
        <v>73</v>
      </c>
      <c r="I30" s="28">
        <v>69.579081632653057</v>
      </c>
      <c r="J30" s="8"/>
      <c r="K30" s="8">
        <f t="shared" si="2"/>
        <v>-27.629726656402084</v>
      </c>
      <c r="L30" s="8">
        <f t="shared" si="3"/>
        <v>97.208808289055142</v>
      </c>
      <c r="M30" s="13"/>
      <c r="N30" s="28" t="s">
        <v>22</v>
      </c>
      <c r="O30" s="28">
        <v>76.201530612244909</v>
      </c>
      <c r="P30" s="8"/>
      <c r="Q30" s="8">
        <f t="shared" si="4"/>
        <v>72.033475462424263</v>
      </c>
      <c r="R30" s="8">
        <f t="shared" si="5"/>
        <v>4.1680551498206455</v>
      </c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</row>
    <row r="31" spans="1:55" s="12" customFormat="1">
      <c r="A31" s="12">
        <v>30</v>
      </c>
      <c r="B31" s="28" t="s">
        <v>126</v>
      </c>
      <c r="C31" s="28">
        <v>68.854591836734699</v>
      </c>
      <c r="D31" s="8"/>
      <c r="E31" s="8">
        <f t="shared" si="0"/>
        <v>73.826054533567415</v>
      </c>
      <c r="F31" s="8">
        <f t="shared" si="1"/>
        <v>4.9714626968327167</v>
      </c>
      <c r="G31" s="13"/>
      <c r="H31" s="28" t="s">
        <v>74</v>
      </c>
      <c r="I31" s="28">
        <v>68.839285714285708</v>
      </c>
      <c r="J31" s="8"/>
      <c r="K31" s="8">
        <f t="shared" si="2"/>
        <v>-28.328184557351481</v>
      </c>
      <c r="L31" s="8">
        <f t="shared" si="3"/>
        <v>97.167470271637185</v>
      </c>
      <c r="M31" s="13"/>
      <c r="N31" s="28" t="s">
        <v>23</v>
      </c>
      <c r="O31" s="28">
        <v>57.464285714285715</v>
      </c>
      <c r="P31" s="8"/>
      <c r="Q31" s="8">
        <f t="shared" si="4"/>
        <v>72.566548553379548</v>
      </c>
      <c r="R31" s="8">
        <f t="shared" si="5"/>
        <v>15.102262839093832</v>
      </c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</row>
    <row r="32" spans="1:55" s="12" customFormat="1">
      <c r="A32" s="12">
        <v>31</v>
      </c>
      <c r="B32" s="28" t="s">
        <v>127</v>
      </c>
      <c r="C32" s="28">
        <v>75.092857142857142</v>
      </c>
      <c r="D32" s="8"/>
      <c r="E32" s="8">
        <f t="shared" si="0"/>
        <v>69.777095109433731</v>
      </c>
      <c r="F32" s="8">
        <f t="shared" si="1"/>
        <v>5.315762033423411</v>
      </c>
      <c r="G32" s="13"/>
      <c r="H32" s="28" t="s">
        <v>75</v>
      </c>
      <c r="I32" s="28">
        <v>70.454081632653057</v>
      </c>
      <c r="J32" s="8"/>
      <c r="K32" s="8">
        <f t="shared" si="2"/>
        <v>-28.30969771098491</v>
      </c>
      <c r="L32" s="8">
        <f t="shared" si="3"/>
        <v>98.763779343637964</v>
      </c>
      <c r="M32" s="13"/>
      <c r="N32" s="28" t="s">
        <v>24</v>
      </c>
      <c r="O32" s="28">
        <v>72.443877551020407</v>
      </c>
      <c r="P32" s="8"/>
      <c r="Q32" s="8">
        <f t="shared" si="4"/>
        <v>73.268268271746408</v>
      </c>
      <c r="R32" s="8">
        <f t="shared" si="5"/>
        <v>0.82439072072600084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</row>
    <row r="33" spans="1:55" s="12" customFormat="1">
      <c r="A33" s="12">
        <v>32</v>
      </c>
      <c r="B33" s="28" t="s">
        <v>128</v>
      </c>
      <c r="C33" s="28">
        <v>66.611394557823132</v>
      </c>
      <c r="D33" s="8"/>
      <c r="E33" s="8">
        <f t="shared" si="0"/>
        <v>69.204536977676796</v>
      </c>
      <c r="F33" s="8">
        <f t="shared" si="1"/>
        <v>2.5931424198536632</v>
      </c>
      <c r="G33" s="13"/>
      <c r="H33" s="28" t="s">
        <v>76</v>
      </c>
      <c r="I33" s="28">
        <v>60.227040816326529</v>
      </c>
      <c r="J33" s="8"/>
      <c r="K33" s="8">
        <f t="shared" si="2"/>
        <v>-27.770202890681851</v>
      </c>
      <c r="L33" s="8">
        <f t="shared" si="3"/>
        <v>87.99724370700838</v>
      </c>
      <c r="M33" s="13"/>
      <c r="N33" s="28" t="s">
        <v>25</v>
      </c>
      <c r="O33" s="28">
        <v>71.464285714285708</v>
      </c>
      <c r="P33" s="8"/>
      <c r="Q33" s="8">
        <f t="shared" si="4"/>
        <v>74.089591742837285</v>
      </c>
      <c r="R33" s="8">
        <f t="shared" si="5"/>
        <v>2.6253060285515772</v>
      </c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</row>
    <row r="34" spans="1:55" s="12" customFormat="1">
      <c r="A34" s="12">
        <v>33</v>
      </c>
      <c r="B34" s="28" t="s">
        <v>129</v>
      </c>
      <c r="C34" s="28">
        <v>71.073979591836732</v>
      </c>
      <c r="D34" s="8"/>
      <c r="E34" s="8">
        <f t="shared" si="0"/>
        <v>72.969646423615288</v>
      </c>
      <c r="F34" s="8">
        <f t="shared" si="1"/>
        <v>1.8956668317785557</v>
      </c>
      <c r="G34" s="13"/>
      <c r="H34" s="28" t="s">
        <v>77</v>
      </c>
      <c r="I34" s="28">
        <v>66.030612244897966</v>
      </c>
      <c r="J34" s="8"/>
      <c r="K34" s="8">
        <f t="shared" si="2"/>
        <v>-26.93596884988478</v>
      </c>
      <c r="L34" s="8">
        <f t="shared" si="3"/>
        <v>92.966581094782754</v>
      </c>
      <c r="M34" s="13"/>
      <c r="N34" s="28" t="s">
        <v>26</v>
      </c>
      <c r="O34" s="28">
        <v>62.160714285714285</v>
      </c>
      <c r="P34" s="8"/>
      <c r="Q34" s="8">
        <f t="shared" si="4"/>
        <v>74.973488151755419</v>
      </c>
      <c r="R34" s="8">
        <f t="shared" si="5"/>
        <v>12.812773866041134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</row>
    <row r="35" spans="1:55" s="12" customFormat="1">
      <c r="A35" s="12">
        <v>34</v>
      </c>
      <c r="B35" s="28" t="s">
        <v>130</v>
      </c>
      <c r="C35" s="28">
        <v>80.176020408163268</v>
      </c>
      <c r="D35" s="8"/>
      <c r="E35" s="8">
        <f t="shared" si="0"/>
        <v>79.062882137788364</v>
      </c>
      <c r="F35" s="8">
        <f t="shared" si="1"/>
        <v>1.113138270374904</v>
      </c>
      <c r="G35" s="13"/>
      <c r="H35" s="28" t="s">
        <v>78</v>
      </c>
      <c r="I35" s="28">
        <v>67.670918367346943</v>
      </c>
      <c r="J35" s="8"/>
      <c r="K35" s="8">
        <f t="shared" si="2"/>
        <v>-26.019445008577527</v>
      </c>
      <c r="L35" s="8">
        <f t="shared" si="3"/>
        <v>93.690363375924477</v>
      </c>
      <c r="M35" s="13"/>
      <c r="N35" s="28" t="s">
        <v>27</v>
      </c>
      <c r="O35" s="28">
        <v>79.40306122448979</v>
      </c>
      <c r="P35" s="8"/>
      <c r="Q35" s="8">
        <f t="shared" si="4"/>
        <v>75.860976502593019</v>
      </c>
      <c r="R35" s="8">
        <f t="shared" si="5"/>
        <v>3.5420847218967708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</row>
    <row r="36" spans="1:55" s="12" customFormat="1">
      <c r="A36" s="12">
        <v>35</v>
      </c>
      <c r="B36" s="28" t="s">
        <v>131</v>
      </c>
      <c r="C36" s="28">
        <v>84.994897959183689</v>
      </c>
      <c r="D36" s="8"/>
      <c r="E36" s="8">
        <f t="shared" si="0"/>
        <v>83.625659254372977</v>
      </c>
      <c r="F36" s="8">
        <f t="shared" si="1"/>
        <v>1.3692387048107122</v>
      </c>
      <c r="G36" s="13"/>
      <c r="H36" s="28" t="s">
        <v>79</v>
      </c>
      <c r="I36" s="28">
        <v>71.755102040816325</v>
      </c>
      <c r="J36" s="8"/>
      <c r="K36" s="8">
        <f t="shared" si="2"/>
        <v>-25.179282949984266</v>
      </c>
      <c r="L36" s="8">
        <f t="shared" si="3"/>
        <v>96.934384990800595</v>
      </c>
      <c r="M36" s="13"/>
      <c r="N36" s="28" t="s">
        <v>28</v>
      </c>
      <c r="O36" s="28">
        <v>82.839285714285708</v>
      </c>
      <c r="P36" s="8"/>
      <c r="Q36" s="8">
        <f t="shared" si="4"/>
        <v>76.696854039949258</v>
      </c>
      <c r="R36" s="8">
        <f t="shared" si="5"/>
        <v>6.14243167433645</v>
      </c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</row>
    <row r="37" spans="1:55" s="12" customFormat="1">
      <c r="A37" s="12">
        <v>36</v>
      </c>
      <c r="B37" s="28" t="s">
        <v>132</v>
      </c>
      <c r="C37" s="28">
        <v>83.83996598639456</v>
      </c>
      <c r="D37" s="8"/>
      <c r="E37" s="8">
        <f t="shared" si="0"/>
        <v>83.486936625703947</v>
      </c>
      <c r="F37" s="8">
        <f t="shared" si="1"/>
        <v>0.35302936069061275</v>
      </c>
      <c r="G37" s="13"/>
      <c r="H37" s="28" t="s">
        <v>80</v>
      </c>
      <c r="I37" s="28">
        <v>76.951530612244895</v>
      </c>
      <c r="J37" s="8"/>
      <c r="K37" s="8">
        <f t="shared" si="2"/>
        <v>-24.492202721396833</v>
      </c>
      <c r="L37" s="8">
        <f t="shared" si="3"/>
        <v>101.44373333364173</v>
      </c>
      <c r="M37" s="13"/>
      <c r="N37" s="28" t="s">
        <v>29</v>
      </c>
      <c r="O37" s="28">
        <v>80.393707482993207</v>
      </c>
      <c r="P37" s="8"/>
      <c r="Q37" s="8">
        <f t="shared" si="4"/>
        <v>77.434529391279767</v>
      </c>
      <c r="R37" s="8">
        <f t="shared" si="5"/>
        <v>2.95917809171344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</row>
    <row r="38" spans="1:55" s="12" customFormat="1">
      <c r="A38" s="12">
        <v>37</v>
      </c>
      <c r="B38" s="28" t="s">
        <v>133</v>
      </c>
      <c r="C38" s="28">
        <v>80.939285714285717</v>
      </c>
      <c r="D38" s="8"/>
      <c r="E38" s="8">
        <f t="shared" si="0"/>
        <v>78.438850297761817</v>
      </c>
      <c r="F38" s="8">
        <f t="shared" si="1"/>
        <v>2.5004354165238993</v>
      </c>
      <c r="G38" s="13"/>
      <c r="H38" s="28" t="s">
        <v>81</v>
      </c>
      <c r="I38" s="28">
        <v>68.408163265306129</v>
      </c>
      <c r="J38" s="8"/>
      <c r="K38" s="8">
        <f t="shared" si="2"/>
        <v>-23.941959141981037</v>
      </c>
      <c r="L38" s="8">
        <f t="shared" si="3"/>
        <v>92.350122407287159</v>
      </c>
      <c r="M38" s="13"/>
      <c r="N38" s="28" t="s">
        <v>30</v>
      </c>
      <c r="O38" s="28">
        <v>82.647959183673464</v>
      </c>
      <c r="P38" s="8"/>
      <c r="Q38" s="8">
        <f t="shared" si="4"/>
        <v>78.039493977396504</v>
      </c>
      <c r="R38" s="8">
        <f t="shared" si="5"/>
        <v>4.6084652062769607</v>
      </c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</row>
    <row r="39" spans="1:55" s="12" customFormat="1">
      <c r="A39" s="12">
        <v>38</v>
      </c>
      <c r="B39" s="28" t="s">
        <v>134</v>
      </c>
      <c r="C39" s="28">
        <v>61.727891156462583</v>
      </c>
      <c r="D39" s="8"/>
      <c r="E39" s="8">
        <f t="shared" si="0"/>
        <v>71.505207095251961</v>
      </c>
      <c r="F39" s="8">
        <f t="shared" si="1"/>
        <v>9.7773159387893784</v>
      </c>
      <c r="G39" s="13"/>
      <c r="H39" s="28" t="s">
        <v>82</v>
      </c>
      <c r="I39" s="28">
        <v>72.173469387755105</v>
      </c>
      <c r="J39" s="8"/>
      <c r="K39" s="8">
        <f t="shared" si="2"/>
        <v>-23.427228607714223</v>
      </c>
      <c r="L39" s="8">
        <f t="shared" si="3"/>
        <v>95.600697995469332</v>
      </c>
      <c r="M39" s="13"/>
      <c r="N39" s="28" t="s">
        <v>31</v>
      </c>
      <c r="O39" s="28">
        <v>82.899659863945573</v>
      </c>
      <c r="P39" s="8"/>
      <c r="Q39" s="8">
        <f t="shared" si="4"/>
        <v>78.491131586418419</v>
      </c>
      <c r="R39" s="8">
        <f t="shared" si="5"/>
        <v>4.4085282775271537</v>
      </c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</row>
    <row r="40" spans="1:55" s="12" customFormat="1">
      <c r="A40" s="12">
        <v>39</v>
      </c>
      <c r="B40" s="28" t="s">
        <v>135</v>
      </c>
      <c r="C40" s="28">
        <v>72.542857142857144</v>
      </c>
      <c r="D40" s="8"/>
      <c r="E40" s="8">
        <f t="shared" si="0"/>
        <v>66.888307989152707</v>
      </c>
      <c r="F40" s="8">
        <f t="shared" si="1"/>
        <v>5.654549153704437</v>
      </c>
      <c r="G40" s="13"/>
      <c r="H40" s="28" t="s">
        <v>83</v>
      </c>
      <c r="I40" s="28">
        <v>77.535714285714292</v>
      </c>
      <c r="J40" s="8"/>
      <c r="K40" s="8">
        <f t="shared" si="2"/>
        <v>-22.786487304185002</v>
      </c>
      <c r="L40" s="8">
        <f t="shared" si="3"/>
        <v>100.32220158989929</v>
      </c>
      <c r="M40" s="13"/>
      <c r="N40" s="28" t="s">
        <v>32</v>
      </c>
      <c r="O40" s="28">
        <v>78.561224489795919</v>
      </c>
      <c r="P40" s="8"/>
      <c r="Q40" s="8">
        <f t="shared" si="4"/>
        <v>78.782760941444863</v>
      </c>
      <c r="R40" s="8">
        <f t="shared" si="5"/>
        <v>0.22153645164894442</v>
      </c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</row>
    <row r="41" spans="1:55" s="12" customFormat="1">
      <c r="A41" s="12">
        <v>40</v>
      </c>
      <c r="B41" s="28" t="s">
        <v>136</v>
      </c>
      <c r="C41" s="28">
        <v>71.898809523809533</v>
      </c>
      <c r="D41" s="8"/>
      <c r="E41" s="8">
        <f t="shared" si="0"/>
        <v>67.052768422766604</v>
      </c>
      <c r="F41" s="8">
        <f t="shared" si="1"/>
        <v>4.8460411010429283</v>
      </c>
      <c r="G41" s="13"/>
      <c r="H41" s="28" t="s">
        <v>84</v>
      </c>
      <c r="I41" s="28">
        <v>71.749149659863946</v>
      </c>
      <c r="J41" s="8"/>
      <c r="K41" s="8">
        <f t="shared" si="2"/>
        <v>-21.834645950324038</v>
      </c>
      <c r="L41" s="8">
        <f t="shared" si="3"/>
        <v>93.583795610187991</v>
      </c>
      <c r="M41" s="13"/>
      <c r="N41" s="28" t="s">
        <v>33</v>
      </c>
      <c r="O41" s="28">
        <v>77.512755102040813</v>
      </c>
      <c r="P41" s="8"/>
      <c r="Q41" s="8">
        <f t="shared" si="4"/>
        <v>78.920008474793974</v>
      </c>
      <c r="R41" s="8">
        <f t="shared" si="5"/>
        <v>1.4072533727531606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</row>
    <row r="42" spans="1:55" s="12" customFormat="1">
      <c r="A42" s="12">
        <v>41</v>
      </c>
      <c r="B42" s="28" t="s">
        <v>137</v>
      </c>
      <c r="C42" s="28">
        <v>66.636734693877557</v>
      </c>
      <c r="D42" s="8"/>
      <c r="E42" s="8">
        <f t="shared" si="0"/>
        <v>71.105188490573582</v>
      </c>
      <c r="F42" s="8">
        <f t="shared" si="1"/>
        <v>4.4684537966960249</v>
      </c>
      <c r="G42" s="13"/>
      <c r="H42" s="28" t="s">
        <v>85</v>
      </c>
      <c r="I42" s="28">
        <v>73.915816326530603</v>
      </c>
      <c r="J42" s="8"/>
      <c r="K42" s="8">
        <f t="shared" si="2"/>
        <v>-20.404001528028566</v>
      </c>
      <c r="L42" s="8">
        <f t="shared" si="3"/>
        <v>94.319817854559176</v>
      </c>
      <c r="M42" s="13"/>
      <c r="N42" s="28" t="s">
        <v>34</v>
      </c>
      <c r="O42" s="28">
        <v>67.885204081632651</v>
      </c>
      <c r="P42" s="8"/>
      <c r="Q42" s="8">
        <f t="shared" si="4"/>
        <v>78.91779655490997</v>
      </c>
      <c r="R42" s="8">
        <f t="shared" si="5"/>
        <v>11.032592473277319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</row>
    <row r="43" spans="1:55" s="12" customFormat="1">
      <c r="A43" s="12">
        <v>42</v>
      </c>
      <c r="B43" s="28" t="s">
        <v>138</v>
      </c>
      <c r="C43" s="28">
        <v>76.545408163265307</v>
      </c>
      <c r="D43" s="8"/>
      <c r="E43" s="8">
        <f t="shared" si="0"/>
        <v>75.652012511470417</v>
      </c>
      <c r="F43" s="8">
        <f t="shared" si="1"/>
        <v>0.89339565179489</v>
      </c>
      <c r="G43" s="13"/>
      <c r="H43" s="28" t="s">
        <v>86</v>
      </c>
      <c r="I43" s="28">
        <v>75.584183673469397</v>
      </c>
      <c r="J43" s="8"/>
      <c r="K43" s="8">
        <f t="shared" si="2"/>
        <v>-18.381385103674994</v>
      </c>
      <c r="L43" s="8">
        <f t="shared" si="3"/>
        <v>93.965568777144398</v>
      </c>
      <c r="M43" s="13"/>
      <c r="N43" s="28" t="s">
        <v>35</v>
      </c>
      <c r="O43" s="28">
        <v>81.49404761904762</v>
      </c>
      <c r="P43" s="8"/>
      <c r="Q43" s="8">
        <f t="shared" si="4"/>
        <v>78.796385918457602</v>
      </c>
      <c r="R43" s="8">
        <f t="shared" si="5"/>
        <v>2.6976617005900181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</row>
    <row r="44" spans="1:55" s="12" customFormat="1">
      <c r="A44" s="12">
        <v>43</v>
      </c>
      <c r="B44" s="28" t="s">
        <v>139</v>
      </c>
      <c r="C44" s="28">
        <v>74.178571428571431</v>
      </c>
      <c r="D44" s="8"/>
      <c r="E44" s="8">
        <f t="shared" si="0"/>
        <v>77.410157906989951</v>
      </c>
      <c r="F44" s="8">
        <f t="shared" si="1"/>
        <v>3.2315864784185209</v>
      </c>
      <c r="G44" s="13"/>
      <c r="H44" s="28" t="s">
        <v>87</v>
      </c>
      <c r="I44" s="28">
        <v>78.571428571428569</v>
      </c>
      <c r="J44" s="8"/>
      <c r="K44" s="8">
        <f t="shared" si="2"/>
        <v>-15.734331032244176</v>
      </c>
      <c r="L44" s="8">
        <f t="shared" si="3"/>
        <v>94.30575960367274</v>
      </c>
      <c r="M44" s="13"/>
      <c r="N44" s="28" t="s">
        <v>36</v>
      </c>
      <c r="O44" s="28">
        <v>81.323129251700692</v>
      </c>
      <c r="P44" s="8"/>
      <c r="Q44" s="8">
        <f t="shared" si="4"/>
        <v>78.577013591428255</v>
      </c>
      <c r="R44" s="8">
        <f t="shared" si="5"/>
        <v>2.7461156602724373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</row>
    <row r="45" spans="1:55" s="12" customFormat="1">
      <c r="A45" s="12">
        <v>44</v>
      </c>
      <c r="B45" s="28" t="s">
        <v>140</v>
      </c>
      <c r="C45" s="28">
        <v>76.971088435374142</v>
      </c>
      <c r="D45" s="8"/>
      <c r="E45" s="8">
        <f t="shared" si="0"/>
        <v>75.523697056792955</v>
      </c>
      <c r="F45" s="8">
        <f t="shared" si="1"/>
        <v>1.4473913785811874</v>
      </c>
      <c r="G45" s="13"/>
      <c r="H45" s="28" t="s">
        <v>88</v>
      </c>
      <c r="I45" s="28">
        <v>75.005102040816311</v>
      </c>
      <c r="J45" s="8"/>
      <c r="K45" s="8">
        <f t="shared" si="2"/>
        <v>-12.521437503420444</v>
      </c>
      <c r="L45" s="8">
        <f t="shared" si="3"/>
        <v>87.526539544236755</v>
      </c>
      <c r="M45" s="13"/>
      <c r="N45" s="28" t="s">
        <v>37</v>
      </c>
      <c r="O45" s="28">
        <v>81.165816326530603</v>
      </c>
      <c r="P45" s="8"/>
      <c r="Q45" s="8">
        <f t="shared" si="4"/>
        <v>78.277708145535655</v>
      </c>
      <c r="R45" s="8">
        <f t="shared" si="5"/>
        <v>2.8881081809949478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</row>
    <row r="46" spans="1:55" s="12" customFormat="1">
      <c r="A46" s="12">
        <v>45</v>
      </c>
      <c r="B46" s="28" t="s">
        <v>141</v>
      </c>
      <c r="C46" s="28">
        <v>74.209183673469383</v>
      </c>
      <c r="D46" s="8"/>
      <c r="E46" s="8">
        <f t="shared" si="0"/>
        <v>71.855757613791738</v>
      </c>
      <c r="F46" s="8">
        <f t="shared" si="1"/>
        <v>2.3534260596776448</v>
      </c>
      <c r="G46" s="13"/>
      <c r="H46" s="28" t="s">
        <v>89</v>
      </c>
      <c r="I46" s="28">
        <v>77.357993197278915</v>
      </c>
      <c r="J46" s="8"/>
      <c r="K46" s="8">
        <f t="shared" si="2"/>
        <v>-8.8853235848966285</v>
      </c>
      <c r="L46" s="8">
        <f t="shared" si="3"/>
        <v>86.24331678217554</v>
      </c>
      <c r="M46" s="13"/>
      <c r="N46" s="28" t="s">
        <v>38</v>
      </c>
      <c r="O46" s="28">
        <v>79.409013605442169</v>
      </c>
      <c r="P46" s="8"/>
      <c r="Q46" s="8">
        <f t="shared" si="4"/>
        <v>77.909838352317237</v>
      </c>
      <c r="R46" s="8">
        <f t="shared" si="5"/>
        <v>1.4991752531249318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</row>
    <row r="47" spans="1:55" s="12" customFormat="1">
      <c r="A47" s="12">
        <v>46</v>
      </c>
      <c r="B47" s="28" t="s">
        <v>142</v>
      </c>
      <c r="C47" s="28">
        <v>70.10289115646259</v>
      </c>
      <c r="D47" s="8"/>
      <c r="E47" s="8">
        <f t="shared" si="0"/>
        <v>69.193446243019807</v>
      </c>
      <c r="F47" s="8">
        <f t="shared" si="1"/>
        <v>0.90944491344278333</v>
      </c>
      <c r="G47" s="13"/>
      <c r="H47" s="28" t="s">
        <v>90</v>
      </c>
      <c r="I47" s="28">
        <v>68.195068027210894</v>
      </c>
      <c r="J47" s="8"/>
      <c r="K47" s="8">
        <f t="shared" si="2"/>
        <v>-5.0300380262569764</v>
      </c>
      <c r="L47" s="8">
        <f t="shared" si="3"/>
        <v>73.225106053467869</v>
      </c>
      <c r="M47" s="13"/>
      <c r="N47" s="28" t="s">
        <v>39</v>
      </c>
      <c r="O47" s="28">
        <v>74.315816326530609</v>
      </c>
      <c r="P47" s="8"/>
      <c r="Q47" s="8">
        <f t="shared" si="4"/>
        <v>77.475861882976062</v>
      </c>
      <c r="R47" s="8">
        <f t="shared" si="5"/>
        <v>3.1600455564454535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</row>
    <row r="48" spans="1:55" s="12" customFormat="1">
      <c r="A48" s="12">
        <v>47</v>
      </c>
      <c r="B48" s="28" t="s">
        <v>143</v>
      </c>
      <c r="C48" s="28">
        <v>66.454081632653057</v>
      </c>
      <c r="D48" s="8"/>
      <c r="E48" s="8">
        <f t="shared" si="0"/>
        <v>68.945542974437814</v>
      </c>
      <c r="F48" s="8">
        <f t="shared" si="1"/>
        <v>2.4914613417847562</v>
      </c>
      <c r="G48" s="13"/>
      <c r="H48" s="28" t="s">
        <v>91</v>
      </c>
      <c r="I48" s="28">
        <v>76.437925170068027</v>
      </c>
      <c r="J48" s="8"/>
      <c r="K48" s="8">
        <f t="shared" si="2"/>
        <v>-1.1877403890322578</v>
      </c>
      <c r="L48" s="8">
        <f t="shared" si="3"/>
        <v>77.625665559100284</v>
      </c>
      <c r="M48" s="13"/>
      <c r="N48" s="28" t="s">
        <v>40</v>
      </c>
      <c r="O48" s="28">
        <v>81.119387755102039</v>
      </c>
      <c r="P48" s="8"/>
      <c r="Q48" s="8">
        <f t="shared" si="4"/>
        <v>76.968597206611193</v>
      </c>
      <c r="R48" s="8">
        <f t="shared" si="5"/>
        <v>4.1507905484908463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</row>
    <row r="49" spans="1:55" s="12" customFormat="1">
      <c r="A49" s="12">
        <v>48</v>
      </c>
      <c r="B49" s="28" t="s">
        <v>144</v>
      </c>
      <c r="C49" s="28">
        <v>69.125</v>
      </c>
      <c r="D49" s="8"/>
      <c r="E49" s="8">
        <f t="shared" si="0"/>
        <v>70.204311668614835</v>
      </c>
      <c r="F49" s="8">
        <f t="shared" si="1"/>
        <v>1.0793116686148352</v>
      </c>
      <c r="G49" s="13"/>
      <c r="H49" s="28" t="s">
        <v>92</v>
      </c>
      <c r="I49" s="28">
        <v>76.66836734693878</v>
      </c>
      <c r="J49" s="8"/>
      <c r="K49" s="8">
        <f t="shared" si="2"/>
        <v>2.4186233461026556</v>
      </c>
      <c r="L49" s="8">
        <f t="shared" si="3"/>
        <v>74.249744000836131</v>
      </c>
      <c r="M49" s="13"/>
      <c r="N49" s="28" t="s">
        <v>41</v>
      </c>
      <c r="O49" s="28">
        <v>72.47193877551021</v>
      </c>
      <c r="P49" s="8"/>
      <c r="Q49" s="8">
        <f t="shared" si="4"/>
        <v>76.372159674241516</v>
      </c>
      <c r="R49" s="8">
        <f t="shared" si="5"/>
        <v>3.9002208987313054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</row>
    <row r="50" spans="1:55" s="12" customFormat="1">
      <c r="A50" s="12">
        <v>49</v>
      </c>
      <c r="B50" s="28" t="s">
        <v>145</v>
      </c>
      <c r="C50" s="28">
        <v>71.125</v>
      </c>
      <c r="D50" s="8"/>
      <c r="E50" s="8">
        <f t="shared" si="0"/>
        <v>70.806756924036506</v>
      </c>
      <c r="F50" s="8">
        <f t="shared" si="1"/>
        <v>0.31824307596349399</v>
      </c>
      <c r="G50" s="13"/>
      <c r="H50" s="28" t="s">
        <v>93</v>
      </c>
      <c r="I50" s="28">
        <v>67.033163265306115</v>
      </c>
      <c r="J50" s="8"/>
      <c r="K50" s="8">
        <f t="shared" si="2"/>
        <v>5.6094330770801264</v>
      </c>
      <c r="L50" s="8">
        <f t="shared" si="3"/>
        <v>61.423730188225989</v>
      </c>
      <c r="M50" s="13"/>
      <c r="N50" s="28" t="s">
        <v>42</v>
      </c>
      <c r="O50" s="28">
        <v>76.443027210884352</v>
      </c>
      <c r="P50" s="8"/>
      <c r="Q50" s="8">
        <f t="shared" si="4"/>
        <v>75.664501626124036</v>
      </c>
      <c r="R50" s="8">
        <f t="shared" si="5"/>
        <v>0.77852558476031675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</row>
    <row r="51" spans="1:55" s="12" customFormat="1">
      <c r="A51" s="12">
        <v>50</v>
      </c>
      <c r="B51" s="28" t="s">
        <v>146</v>
      </c>
      <c r="C51" s="28">
        <v>71.785714285714292</v>
      </c>
      <c r="D51" s="8"/>
      <c r="E51" s="8">
        <f t="shared" si="0"/>
        <v>69.350826497444785</v>
      </c>
      <c r="F51" s="8">
        <f t="shared" si="1"/>
        <v>2.4348877882695064</v>
      </c>
      <c r="G51" s="13"/>
      <c r="H51" s="28" t="s">
        <v>94</v>
      </c>
      <c r="I51" s="28">
        <v>71.349489795918359</v>
      </c>
      <c r="J51" s="8"/>
      <c r="K51" s="8">
        <f t="shared" si="2"/>
        <v>8.2730308448514762</v>
      </c>
      <c r="L51" s="8">
        <f t="shared" si="3"/>
        <v>63.076458951066883</v>
      </c>
      <c r="M51" s="13"/>
      <c r="N51" s="28" t="s">
        <v>43</v>
      </c>
      <c r="O51" s="28">
        <v>73.658163265306129</v>
      </c>
      <c r="P51" s="8"/>
      <c r="Q51" s="8">
        <f t="shared" si="4"/>
        <v>74.821298142147981</v>
      </c>
      <c r="R51" s="8">
        <f t="shared" si="5"/>
        <v>1.1631348768418519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</row>
    <row r="52" spans="1:55" s="12" customFormat="1">
      <c r="A52" s="12">
        <v>51</v>
      </c>
      <c r="B52" s="28" t="s">
        <v>147</v>
      </c>
      <c r="C52" s="28">
        <v>64.39030612244899</v>
      </c>
      <c r="D52" s="8"/>
      <c r="E52" s="8">
        <f t="shared" si="0"/>
        <v>66.403031365569078</v>
      </c>
      <c r="F52" s="8">
        <f t="shared" si="1"/>
        <v>2.0127252431200873</v>
      </c>
      <c r="G52" s="13"/>
      <c r="H52" s="28" t="s">
        <v>95</v>
      </c>
      <c r="I52" s="28">
        <v>75.340136054421777</v>
      </c>
      <c r="J52" s="8"/>
      <c r="K52" s="8">
        <f t="shared" si="2"/>
        <v>10.376765356991639</v>
      </c>
      <c r="L52" s="8">
        <f t="shared" si="3"/>
        <v>64.963370697430136</v>
      </c>
      <c r="M52" s="13"/>
      <c r="N52" s="28" t="s">
        <v>44</v>
      </c>
      <c r="O52" s="28">
        <v>67.928571428571431</v>
      </c>
      <c r="P52" s="8"/>
      <c r="Q52" s="8">
        <f t="shared" si="4"/>
        <v>73.820746629047122</v>
      </c>
      <c r="R52" s="8">
        <f t="shared" si="5"/>
        <v>5.8921752004756911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</row>
    <row r="53" spans="1:55" s="12" customFormat="1">
      <c r="A53" s="12">
        <v>52</v>
      </c>
      <c r="B53" s="28" t="s">
        <v>148</v>
      </c>
      <c r="C53" s="28">
        <v>66.017006802721099</v>
      </c>
      <c r="D53" s="8"/>
      <c r="E53" s="8">
        <f t="shared" si="0"/>
        <v>63.921329833267123</v>
      </c>
      <c r="F53" s="8">
        <f t="shared" si="1"/>
        <v>2.0956769694539759</v>
      </c>
      <c r="G53" s="13"/>
      <c r="H53" s="28" t="s">
        <v>96</v>
      </c>
      <c r="I53" s="28">
        <v>72.964285714285708</v>
      </c>
      <c r="J53" s="8"/>
      <c r="K53" s="8">
        <f t="shared" si="2"/>
        <v>11.963183662614471</v>
      </c>
      <c r="L53" s="8">
        <f t="shared" si="3"/>
        <v>61.001102051671239</v>
      </c>
      <c r="M53" s="13"/>
      <c r="N53" s="28" t="s">
        <v>45</v>
      </c>
      <c r="O53" s="28">
        <v>72.767857142857139</v>
      </c>
      <c r="P53" s="8"/>
      <c r="Q53" s="8">
        <f t="shared" si="4"/>
        <v>72.648719304868564</v>
      </c>
      <c r="R53" s="8">
        <f t="shared" si="5"/>
        <v>0.1191378379885748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</row>
    <row r="54" spans="1:55" s="12" customFormat="1">
      <c r="A54" s="12">
        <v>53</v>
      </c>
      <c r="B54" s="28" t="s">
        <v>149</v>
      </c>
      <c r="C54" s="28">
        <v>67.547619047619051</v>
      </c>
      <c r="D54" s="33"/>
      <c r="E54" s="8">
        <f t="shared" si="0"/>
        <v>63.477697254971254</v>
      </c>
      <c r="F54" s="8">
        <f t="shared" si="1"/>
        <v>4.0699217926477971</v>
      </c>
      <c r="G54" s="13"/>
      <c r="H54" s="28" t="s">
        <v>97</v>
      </c>
      <c r="I54" s="28">
        <v>66.75595238095238</v>
      </c>
      <c r="J54" s="8"/>
      <c r="K54" s="8">
        <f t="shared" si="2"/>
        <v>13.133058818050756</v>
      </c>
      <c r="L54" s="8">
        <f t="shared" si="3"/>
        <v>53.622893562901623</v>
      </c>
      <c r="M54" s="13"/>
      <c r="N54" s="28" t="s">
        <v>46</v>
      </c>
      <c r="O54" s="28">
        <v>71.089285714285708</v>
      </c>
      <c r="P54" s="8"/>
      <c r="Q54" s="8">
        <f t="shared" si="4"/>
        <v>71.30363786716029</v>
      </c>
      <c r="R54" s="8">
        <f t="shared" si="5"/>
        <v>0.2143521528745822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</row>
    <row r="55" spans="1:55" s="12" customFormat="1">
      <c r="A55" s="12">
        <v>54</v>
      </c>
      <c r="B55" s="31" t="s">
        <v>150</v>
      </c>
      <c r="C55" s="31">
        <v>69.295918367346943</v>
      </c>
      <c r="D55" s="34"/>
      <c r="E55" s="35">
        <f t="shared" si="0"/>
        <v>64.855199570229502</v>
      </c>
      <c r="F55" s="35">
        <f t="shared" si="1"/>
        <v>4.4407187971174409</v>
      </c>
      <c r="G55" s="13"/>
      <c r="H55" s="28" t="s">
        <v>98</v>
      </c>
      <c r="I55" s="28">
        <v>58.857142857142854</v>
      </c>
      <c r="J55" s="8"/>
      <c r="K55" s="8">
        <f t="shared" si="2"/>
        <v>14.019386171120406</v>
      </c>
      <c r="L55" s="8">
        <f t="shared" si="3"/>
        <v>44.837756686022445</v>
      </c>
      <c r="M55" s="13"/>
      <c r="N55" s="28" t="s">
        <v>47</v>
      </c>
      <c r="O55" s="28">
        <v>70.673469387755105</v>
      </c>
      <c r="P55" s="8"/>
      <c r="Q55" s="8">
        <f t="shared" si="4"/>
        <v>69.800438213347817</v>
      </c>
      <c r="R55" s="8">
        <f t="shared" si="5"/>
        <v>0.87303117440728784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</row>
    <row r="56" spans="1:55" s="10" customFormat="1">
      <c r="A56" s="32">
        <v>55</v>
      </c>
      <c r="B56" s="31" t="s">
        <v>151</v>
      </c>
      <c r="C56" s="31">
        <v>64.599489795918359</v>
      </c>
      <c r="D56" s="34"/>
      <c r="E56" s="35">
        <f t="shared" si="0"/>
        <v>66.213725652536283</v>
      </c>
      <c r="F56" s="35">
        <f t="shared" si="1"/>
        <v>1.614235856617924</v>
      </c>
      <c r="G56" s="13"/>
      <c r="H56" s="28" t="s">
        <v>99</v>
      </c>
      <c r="I56" s="28">
        <v>61.787414965986393</v>
      </c>
      <c r="J56" s="9"/>
      <c r="K56" s="8">
        <f t="shared" si="2"/>
        <v>14.757951539912282</v>
      </c>
      <c r="L56" s="8">
        <f t="shared" si="3"/>
        <v>47.029463426074109</v>
      </c>
      <c r="M56" s="13"/>
      <c r="N56" s="28" t="s">
        <v>48</v>
      </c>
      <c r="O56" s="28">
        <v>66.767857142857139</v>
      </c>
      <c r="P56" s="9"/>
      <c r="Q56" s="8">
        <f t="shared" si="4"/>
        <v>68.173061923376309</v>
      </c>
      <c r="R56" s="8">
        <f t="shared" si="5"/>
        <v>1.4052047805191705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</row>
    <row r="57" spans="1:55" s="10" customFormat="1">
      <c r="A57" s="32">
        <v>56</v>
      </c>
      <c r="B57" s="31" t="s">
        <v>152</v>
      </c>
      <c r="C57" s="31">
        <v>61.579081632653065</v>
      </c>
      <c r="D57" s="34"/>
      <c r="E57" s="35">
        <f t="shared" si="0"/>
        <v>65.652900275923443</v>
      </c>
      <c r="F57" s="35">
        <f t="shared" si="1"/>
        <v>4.0738186432703785</v>
      </c>
      <c r="G57" s="13"/>
      <c r="H57" s="28" t="s">
        <v>100</v>
      </c>
      <c r="I57" s="28">
        <v>65.78826530612244</v>
      </c>
      <c r="J57" s="9"/>
      <c r="K57" s="8">
        <f t="shared" si="2"/>
        <v>15.460330881846513</v>
      </c>
      <c r="L57" s="8">
        <f t="shared" si="3"/>
        <v>50.327934424275924</v>
      </c>
      <c r="M57" s="13"/>
      <c r="N57" s="28" t="s">
        <v>49</v>
      </c>
      <c r="O57" s="28">
        <v>70.928571428571431</v>
      </c>
      <c r="P57" s="9"/>
      <c r="Q57" s="8">
        <f t="shared" si="4"/>
        <v>66.475044825937303</v>
      </c>
      <c r="R57" s="8">
        <f t="shared" si="5"/>
        <v>4.4535266026341276</v>
      </c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</row>
    <row r="58" spans="1:55" s="10" customFormat="1">
      <c r="A58" s="32">
        <v>57</v>
      </c>
      <c r="B58" s="31" t="s">
        <v>153</v>
      </c>
      <c r="C58" s="31">
        <v>69.751700680272108</v>
      </c>
      <c r="D58" s="34"/>
      <c r="E58" s="35">
        <f t="shared" si="0"/>
        <v>62.838842269765102</v>
      </c>
      <c r="F58" s="35">
        <f t="shared" si="1"/>
        <v>6.9128584105070061</v>
      </c>
      <c r="G58" s="13"/>
      <c r="H58" s="28" t="s">
        <v>101</v>
      </c>
      <c r="I58" s="28">
        <v>64.107142857142861</v>
      </c>
      <c r="J58" s="9"/>
      <c r="K58" s="8">
        <f t="shared" si="2"/>
        <v>16.194246969089424</v>
      </c>
      <c r="L58" s="8">
        <f t="shared" si="3"/>
        <v>47.912895888053441</v>
      </c>
      <c r="M58" s="13"/>
      <c r="N58" s="28" t="s">
        <v>50</v>
      </c>
      <c r="O58" s="28">
        <v>62.294897959183679</v>
      </c>
      <c r="P58" s="9"/>
      <c r="Q58" s="8">
        <f t="shared" si="4"/>
        <v>64.777958926376257</v>
      </c>
      <c r="R58" s="8">
        <f t="shared" si="5"/>
        <v>2.4830609671925785</v>
      </c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</row>
    <row r="59" spans="1:55" s="10" customFormat="1">
      <c r="A59" s="32">
        <v>58</v>
      </c>
      <c r="B59" s="31" t="s">
        <v>154</v>
      </c>
      <c r="C59" s="31">
        <v>62.428571428571431</v>
      </c>
      <c r="D59" s="34"/>
      <c r="E59" s="35">
        <f t="shared" si="0"/>
        <v>59.356927318539157</v>
      </c>
      <c r="F59" s="35">
        <f t="shared" si="1"/>
        <v>3.071644110032274</v>
      </c>
      <c r="G59" s="13"/>
      <c r="H59" s="28" t="s">
        <v>102</v>
      </c>
      <c r="I59" s="28">
        <v>65.928571428571431</v>
      </c>
      <c r="J59" s="9"/>
      <c r="K59" s="8">
        <f t="shared" si="2"/>
        <v>16.974354227259731</v>
      </c>
      <c r="L59" s="8">
        <f t="shared" si="3"/>
        <v>48.9542172013117</v>
      </c>
      <c r="M59" s="13"/>
      <c r="N59" s="28" t="s">
        <v>51</v>
      </c>
      <c r="O59" s="28">
        <v>63.374659863945574</v>
      </c>
      <c r="P59" s="9"/>
      <c r="Q59" s="8">
        <f t="shared" si="4"/>
        <v>63.167684097623216</v>
      </c>
      <c r="R59" s="8">
        <f t="shared" si="5"/>
        <v>0.20697576632235837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</row>
    <row r="60" spans="1:55" s="10" customFormat="1">
      <c r="A60" s="32">
        <v>59</v>
      </c>
      <c r="B60" s="31" t="s">
        <v>155</v>
      </c>
      <c r="C60" s="31">
        <v>55.510204081632658</v>
      </c>
      <c r="D60" s="34"/>
      <c r="E60" s="35">
        <f t="shared" si="0"/>
        <v>57.542954008428829</v>
      </c>
      <c r="F60" s="35">
        <f t="shared" si="1"/>
        <v>2.0327499267961713</v>
      </c>
      <c r="G60" s="13"/>
      <c r="H60" s="28" t="s">
        <v>103</v>
      </c>
      <c r="I60" s="28">
        <v>63.696428571428569</v>
      </c>
      <c r="J60" s="9"/>
      <c r="K60" s="8">
        <f t="shared" si="2"/>
        <v>17.764193968264639</v>
      </c>
      <c r="L60" s="8">
        <f t="shared" si="3"/>
        <v>45.932234603163934</v>
      </c>
      <c r="M60" s="13"/>
      <c r="N60" s="28" t="s">
        <v>52</v>
      </c>
      <c r="O60" s="28">
        <v>69.251700680272123</v>
      </c>
      <c r="P60" s="9"/>
      <c r="Q60" s="8">
        <f t="shared" si="4"/>
        <v>61.738718076590892</v>
      </c>
      <c r="R60" s="8">
        <f t="shared" si="5"/>
        <v>7.5129826036812304</v>
      </c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</row>
    <row r="61" spans="1:55" s="10" customFormat="1">
      <c r="A61" s="32">
        <v>60</v>
      </c>
      <c r="B61" s="31" t="s">
        <v>156</v>
      </c>
      <c r="C61" s="31">
        <v>49.262755102040821</v>
      </c>
      <c r="D61" s="34"/>
      <c r="E61" s="35">
        <f t="shared" si="0"/>
        <v>58.769540862034987</v>
      </c>
      <c r="F61" s="35">
        <f t="shared" si="1"/>
        <v>9.5067857599941661</v>
      </c>
      <c r="G61" s="13"/>
      <c r="H61" s="28" t="s">
        <v>104</v>
      </c>
      <c r="I61" s="28">
        <v>61.696428571428569</v>
      </c>
      <c r="J61" s="9"/>
      <c r="K61" s="8">
        <f t="shared" si="2"/>
        <v>18.487775353414822</v>
      </c>
      <c r="L61" s="8">
        <f t="shared" si="3"/>
        <v>43.208653218013751</v>
      </c>
      <c r="M61" s="13"/>
      <c r="N61" s="28" t="s">
        <v>53</v>
      </c>
      <c r="O61" s="28">
        <v>67.693877551020407</v>
      </c>
      <c r="P61" s="9"/>
      <c r="Q61" s="8">
        <f t="shared" si="4"/>
        <v>60.586953564466619</v>
      </c>
      <c r="R61" s="8">
        <f t="shared" si="5"/>
        <v>7.1069239865537881</v>
      </c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</row>
    <row r="62" spans="1:55" s="10" customFormat="1">
      <c r="A62" s="32">
        <v>61</v>
      </c>
      <c r="B62" s="31" t="s">
        <v>157</v>
      </c>
      <c r="C62" s="31">
        <v>54.84591836734694</v>
      </c>
      <c r="D62" s="34"/>
      <c r="E62" s="35">
        <f t="shared" si="0"/>
        <v>62.523997899303481</v>
      </c>
      <c r="F62" s="35">
        <f t="shared" si="1"/>
        <v>7.6780795319565414</v>
      </c>
      <c r="G62" s="13"/>
      <c r="H62" s="28" t="s">
        <v>105</v>
      </c>
      <c r="I62" s="28">
        <v>48.716836734693871</v>
      </c>
      <c r="J62" s="9"/>
      <c r="K62" s="8">
        <f t="shared" si="2"/>
        <v>19.0474655375594</v>
      </c>
      <c r="L62" s="8">
        <f t="shared" si="3"/>
        <v>29.66937119713447</v>
      </c>
      <c r="M62" s="13"/>
      <c r="N62" s="28" t="s">
        <v>54</v>
      </c>
      <c r="O62" s="28">
        <v>62.602891156462583</v>
      </c>
      <c r="P62" s="9"/>
      <c r="Q62" s="8">
        <f t="shared" si="4"/>
        <v>59.801536366612531</v>
      </c>
      <c r="R62" s="8">
        <f t="shared" si="5"/>
        <v>2.8013547898500519</v>
      </c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</row>
    <row r="63" spans="1:55" s="10" customFormat="1">
      <c r="A63" s="32">
        <v>62</v>
      </c>
      <c r="B63" s="31" t="s">
        <v>158</v>
      </c>
      <c r="C63" s="31">
        <v>60.397959183673471</v>
      </c>
      <c r="D63" s="34"/>
      <c r="E63" s="35">
        <f t="shared" si="0"/>
        <v>66.89574552547306</v>
      </c>
      <c r="F63" s="35">
        <f t="shared" si="1"/>
        <v>6.4977863417995891</v>
      </c>
      <c r="G63" s="13"/>
      <c r="H63" s="28" t="s">
        <v>106</v>
      </c>
      <c r="I63" s="28">
        <v>62.660714285714285</v>
      </c>
      <c r="J63" s="9"/>
      <c r="K63" s="8">
        <f t="shared" si="2"/>
        <v>19.343946059813334</v>
      </c>
      <c r="L63" s="8">
        <f t="shared" si="3"/>
        <v>43.316768225900951</v>
      </c>
      <c r="M63" s="13"/>
      <c r="N63" s="28" t="s">
        <v>55</v>
      </c>
      <c r="O63" s="28">
        <v>66.594387755102034</v>
      </c>
      <c r="P63" s="9"/>
      <c r="Q63" s="8">
        <f t="shared" si="4"/>
        <v>59.456548350161128</v>
      </c>
      <c r="R63" s="8">
        <f t="shared" si="5"/>
        <v>7.1378394049409053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</row>
    <row r="64" spans="1:55" s="12" customFormat="1">
      <c r="A64" s="32">
        <v>63</v>
      </c>
      <c r="B64" s="31" t="s">
        <v>159</v>
      </c>
      <c r="C64" s="31">
        <v>60.630952380952372</v>
      </c>
      <c r="D64" s="34"/>
      <c r="E64" s="35">
        <f t="shared" si="0"/>
        <v>69.971452942408277</v>
      </c>
      <c r="F64" s="35">
        <f t="shared" si="1"/>
        <v>9.3405005614559045</v>
      </c>
      <c r="G64" s="13"/>
      <c r="H64" s="28" t="s">
        <v>107</v>
      </c>
      <c r="I64" s="28">
        <v>66.267857142857139</v>
      </c>
      <c r="J64" s="8"/>
      <c r="K64" s="8">
        <f t="shared" si="2"/>
        <v>19.294037338476269</v>
      </c>
      <c r="L64" s="8">
        <f t="shared" si="3"/>
        <v>46.973819804380867</v>
      </c>
      <c r="M64" s="13"/>
      <c r="N64" s="28" t="s">
        <v>56</v>
      </c>
      <c r="O64" s="28">
        <v>44.00255102040817</v>
      </c>
      <c r="P64" s="8"/>
      <c r="Q64" s="8">
        <f t="shared" si="4"/>
        <v>59.603318535520017</v>
      </c>
      <c r="R64" s="8">
        <f t="shared" si="5"/>
        <v>15.600767515111848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</row>
    <row r="65" spans="1:55" s="12" customFormat="1">
      <c r="A65" s="32">
        <v>64</v>
      </c>
      <c r="B65" s="31" t="s">
        <v>160</v>
      </c>
      <c r="C65" s="31">
        <v>58.16836734693878</v>
      </c>
      <c r="D65" s="34"/>
      <c r="E65" s="35">
        <f t="shared" si="0"/>
        <v>71.035740560435769</v>
      </c>
      <c r="F65" s="35">
        <f t="shared" si="1"/>
        <v>12.86737321349699</v>
      </c>
      <c r="G65" s="13"/>
      <c r="H65" s="28" t="s">
        <v>108</v>
      </c>
      <c r="I65" s="28">
        <v>68.696428571428569</v>
      </c>
      <c r="J65" s="8"/>
      <c r="K65" s="8">
        <f t="shared" si="2"/>
        <v>18.843116061645262</v>
      </c>
      <c r="L65" s="8">
        <f t="shared" si="3"/>
        <v>49.853312509783308</v>
      </c>
      <c r="M65" s="13"/>
      <c r="N65" s="28" t="s">
        <v>57</v>
      </c>
      <c r="O65" s="28">
        <v>53.336734693877553</v>
      </c>
      <c r="P65" s="8"/>
      <c r="Q65" s="8">
        <f t="shared" si="4"/>
        <v>60.264146644148965</v>
      </c>
      <c r="R65" s="8">
        <f t="shared" si="5"/>
        <v>6.9274119502714129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</row>
    <row r="66" spans="1:55" s="12" customFormat="1">
      <c r="A66" s="32">
        <v>65</v>
      </c>
      <c r="B66" s="31" t="s">
        <v>161</v>
      </c>
      <c r="C66" s="31">
        <v>66.63095238095238</v>
      </c>
      <c r="D66" s="34"/>
      <c r="E66" s="35">
        <f>$D$2+$D$3*COS(A66*$D$19)+$D$4*SIN(A66*$D$19)+$D$5*COS(2*A66*$D$19)+$D$6*SIN(2*A66*$D$19)+$D$7*COS(3*A66*$D$19)+$D$8*SIN(3*A66*$D$19)+$D$9*COS(4*A66*$D$19)+$D$10*SIN(4*A66*$D$19)+$D$11*COS(5*A66*$D$19)+$D$12*SIN(5*A66*$D$19)+$D$13*COS(6*A66*$D$19)+$D$14*SIN(6*A66*$D$19)+$D$15*COS(7*A66*$D$19)+$D$16*SIN(7*A66*$D$19)+$D$17*COS(8*A66*$D$19)+$D$18*SIN(8*A66*$D$19)</f>
        <v>70.78525985267693</v>
      </c>
      <c r="F66" s="35">
        <f>ABS(C66-E66)</f>
        <v>4.1543074717245503</v>
      </c>
      <c r="G66" s="13"/>
      <c r="H66" s="28" t="s">
        <v>109</v>
      </c>
      <c r="I66" s="28">
        <v>71.252551020408163</v>
      </c>
      <c r="J66" s="8"/>
      <c r="K66" s="8">
        <f t="shared" si="2"/>
        <v>17.9703747053188</v>
      </c>
      <c r="L66" s="8">
        <f t="shared" si="3"/>
        <v>53.282176315089359</v>
      </c>
      <c r="M66" s="13"/>
      <c r="N66" s="28" t="s">
        <v>58</v>
      </c>
      <c r="O66" s="28">
        <v>50.214285714285715</v>
      </c>
      <c r="P66" s="8"/>
      <c r="Q66" s="8">
        <f t="shared" si="4"/>
        <v>61.428125404576157</v>
      </c>
      <c r="R66" s="8">
        <f t="shared" si="5"/>
        <v>11.213839690290442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</row>
    <row r="67" spans="1:55" s="12" customFormat="1">
      <c r="A67" s="32">
        <v>66</v>
      </c>
      <c r="B67" s="31" t="s">
        <v>162</v>
      </c>
      <c r="C67" s="31">
        <v>76.908163265306129</v>
      </c>
      <c r="D67" s="34"/>
      <c r="E67" s="35">
        <f>$D$2+$D$3*COS(A67*$D$19)+$D$4*SIN(A67*$D$19)+$D$5*COS(2*A67*$D$19)+$D$6*SIN(2*A67*$D$19)+$D$7*COS(3*A67*$D$19)+$D$8*SIN(3*A67*$D$19)+$D$9*COS(4*A67*$D$19)+$D$10*SIN(4*A67*$D$19)+$D$11*COS(5*A67*$D$19)+$D$12*SIN(5*A67*$D$19)+$D$13*COS(6*A67*$D$19)+$D$14*SIN(6*A67*$D$19)+$D$15*COS(7*A67*$D$19)+$D$16*SIN(7*A67*$D$19)+$D$17*COS(8*A67*$D$19)+$D$18*SIN(8*A67*$D$19)</f>
        <v>70.600395660566278</v>
      </c>
      <c r="F67" s="35">
        <f>ABS(C67-E67)</f>
        <v>6.3077676047398512</v>
      </c>
      <c r="G67" s="13"/>
      <c r="H67" s="28" t="s">
        <v>110</v>
      </c>
      <c r="I67" s="28">
        <v>66.469047619047629</v>
      </c>
      <c r="J67" s="8"/>
      <c r="K67" s="8">
        <f t="shared" ref="K67:K125" si="6">$J$2+$J$3*COS(A67*$J$19)+$J$4*SIN(A67*$J$19)+$J$5*COS(2*A67*$J$19)+$J$6*SIN(2*A67*$J$19)+$J$7*COS(3*A67*$J$19)+$J$8*SIN(3*A67*$J$19)+$J$9*COS(4*A67*$J$19)+$J$10*SIN(4*A67*$J$19)+$J$11*COS(5*A67*$J$19)+$J$12*SIN(5*A67*$J$19)+$J$13*COS(6*A67*$J$19)+$J$14*SIN(6*A67*$J$19)+$J$15*COS(7*A67*$J$19)+$J$16*SIN(7*A67*$J$19)+$J$17*COS(8*A67*$J$19)+$J$18*SIN(8*A67*$J$19)</f>
        <v>16.686911841448932</v>
      </c>
      <c r="L67" s="8">
        <f t="shared" ref="L67:L125" si="7">ABS(I67-K67)</f>
        <v>49.782135777598697</v>
      </c>
      <c r="M67" s="13"/>
      <c r="N67" s="28" t="s">
        <v>59</v>
      </c>
      <c r="O67" s="28">
        <v>64.053571428571431</v>
      </c>
      <c r="P67" s="8"/>
      <c r="Q67" s="8">
        <f t="shared" ref="Q67:Q130" si="8">$P$2+$P$3*COS(A67*$P$19)+$P$4*SIN(A67*$P$19)+$P$5*COS(2*A67*$P$19)+$P$6*SIN(2*A67*$P$19)+$P$7*COS(3*A67*$P$19)+$P$8*SIN(3*A67*$P$19)+$P$9*COS(4*A67*$P$19)+$P$10*SIN(4*A67*$P$19)+$P$11*COS(5*A67*$P$19)+$P$12*SIN(5*A67*$P$19)+$P$13*COS(6*A67*$P$19)+$P$14*SIN(6*A67*$P$19)+$P$15*COS(7*A67*$P$19)+$P$16*SIN(7*A67*$P$19)+$P$17*COS(8*A67*$P$19)+$P$18*SIN(8*A67*$P$19)</f>
        <v>63.049578295991914</v>
      </c>
      <c r="R67" s="8">
        <f t="shared" ref="R67:R130" si="9">ABS(O67-Q67)</f>
        <v>1.0039931325795166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</row>
    <row r="68" spans="1:55" s="12" customFormat="1">
      <c r="A68" s="32">
        <v>67</v>
      </c>
      <c r="B68" s="28"/>
      <c r="C68" s="28"/>
      <c r="D68" s="8"/>
      <c r="E68" s="8"/>
      <c r="F68" s="8">
        <f>SUM(F55:F67)</f>
        <v>78.498626229508787</v>
      </c>
      <c r="G68" s="13"/>
      <c r="H68" s="28" t="s">
        <v>111</v>
      </c>
      <c r="I68" s="28">
        <v>71.009353741496597</v>
      </c>
      <c r="J68" s="8"/>
      <c r="K68" s="8">
        <f t="shared" si="6"/>
        <v>15.028193653678345</v>
      </c>
      <c r="L68" s="8">
        <f t="shared" si="7"/>
        <v>55.981160087818253</v>
      </c>
      <c r="M68" s="13"/>
      <c r="N68" s="28" t="s">
        <v>60</v>
      </c>
      <c r="O68" s="28">
        <v>70.898809523809533</v>
      </c>
      <c r="P68" s="8"/>
      <c r="Q68" s="8">
        <f t="shared" si="8"/>
        <v>65.049402920367925</v>
      </c>
      <c r="R68" s="8">
        <f t="shared" si="9"/>
        <v>5.8494066034416079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</row>
    <row r="69" spans="1:55" s="12" customFormat="1">
      <c r="A69" s="32">
        <v>68</v>
      </c>
      <c r="B69" s="28"/>
      <c r="C69" s="28"/>
      <c r="D69" s="8"/>
      <c r="E69" s="8"/>
      <c r="F69" s="8"/>
      <c r="G69" s="13"/>
      <c r="H69" s="28" t="s">
        <v>112</v>
      </c>
      <c r="I69" s="28">
        <v>71.49489795918366</v>
      </c>
      <c r="J69" s="8"/>
      <c r="K69" s="8">
        <f t="shared" si="6"/>
        <v>13.043463843359667</v>
      </c>
      <c r="L69" s="8">
        <f t="shared" si="7"/>
        <v>58.451434115823993</v>
      </c>
      <c r="M69" s="13"/>
      <c r="N69" s="28" t="s">
        <v>61</v>
      </c>
      <c r="O69" s="28">
        <v>69.267857142857139</v>
      </c>
      <c r="P69" s="8"/>
      <c r="Q69" s="8">
        <f t="shared" si="8"/>
        <v>67.319347542178676</v>
      </c>
      <c r="R69" s="8">
        <f t="shared" si="9"/>
        <v>1.948509600678463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</row>
    <row r="70" spans="1:55" s="12" customFormat="1">
      <c r="A70" s="32">
        <v>69</v>
      </c>
      <c r="B70" s="28"/>
      <c r="C70" s="28"/>
      <c r="D70" s="8"/>
      <c r="E70" s="8"/>
      <c r="F70" s="8"/>
      <c r="G70" s="13"/>
      <c r="H70" s="28" t="s">
        <v>113</v>
      </c>
      <c r="I70" s="28">
        <v>77.410714285714292</v>
      </c>
      <c r="J70" s="8"/>
      <c r="K70" s="8">
        <f t="shared" si="6"/>
        <v>10.785017515921071</v>
      </c>
      <c r="L70" s="8">
        <f t="shared" si="7"/>
        <v>66.625696769793223</v>
      </c>
      <c r="M70" s="13"/>
      <c r="N70" s="28" t="s">
        <v>62</v>
      </c>
      <c r="O70" s="28">
        <v>68.505102040816325</v>
      </c>
      <c r="P70" s="8"/>
      <c r="Q70" s="8">
        <f t="shared" si="8"/>
        <v>69.728974228962471</v>
      </c>
      <c r="R70" s="8">
        <f t="shared" si="9"/>
        <v>1.2238721881461458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</row>
    <row r="71" spans="1:55" s="12" customFormat="1">
      <c r="A71" s="32">
        <v>70</v>
      </c>
      <c r="B71" s="28"/>
      <c r="C71" s="28"/>
      <c r="D71" s="8"/>
      <c r="E71" s="8"/>
      <c r="F71" s="8"/>
      <c r="G71" s="13"/>
      <c r="H71" s="28" t="s">
        <v>114</v>
      </c>
      <c r="I71" s="28">
        <v>73.094387755102034</v>
      </c>
      <c r="J71" s="8"/>
      <c r="K71" s="8">
        <f t="shared" si="6"/>
        <v>8.2998865265890824</v>
      </c>
      <c r="L71" s="8">
        <f t="shared" si="7"/>
        <v>64.794501228512956</v>
      </c>
      <c r="M71" s="13"/>
      <c r="N71" s="28" t="s">
        <v>63</v>
      </c>
      <c r="O71" s="28">
        <v>72.470238095238102</v>
      </c>
      <c r="P71" s="8"/>
      <c r="Q71" s="8">
        <f t="shared" si="8"/>
        <v>72.13480280156584</v>
      </c>
      <c r="R71" s="8">
        <f t="shared" si="9"/>
        <v>0.33543529367226199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</row>
    <row r="72" spans="1:55" s="12" customFormat="1">
      <c r="A72" s="32">
        <v>71</v>
      </c>
      <c r="B72" s="28"/>
      <c r="C72" s="28"/>
      <c r="D72" s="8"/>
      <c r="E72" s="8"/>
      <c r="F72" s="8"/>
      <c r="G72" s="13"/>
      <c r="H72" s="28" t="s">
        <v>115</v>
      </c>
      <c r="I72" s="28">
        <v>68.010204081632651</v>
      </c>
      <c r="J72" s="8"/>
      <c r="K72" s="8">
        <f t="shared" si="6"/>
        <v>5.6255649623395296</v>
      </c>
      <c r="L72" s="8">
        <f t="shared" si="7"/>
        <v>62.384639119293119</v>
      </c>
      <c r="M72" s="13"/>
      <c r="N72" s="28" t="s">
        <v>64</v>
      </c>
      <c r="O72" s="28">
        <v>80.867176870748295</v>
      </c>
      <c r="P72" s="8"/>
      <c r="Q72" s="8">
        <f t="shared" si="8"/>
        <v>74.390910850434679</v>
      </c>
      <c r="R72" s="8">
        <f t="shared" si="9"/>
        <v>6.4762660203136164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</row>
    <row r="73" spans="1:55" s="12" customFormat="1">
      <c r="A73" s="32">
        <v>72</v>
      </c>
      <c r="B73" s="28"/>
      <c r="C73" s="28"/>
      <c r="D73" s="8"/>
      <c r="E73" s="8"/>
      <c r="F73" s="8"/>
      <c r="G73" s="13"/>
      <c r="H73" s="28" t="s">
        <v>116</v>
      </c>
      <c r="I73" s="28">
        <v>89.464285714285708</v>
      </c>
      <c r="J73" s="8"/>
      <c r="K73" s="8">
        <f t="shared" si="6"/>
        <v>2.7902050381903067</v>
      </c>
      <c r="L73" s="8">
        <f t="shared" si="7"/>
        <v>86.6740806760954</v>
      </c>
      <c r="M73" s="13"/>
      <c r="N73" s="28" t="s">
        <v>65</v>
      </c>
      <c r="O73" s="28">
        <v>73.806122448979593</v>
      </c>
      <c r="P73" s="8"/>
      <c r="Q73" s="8">
        <f t="shared" si="8"/>
        <v>76.360108332437832</v>
      </c>
      <c r="R73" s="8">
        <f t="shared" si="9"/>
        <v>2.553985883458239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</row>
    <row r="74" spans="1:55" s="12" customFormat="1">
      <c r="A74" s="32">
        <v>73</v>
      </c>
      <c r="B74" s="36"/>
      <c r="C74" s="36"/>
      <c r="D74" s="8"/>
      <c r="E74" s="8"/>
      <c r="F74" s="8"/>
      <c r="G74" s="13"/>
      <c r="H74" s="28" t="s">
        <v>117</v>
      </c>
      <c r="I74" s="28">
        <v>79.446428571428569</v>
      </c>
      <c r="J74" s="8"/>
      <c r="K74" s="8">
        <f t="shared" si="6"/>
        <v>-0.18345066805629928</v>
      </c>
      <c r="L74" s="8">
        <f t="shared" si="7"/>
        <v>79.629879239484865</v>
      </c>
      <c r="M74" s="13"/>
      <c r="N74" s="28" t="s">
        <v>66</v>
      </c>
      <c r="O74" s="28">
        <v>78.477891156462576</v>
      </c>
      <c r="P74" s="8"/>
      <c r="Q74" s="8">
        <f t="shared" si="8"/>
        <v>77.924727024582253</v>
      </c>
      <c r="R74" s="8">
        <f t="shared" si="9"/>
        <v>0.55316413188032243</v>
      </c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</row>
    <row r="75" spans="1:55" s="12" customFormat="1">
      <c r="A75" s="32">
        <v>74</v>
      </c>
      <c r="B75" s="36"/>
      <c r="C75" s="36"/>
      <c r="D75" s="8"/>
      <c r="E75" s="8"/>
      <c r="F75" s="8"/>
      <c r="G75" s="13"/>
      <c r="H75" s="28" t="s">
        <v>118</v>
      </c>
      <c r="I75" s="28">
        <v>82.016156462585045</v>
      </c>
      <c r="J75" s="8"/>
      <c r="K75" s="8">
        <f t="shared" si="6"/>
        <v>-3.2719870297038414</v>
      </c>
      <c r="L75" s="8">
        <f t="shared" si="7"/>
        <v>85.288143492288881</v>
      </c>
      <c r="M75" s="13"/>
      <c r="N75" s="28" t="s">
        <v>67</v>
      </c>
      <c r="O75" s="28">
        <v>82.571428571428569</v>
      </c>
      <c r="P75" s="8"/>
      <c r="Q75" s="8">
        <f t="shared" si="8"/>
        <v>78.996074362807647</v>
      </c>
      <c r="R75" s="8">
        <f t="shared" si="9"/>
        <v>3.5753542086209222</v>
      </c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</row>
    <row r="76" spans="1:55" s="12" customFormat="1">
      <c r="A76" s="32">
        <v>75</v>
      </c>
      <c r="B76" s="36"/>
      <c r="C76" s="36"/>
      <c r="D76" s="8"/>
      <c r="E76" s="8"/>
      <c r="F76" s="8"/>
      <c r="G76" s="13"/>
      <c r="H76" s="28" t="s">
        <v>119</v>
      </c>
      <c r="I76" s="28">
        <v>74.576530612244895</v>
      </c>
      <c r="J76" s="8"/>
      <c r="K76" s="8">
        <f t="shared" si="6"/>
        <v>-6.4450332157277606</v>
      </c>
      <c r="L76" s="8">
        <f t="shared" si="7"/>
        <v>81.021563827972656</v>
      </c>
      <c r="M76" s="13"/>
      <c r="N76" s="28" t="s">
        <v>68</v>
      </c>
      <c r="O76" s="28">
        <v>77.912414965986386</v>
      </c>
      <c r="P76" s="8"/>
      <c r="Q76" s="8">
        <f t="shared" si="8"/>
        <v>79.521698654022444</v>
      </c>
      <c r="R76" s="8">
        <f t="shared" si="9"/>
        <v>1.6092836880360579</v>
      </c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</row>
    <row r="77" spans="1:55" s="12" customFormat="1">
      <c r="A77" s="32">
        <v>76</v>
      </c>
      <c r="B77" s="36"/>
      <c r="C77" s="36"/>
      <c r="D77" s="8"/>
      <c r="E77" s="8"/>
      <c r="F77" s="8"/>
      <c r="G77" s="13"/>
      <c r="H77" s="28" t="s">
        <v>120</v>
      </c>
      <c r="I77" s="28">
        <v>80.316326530612258</v>
      </c>
      <c r="J77" s="8"/>
      <c r="K77" s="8">
        <f t="shared" si="6"/>
        <v>-9.660559351067489</v>
      </c>
      <c r="L77" s="8">
        <f t="shared" si="7"/>
        <v>89.976885881679749</v>
      </c>
      <c r="M77" s="13"/>
      <c r="N77" s="28" t="s">
        <v>69</v>
      </c>
      <c r="O77" s="28">
        <v>79.821428571428569</v>
      </c>
      <c r="P77" s="8"/>
      <c r="Q77" s="8">
        <f t="shared" si="8"/>
        <v>79.489790606463302</v>
      </c>
      <c r="R77" s="8">
        <f t="shared" si="9"/>
        <v>0.33163796496526743</v>
      </c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</row>
    <row r="78" spans="1:55" s="12" customFormat="1">
      <c r="A78" s="32">
        <v>77</v>
      </c>
      <c r="B78" s="36"/>
      <c r="C78" s="36"/>
      <c r="D78" s="8"/>
      <c r="E78" s="8"/>
      <c r="F78" s="8"/>
      <c r="G78" s="13"/>
      <c r="H78" s="28" t="s">
        <v>121</v>
      </c>
      <c r="I78" s="28">
        <v>83.655612244897952</v>
      </c>
      <c r="J78" s="8"/>
      <c r="K78" s="8">
        <f t="shared" si="6"/>
        <v>-12.862930772056878</v>
      </c>
      <c r="L78" s="8">
        <f t="shared" si="7"/>
        <v>96.518543016954823</v>
      </c>
      <c r="M78" s="13"/>
      <c r="N78" s="28" t="s">
        <v>70</v>
      </c>
      <c r="O78" s="28">
        <v>83.408163265306129</v>
      </c>
      <c r="P78" s="8"/>
      <c r="Q78" s="8">
        <f t="shared" si="8"/>
        <v>78.930289096052789</v>
      </c>
      <c r="R78" s="8">
        <f t="shared" si="9"/>
        <v>4.4778741692533401</v>
      </c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</row>
    <row r="79" spans="1:55" s="12" customFormat="1">
      <c r="A79" s="32">
        <v>78</v>
      </c>
      <c r="B79" s="28"/>
      <c r="C79" s="28"/>
      <c r="D79" s="8"/>
      <c r="E79" s="8"/>
      <c r="F79" s="8"/>
      <c r="G79" s="13"/>
      <c r="H79" s="28" t="s">
        <v>122</v>
      </c>
      <c r="I79" s="28">
        <v>76.762755102040828</v>
      </c>
      <c r="J79" s="8"/>
      <c r="K79" s="8">
        <f t="shared" si="6"/>
        <v>-15.984059149919803</v>
      </c>
      <c r="L79" s="8">
        <f t="shared" si="7"/>
        <v>92.746814251960629</v>
      </c>
      <c r="M79" s="13"/>
      <c r="N79" s="28" t="s">
        <v>71</v>
      </c>
      <c r="O79" s="28">
        <v>79.489795918367349</v>
      </c>
      <c r="P79" s="8"/>
      <c r="Q79" s="8">
        <f t="shared" si="8"/>
        <v>77.912545243269918</v>
      </c>
      <c r="R79" s="8">
        <f t="shared" si="9"/>
        <v>1.5772506750974316</v>
      </c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</row>
    <row r="80" spans="1:55" s="12" customFormat="1">
      <c r="A80" s="32">
        <v>79</v>
      </c>
      <c r="B80" s="28"/>
      <c r="C80" s="28"/>
      <c r="D80" s="8"/>
      <c r="E80" s="8"/>
      <c r="F80" s="8"/>
      <c r="G80" s="13"/>
      <c r="H80" s="28" t="s">
        <v>123</v>
      </c>
      <c r="I80" s="28">
        <v>80.431122448979593</v>
      </c>
      <c r="J80" s="8"/>
      <c r="K80" s="8">
        <f t="shared" si="6"/>
        <v>-18.947160396156555</v>
      </c>
      <c r="L80" s="8">
        <f t="shared" si="7"/>
        <v>99.378282845136141</v>
      </c>
      <c r="M80" s="13"/>
      <c r="N80" s="28" t="s">
        <v>72</v>
      </c>
      <c r="O80" s="28">
        <v>80.270408163265301</v>
      </c>
      <c r="P80" s="8"/>
      <c r="Q80" s="8">
        <f t="shared" si="8"/>
        <v>76.539702079956427</v>
      </c>
      <c r="R80" s="8">
        <f t="shared" si="9"/>
        <v>3.7307060833088741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</row>
    <row r="81" spans="1:55" s="12" customFormat="1">
      <c r="A81" s="32">
        <v>80</v>
      </c>
      <c r="B81" s="28"/>
      <c r="C81" s="28"/>
      <c r="D81" s="8"/>
      <c r="E81" s="8"/>
      <c r="F81" s="8"/>
      <c r="G81" s="13"/>
      <c r="H81" s="28" t="s">
        <v>124</v>
      </c>
      <c r="I81" s="28">
        <v>82.926020408163268</v>
      </c>
      <c r="J81" s="8"/>
      <c r="K81" s="8">
        <f t="shared" si="6"/>
        <v>-21.672032399976462</v>
      </c>
      <c r="L81" s="8">
        <f t="shared" si="7"/>
        <v>104.59805280813973</v>
      </c>
      <c r="M81" s="13"/>
      <c r="N81" s="28" t="s">
        <v>73</v>
      </c>
      <c r="O81" s="28">
        <v>69.579081632653057</v>
      </c>
      <c r="P81" s="8"/>
      <c r="Q81" s="8">
        <f t="shared" si="8"/>
        <v>74.940239371222233</v>
      </c>
      <c r="R81" s="8">
        <f t="shared" si="9"/>
        <v>5.361157738569176</v>
      </c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</row>
    <row r="82" spans="1:55" s="12" customFormat="1">
      <c r="A82" s="32">
        <v>81</v>
      </c>
      <c r="B82" s="28"/>
      <c r="C82" s="28"/>
      <c r="D82" s="8"/>
      <c r="E82" s="8"/>
      <c r="F82" s="8"/>
      <c r="G82" s="13"/>
      <c r="H82" s="28" t="s">
        <v>125</v>
      </c>
      <c r="I82" s="28">
        <v>81.375</v>
      </c>
      <c r="J82" s="8"/>
      <c r="K82" s="8">
        <f t="shared" si="6"/>
        <v>-24.080545278037295</v>
      </c>
      <c r="L82" s="8">
        <f t="shared" si="7"/>
        <v>105.45554527803729</v>
      </c>
      <c r="M82" s="13"/>
      <c r="N82" s="28" t="s">
        <v>74</v>
      </c>
      <c r="O82" s="28">
        <v>68.839285714285708</v>
      </c>
      <c r="P82" s="8"/>
      <c r="Q82" s="8">
        <f t="shared" si="8"/>
        <v>73.257387388010216</v>
      </c>
      <c r="R82" s="8">
        <f t="shared" si="9"/>
        <v>4.4181016737245074</v>
      </c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</row>
    <row r="83" spans="1:55" s="12" customFormat="1">
      <c r="A83" s="32">
        <v>82</v>
      </c>
      <c r="B83" s="28"/>
      <c r="C83" s="28"/>
      <c r="D83" s="8"/>
      <c r="E83" s="8"/>
      <c r="F83" s="8"/>
      <c r="G83" s="13"/>
      <c r="H83" s="28" t="s">
        <v>126</v>
      </c>
      <c r="I83" s="28">
        <v>68.854591836734699</v>
      </c>
      <c r="J83" s="8"/>
      <c r="K83" s="8">
        <f t="shared" si="6"/>
        <v>-26.101222722960475</v>
      </c>
      <c r="L83" s="8">
        <f t="shared" si="7"/>
        <v>94.95581455969517</v>
      </c>
      <c r="M83" s="13"/>
      <c r="N83" s="28" t="s">
        <v>75</v>
      </c>
      <c r="O83" s="28">
        <v>70.454081632653057</v>
      </c>
      <c r="P83" s="8"/>
      <c r="Q83" s="8">
        <f t="shared" si="8"/>
        <v>71.637305887624237</v>
      </c>
      <c r="R83" s="8">
        <f t="shared" si="9"/>
        <v>1.1832242549711793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</row>
    <row r="84" spans="1:55" s="12" customFormat="1">
      <c r="A84" s="32">
        <v>83</v>
      </c>
      <c r="B84" s="28"/>
      <c r="C84" s="28"/>
      <c r="D84" s="8"/>
      <c r="E84" s="8"/>
      <c r="F84" s="8"/>
      <c r="G84" s="13"/>
      <c r="H84" s="28" t="s">
        <v>127</v>
      </c>
      <c r="I84" s="28">
        <v>75.092857142857142</v>
      </c>
      <c r="J84" s="8"/>
      <c r="K84" s="8">
        <f t="shared" si="6"/>
        <v>-27.672297462135969</v>
      </c>
      <c r="L84" s="8">
        <f t="shared" si="7"/>
        <v>102.76515460499311</v>
      </c>
      <c r="M84" s="13"/>
      <c r="N84" s="28" t="s">
        <v>76</v>
      </c>
      <c r="O84" s="28">
        <v>60.227040816326529</v>
      </c>
      <c r="P84" s="8"/>
      <c r="Q84" s="8">
        <f t="shared" si="8"/>
        <v>70.217037231271476</v>
      </c>
      <c r="R84" s="8">
        <f t="shared" si="9"/>
        <v>9.9899964149449474</v>
      </c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</row>
    <row r="85" spans="1:55" s="12" customFormat="1">
      <c r="A85" s="32">
        <v>84</v>
      </c>
      <c r="B85" s="28"/>
      <c r="C85" s="28"/>
      <c r="D85" s="8"/>
      <c r="E85" s="8"/>
      <c r="F85" s="8"/>
      <c r="G85" s="13"/>
      <c r="H85" s="28" t="s">
        <v>128</v>
      </c>
      <c r="I85" s="28">
        <v>66.611394557823132</v>
      </c>
      <c r="J85" s="8"/>
      <c r="K85" s="8">
        <f t="shared" si="6"/>
        <v>-28.743269848924484</v>
      </c>
      <c r="L85" s="8">
        <f t="shared" si="7"/>
        <v>95.354664406747617</v>
      </c>
      <c r="M85" s="13"/>
      <c r="N85" s="28" t="s">
        <v>77</v>
      </c>
      <c r="O85" s="28">
        <v>66.030612244897966</v>
      </c>
      <c r="P85" s="8"/>
      <c r="Q85" s="8">
        <f t="shared" si="8"/>
        <v>69.113264845549281</v>
      </c>
      <c r="R85" s="8">
        <f t="shared" si="9"/>
        <v>3.0826526006513149</v>
      </c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</row>
    <row r="86" spans="1:55" s="12" customFormat="1">
      <c r="A86" s="32">
        <v>85</v>
      </c>
      <c r="B86" s="28"/>
      <c r="C86" s="28"/>
      <c r="D86" s="8"/>
      <c r="E86" s="8"/>
      <c r="F86" s="8"/>
      <c r="G86" s="13"/>
      <c r="H86" s="28" t="s">
        <v>129</v>
      </c>
      <c r="I86" s="28">
        <v>71.073979591836732</v>
      </c>
      <c r="J86" s="8"/>
      <c r="K86" s="8">
        <f t="shared" si="6"/>
        <v>-29.27557215264806</v>
      </c>
      <c r="L86" s="8">
        <f t="shared" si="7"/>
        <v>100.34955174448478</v>
      </c>
      <c r="M86" s="13"/>
      <c r="N86" s="28" t="s">
        <v>78</v>
      </c>
      <c r="O86" s="28">
        <v>67.670918367346943</v>
      </c>
      <c r="P86" s="8"/>
      <c r="Q86" s="8">
        <f t="shared" si="8"/>
        <v>68.41283794657835</v>
      </c>
      <c r="R86" s="8">
        <f t="shared" si="9"/>
        <v>0.74191957923140706</v>
      </c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</row>
    <row r="87" spans="1:55" s="12" customFormat="1">
      <c r="A87" s="32">
        <v>86</v>
      </c>
      <c r="B87" s="28"/>
      <c r="C87" s="28"/>
      <c r="D87" s="8"/>
      <c r="E87" s="8"/>
      <c r="F87" s="8"/>
      <c r="G87" s="13"/>
      <c r="H87" s="28" t="s">
        <v>130</v>
      </c>
      <c r="I87" s="28">
        <v>80.176020408163268</v>
      </c>
      <c r="J87" s="8"/>
      <c r="K87" s="8">
        <f t="shared" si="6"/>
        <v>-29.243252742087172</v>
      </c>
      <c r="L87" s="8">
        <f t="shared" si="7"/>
        <v>109.41927315025043</v>
      </c>
      <c r="M87" s="13"/>
      <c r="N87" s="28" t="s">
        <v>79</v>
      </c>
      <c r="O87" s="28">
        <v>71.755102040816325</v>
      </c>
      <c r="P87" s="8"/>
      <c r="Q87" s="8">
        <f t="shared" si="8"/>
        <v>68.165867055222193</v>
      </c>
      <c r="R87" s="8">
        <f t="shared" si="9"/>
        <v>3.5892349855941319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</row>
    <row r="88" spans="1:55" s="12" customFormat="1">
      <c r="A88" s="32">
        <v>87</v>
      </c>
      <c r="B88" s="28"/>
      <c r="C88" s="28"/>
      <c r="D88" s="8"/>
      <c r="E88" s="8"/>
      <c r="F88" s="8"/>
      <c r="G88" s="13"/>
      <c r="H88" s="28" t="s">
        <v>131</v>
      </c>
      <c r="I88" s="28">
        <v>84.994897959183689</v>
      </c>
      <c r="J88" s="8"/>
      <c r="K88" s="8">
        <f t="shared" si="6"/>
        <v>-28.634534132008163</v>
      </c>
      <c r="L88" s="8">
        <f t="shared" si="7"/>
        <v>113.62943209119186</v>
      </c>
      <c r="M88" s="13"/>
      <c r="N88" s="28" t="s">
        <v>80</v>
      </c>
      <c r="O88" s="28">
        <v>76.951530612244895</v>
      </c>
      <c r="P88" s="8"/>
      <c r="Q88" s="8">
        <f t="shared" si="8"/>
        <v>68.381966816264423</v>
      </c>
      <c r="R88" s="8">
        <f t="shared" si="9"/>
        <v>8.5695637959804714</v>
      </c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</row>
    <row r="89" spans="1:55" s="12" customFormat="1">
      <c r="A89" s="32">
        <v>88</v>
      </c>
      <c r="B89" s="28"/>
      <c r="C89" s="28"/>
      <c r="D89" s="8"/>
      <c r="E89" s="8"/>
      <c r="F89" s="8"/>
      <c r="G89" s="13"/>
      <c r="H89" s="28" t="s">
        <v>132</v>
      </c>
      <c r="I89" s="28">
        <v>83.83996598639456</v>
      </c>
      <c r="J89" s="8"/>
      <c r="K89" s="8">
        <f t="shared" si="6"/>
        <v>-27.454669734911405</v>
      </c>
      <c r="L89" s="8">
        <f t="shared" si="7"/>
        <v>111.29463572130597</v>
      </c>
      <c r="M89" s="13"/>
      <c r="N89" s="28" t="s">
        <v>81</v>
      </c>
      <c r="O89" s="28">
        <v>68.408163265306129</v>
      </c>
      <c r="P89" s="8"/>
      <c r="Q89" s="8">
        <f t="shared" si="8"/>
        <v>69.029944093005156</v>
      </c>
      <c r="R89" s="8">
        <f t="shared" si="9"/>
        <v>0.62178082769902687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</row>
    <row r="90" spans="1:55" s="12" customFormat="1">
      <c r="A90" s="32">
        <v>89</v>
      </c>
      <c r="B90" s="28"/>
      <c r="C90" s="28"/>
      <c r="D90" s="8"/>
      <c r="E90" s="8"/>
      <c r="F90" s="8"/>
      <c r="G90" s="13"/>
      <c r="H90" s="28" t="s">
        <v>133</v>
      </c>
      <c r="I90" s="28">
        <v>80.939285714285717</v>
      </c>
      <c r="J90" s="8"/>
      <c r="K90" s="8">
        <f t="shared" si="6"/>
        <v>-25.729844606564345</v>
      </c>
      <c r="L90" s="8">
        <f t="shared" si="7"/>
        <v>106.66913032085006</v>
      </c>
      <c r="M90" s="13"/>
      <c r="N90" s="28" t="s">
        <v>82</v>
      </c>
      <c r="O90" s="28">
        <v>72.173469387755105</v>
      </c>
      <c r="P90" s="8"/>
      <c r="Q90" s="8">
        <f t="shared" si="8"/>
        <v>70.040925944266561</v>
      </c>
      <c r="R90" s="8">
        <f t="shared" si="9"/>
        <v>2.1325434434885437</v>
      </c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</row>
    <row r="91" spans="1:55" s="12" customFormat="1">
      <c r="A91" s="32">
        <v>90</v>
      </c>
      <c r="B91" s="28"/>
      <c r="C91" s="28"/>
      <c r="D91" s="8"/>
      <c r="E91" s="8"/>
      <c r="F91" s="8"/>
      <c r="G91" s="13"/>
      <c r="H91" s="28" t="s">
        <v>134</v>
      </c>
      <c r="I91" s="28">
        <v>61.727891156462583</v>
      </c>
      <c r="J91" s="8"/>
      <c r="K91" s="8">
        <f t="shared" si="6"/>
        <v>-23.511140089608997</v>
      </c>
      <c r="L91" s="8">
        <f t="shared" si="7"/>
        <v>85.239031246071576</v>
      </c>
      <c r="M91" s="13"/>
      <c r="N91" s="28" t="s">
        <v>83</v>
      </c>
      <c r="O91" s="28">
        <v>77.535714285714292</v>
      </c>
      <c r="P91" s="8"/>
      <c r="Q91" s="8">
        <f t="shared" si="8"/>
        <v>71.314621758163767</v>
      </c>
      <c r="R91" s="8">
        <f t="shared" si="9"/>
        <v>6.2210925275505247</v>
      </c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</row>
    <row r="92" spans="1:55" s="12" customFormat="1">
      <c r="A92" s="32">
        <v>91</v>
      </c>
      <c r="B92" s="28"/>
      <c r="C92" s="28"/>
      <c r="D92" s="8"/>
      <c r="E92" s="8"/>
      <c r="F92" s="8"/>
      <c r="G92" s="13"/>
      <c r="H92" s="28" t="s">
        <v>135</v>
      </c>
      <c r="I92" s="28">
        <v>72.542857142857144</v>
      </c>
      <c r="J92" s="8"/>
      <c r="K92" s="8">
        <f t="shared" si="6"/>
        <v>-20.877047355691055</v>
      </c>
      <c r="L92" s="8">
        <f t="shared" si="7"/>
        <v>93.419904498548192</v>
      </c>
      <c r="M92" s="13"/>
      <c r="N92" s="28" t="s">
        <v>84</v>
      </c>
      <c r="O92" s="28">
        <v>71.749149659863946</v>
      </c>
      <c r="P92" s="8"/>
      <c r="Q92" s="8">
        <f t="shared" si="8"/>
        <v>72.728143879461243</v>
      </c>
      <c r="R92" s="8">
        <f t="shared" si="9"/>
        <v>0.97899421959729693</v>
      </c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</row>
    <row r="93" spans="1:55" s="12" customFormat="1">
      <c r="A93" s="32">
        <v>92</v>
      </c>
      <c r="B93" s="28"/>
      <c r="C93" s="28"/>
      <c r="D93" s="8"/>
      <c r="E93" s="8"/>
      <c r="F93" s="8"/>
      <c r="G93" s="13"/>
      <c r="H93" s="28" t="s">
        <v>136</v>
      </c>
      <c r="I93" s="28">
        <v>71.898809523809533</v>
      </c>
      <c r="J93" s="8"/>
      <c r="K93" s="8">
        <f t="shared" si="6"/>
        <v>-17.932872766339116</v>
      </c>
      <c r="L93" s="8">
        <f t="shared" si="7"/>
        <v>89.831682290148649</v>
      </c>
      <c r="M93" s="13"/>
      <c r="N93" s="28" t="s">
        <v>85</v>
      </c>
      <c r="O93" s="28">
        <v>73.915816326530603</v>
      </c>
      <c r="P93" s="8"/>
      <c r="Q93" s="8">
        <f t="shared" si="8"/>
        <v>74.146595816861392</v>
      </c>
      <c r="R93" s="8">
        <f t="shared" si="9"/>
        <v>0.23077949033078937</v>
      </c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</row>
    <row r="94" spans="1:55" s="12" customFormat="1">
      <c r="A94" s="32">
        <v>93</v>
      </c>
      <c r="B94" s="28"/>
      <c r="C94" s="28"/>
      <c r="D94" s="8"/>
      <c r="E94" s="8"/>
      <c r="F94" s="8"/>
      <c r="G94" s="13"/>
      <c r="H94" s="28" t="s">
        <v>137</v>
      </c>
      <c r="I94" s="28">
        <v>66.636734693877557</v>
      </c>
      <c r="J94" s="8"/>
      <c r="K94" s="8">
        <f t="shared" si="6"/>
        <v>-14.80573717020318</v>
      </c>
      <c r="L94" s="8">
        <f t="shared" si="7"/>
        <v>81.442471864080744</v>
      </c>
      <c r="M94" s="13"/>
      <c r="N94" s="28" t="s">
        <v>86</v>
      </c>
      <c r="O94" s="28">
        <v>75.584183673469397</v>
      </c>
      <c r="P94" s="8"/>
      <c r="Q94" s="8">
        <f t="shared" si="8"/>
        <v>75.434495507618678</v>
      </c>
      <c r="R94" s="8">
        <f t="shared" si="9"/>
        <v>0.1496881658507192</v>
      </c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</row>
    <row r="95" spans="1:55" s="12" customFormat="1">
      <c r="A95" s="32">
        <v>94</v>
      </c>
      <c r="B95" s="28"/>
      <c r="C95" s="28"/>
      <c r="D95" s="8"/>
      <c r="E95" s="8"/>
      <c r="F95" s="8"/>
      <c r="G95" s="13"/>
      <c r="H95" s="28" t="s">
        <v>138</v>
      </c>
      <c r="I95" s="28">
        <v>76.545408163265307</v>
      </c>
      <c r="J95" s="8"/>
      <c r="K95" s="8">
        <f t="shared" si="6"/>
        <v>-11.634708241956654</v>
      </c>
      <c r="L95" s="8">
        <f t="shared" si="7"/>
        <v>88.180116405221966</v>
      </c>
      <c r="M95" s="13"/>
      <c r="N95" s="28" t="s">
        <v>87</v>
      </c>
      <c r="O95" s="28">
        <v>78.571428571428569</v>
      </c>
      <c r="P95" s="8"/>
      <c r="Q95" s="8">
        <f t="shared" si="8"/>
        <v>76.46704503049871</v>
      </c>
      <c r="R95" s="8">
        <f t="shared" si="9"/>
        <v>2.1043835409298595</v>
      </c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</row>
    <row r="96" spans="1:55" s="12" customFormat="1">
      <c r="A96" s="32">
        <v>95</v>
      </c>
      <c r="B96" s="28"/>
      <c r="C96" s="28"/>
      <c r="D96" s="8"/>
      <c r="E96" s="8"/>
      <c r="F96" s="8"/>
      <c r="G96" s="13"/>
      <c r="H96" s="28" t="s">
        <v>139</v>
      </c>
      <c r="I96" s="28">
        <v>74.178571428571431</v>
      </c>
      <c r="J96" s="8"/>
      <c r="K96" s="8">
        <f t="shared" si="6"/>
        <v>-8.5567591974866133</v>
      </c>
      <c r="L96" s="8">
        <f t="shared" si="7"/>
        <v>82.735330626058044</v>
      </c>
      <c r="M96" s="13"/>
      <c r="N96" s="28" t="s">
        <v>88</v>
      </c>
      <c r="O96" s="28">
        <v>75.005102040816311</v>
      </c>
      <c r="P96" s="8"/>
      <c r="Q96" s="8">
        <f t="shared" si="8"/>
        <v>77.140291360290988</v>
      </c>
      <c r="R96" s="8">
        <f t="shared" si="9"/>
        <v>2.1351893194746765</v>
      </c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</row>
    <row r="97" spans="1:55" s="12" customFormat="1">
      <c r="A97" s="32">
        <v>96</v>
      </c>
      <c r="B97" s="28"/>
      <c r="C97" s="28"/>
      <c r="D97" s="8"/>
      <c r="E97" s="8"/>
      <c r="F97" s="8"/>
      <c r="G97" s="13"/>
      <c r="H97" s="28" t="s">
        <v>140</v>
      </c>
      <c r="I97" s="28">
        <v>76.971088435374142</v>
      </c>
      <c r="J97" s="8"/>
      <c r="K97" s="8">
        <f t="shared" si="6"/>
        <v>-5.6904519582068191</v>
      </c>
      <c r="L97" s="8">
        <f t="shared" si="7"/>
        <v>82.661540393580964</v>
      </c>
      <c r="M97" s="13"/>
      <c r="N97" s="28" t="s">
        <v>89</v>
      </c>
      <c r="O97" s="28">
        <v>77.357993197278915</v>
      </c>
      <c r="P97" s="8"/>
      <c r="Q97" s="8">
        <f t="shared" si="8"/>
        <v>77.379340645899774</v>
      </c>
      <c r="R97" s="8">
        <f t="shared" si="9"/>
        <v>2.1347448620858245E-2</v>
      </c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</row>
    <row r="98" spans="1:55" s="12" customFormat="1">
      <c r="A98" s="32">
        <v>97</v>
      </c>
      <c r="B98" s="28"/>
      <c r="C98" s="28"/>
      <c r="D98" s="8"/>
      <c r="E98" s="8"/>
      <c r="F98" s="8"/>
      <c r="G98" s="13"/>
      <c r="H98" s="28" t="s">
        <v>141</v>
      </c>
      <c r="I98" s="28">
        <v>74.209183673469383</v>
      </c>
      <c r="J98" s="8"/>
      <c r="K98" s="8">
        <f t="shared" si="6"/>
        <v>-3.1201860685706579</v>
      </c>
      <c r="L98" s="8">
        <f t="shared" si="7"/>
        <v>77.329369742040043</v>
      </c>
      <c r="M98" s="13"/>
      <c r="N98" s="28" t="s">
        <v>90</v>
      </c>
      <c r="O98" s="28">
        <v>68.195068027210894</v>
      </c>
      <c r="P98" s="8"/>
      <c r="Q98" s="8">
        <f t="shared" si="8"/>
        <v>77.143978652427592</v>
      </c>
      <c r="R98" s="8">
        <f t="shared" si="9"/>
        <v>8.9489106252166977</v>
      </c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</row>
    <row r="99" spans="1:55" s="12" customFormat="1">
      <c r="A99" s="32">
        <v>98</v>
      </c>
      <c r="B99" s="28"/>
      <c r="C99" s="28"/>
      <c r="D99" s="8"/>
      <c r="E99" s="8"/>
      <c r="F99" s="8"/>
      <c r="G99" s="13"/>
      <c r="H99" s="28" t="s">
        <v>142</v>
      </c>
      <c r="I99" s="28">
        <v>70.10289115646259</v>
      </c>
      <c r="J99" s="8"/>
      <c r="K99" s="8">
        <f t="shared" si="6"/>
        <v>-0.88425617388934907</v>
      </c>
      <c r="L99" s="8">
        <f t="shared" si="7"/>
        <v>70.987147330351945</v>
      </c>
      <c r="M99" s="13"/>
      <c r="N99" s="28" t="s">
        <v>91</v>
      </c>
      <c r="O99" s="28">
        <v>76.437925170068027</v>
      </c>
      <c r="P99" s="8"/>
      <c r="Q99" s="8">
        <f t="shared" si="8"/>
        <v>76.431293499652909</v>
      </c>
      <c r="R99" s="8">
        <f t="shared" si="9"/>
        <v>6.6316704151176964E-3</v>
      </c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</row>
    <row r="100" spans="1:55" s="12" customFormat="1">
      <c r="A100" s="32">
        <v>99</v>
      </c>
      <c r="B100" s="28"/>
      <c r="C100" s="28"/>
      <c r="D100" s="8"/>
      <c r="E100" s="8"/>
      <c r="F100" s="8"/>
      <c r="G100" s="13"/>
      <c r="H100" s="28" t="s">
        <v>143</v>
      </c>
      <c r="I100" s="28">
        <v>66.454081632653057</v>
      </c>
      <c r="J100" s="8"/>
      <c r="K100" s="8">
        <f t="shared" si="6"/>
        <v>1.0303531059877693</v>
      </c>
      <c r="L100" s="8">
        <f t="shared" si="7"/>
        <v>65.423728526665286</v>
      </c>
      <c r="M100" s="13"/>
      <c r="N100" s="28" t="s">
        <v>92</v>
      </c>
      <c r="O100" s="28">
        <v>76.66836734693878</v>
      </c>
      <c r="P100" s="8"/>
      <c r="Q100" s="8">
        <f t="shared" si="8"/>
        <v>75.275170105166367</v>
      </c>
      <c r="R100" s="8">
        <f t="shared" si="9"/>
        <v>1.3931972417724126</v>
      </c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</row>
    <row r="101" spans="1:55" s="12" customFormat="1">
      <c r="A101" s="32">
        <v>100</v>
      </c>
      <c r="B101" s="28"/>
      <c r="C101" s="28"/>
      <c r="D101" s="8"/>
      <c r="E101" s="8"/>
      <c r="F101" s="8"/>
      <c r="G101" s="13"/>
      <c r="H101" s="28" t="s">
        <v>144</v>
      </c>
      <c r="I101" s="28">
        <v>69.125</v>
      </c>
      <c r="J101" s="8"/>
      <c r="K101" s="8">
        <f t="shared" si="6"/>
        <v>2.6845493986087172</v>
      </c>
      <c r="L101" s="8">
        <f t="shared" si="7"/>
        <v>66.440450601391277</v>
      </c>
      <c r="M101" s="13"/>
      <c r="N101" s="28" t="s">
        <v>93</v>
      </c>
      <c r="O101" s="28">
        <v>67.033163265306115</v>
      </c>
      <c r="P101" s="8"/>
      <c r="Q101" s="8">
        <f t="shared" si="8"/>
        <v>73.742802957970952</v>
      </c>
      <c r="R101" s="8">
        <f t="shared" si="9"/>
        <v>6.7096396926648367</v>
      </c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</row>
    <row r="102" spans="1:55" s="12" customFormat="1">
      <c r="A102" s="32">
        <v>101</v>
      </c>
      <c r="B102" s="28"/>
      <c r="C102" s="28"/>
      <c r="D102" s="8"/>
      <c r="E102" s="8"/>
      <c r="F102" s="8"/>
      <c r="G102" s="13"/>
      <c r="H102" s="28" t="s">
        <v>145</v>
      </c>
      <c r="I102" s="28">
        <v>71.125</v>
      </c>
      <c r="J102" s="8"/>
      <c r="K102" s="8">
        <f t="shared" si="6"/>
        <v>4.1748155587341973</v>
      </c>
      <c r="L102" s="8">
        <f t="shared" si="7"/>
        <v>66.950184441265804</v>
      </c>
      <c r="M102" s="13"/>
      <c r="N102" s="28" t="s">
        <v>94</v>
      </c>
      <c r="O102" s="28">
        <v>71.349489795918359</v>
      </c>
      <c r="P102" s="8"/>
      <c r="Q102" s="8">
        <f t="shared" si="8"/>
        <v>71.928629378799343</v>
      </c>
      <c r="R102" s="8">
        <f t="shared" si="9"/>
        <v>0.57913958288098399</v>
      </c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</row>
    <row r="103" spans="1:55" s="12" customFormat="1">
      <c r="A103" s="32">
        <v>102</v>
      </c>
      <c r="B103" s="28"/>
      <c r="C103" s="28"/>
      <c r="D103" s="8"/>
      <c r="E103" s="8"/>
      <c r="F103" s="8"/>
      <c r="G103" s="13"/>
      <c r="H103" s="28" t="s">
        <v>146</v>
      </c>
      <c r="I103" s="28">
        <v>71.785714285714292</v>
      </c>
      <c r="J103" s="8"/>
      <c r="K103" s="8">
        <f t="shared" si="6"/>
        <v>5.6135760212849766</v>
      </c>
      <c r="L103" s="8">
        <f t="shared" si="7"/>
        <v>66.172138264429321</v>
      </c>
      <c r="M103" s="13"/>
      <c r="N103" s="28" t="s">
        <v>95</v>
      </c>
      <c r="O103" s="28">
        <v>75.340136054421777</v>
      </c>
      <c r="P103" s="8"/>
      <c r="Q103" s="8">
        <f t="shared" si="8"/>
        <v>69.946296294729478</v>
      </c>
      <c r="R103" s="8">
        <f t="shared" si="9"/>
        <v>5.3938397596922982</v>
      </c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</row>
    <row r="104" spans="1:55" s="12" customFormat="1">
      <c r="A104" s="32">
        <v>103</v>
      </c>
      <c r="B104" s="28"/>
      <c r="C104" s="28"/>
      <c r="D104" s="8"/>
      <c r="E104" s="8"/>
      <c r="F104" s="8"/>
      <c r="G104" s="13"/>
      <c r="H104" s="90" t="s">
        <v>147</v>
      </c>
      <c r="I104" s="90">
        <v>64.39030612244899</v>
      </c>
      <c r="J104" s="8"/>
      <c r="K104" s="8">
        <f t="shared" si="6"/>
        <v>7.1055329897997792</v>
      </c>
      <c r="L104" s="8">
        <f t="shared" si="7"/>
        <v>57.284773132649214</v>
      </c>
      <c r="M104" s="13"/>
      <c r="N104" s="28" t="s">
        <v>96</v>
      </c>
      <c r="O104" s="28">
        <v>72.964285714285708</v>
      </c>
      <c r="P104" s="8"/>
      <c r="Q104" s="8">
        <f t="shared" si="8"/>
        <v>67.91942159551509</v>
      </c>
      <c r="R104" s="8">
        <f t="shared" si="9"/>
        <v>5.0448641187706187</v>
      </c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</row>
    <row r="105" spans="1:55" s="12" customFormat="1">
      <c r="A105" s="32">
        <v>104</v>
      </c>
      <c r="B105" s="28"/>
      <c r="C105" s="28"/>
      <c r="D105" s="8"/>
      <c r="E105" s="8"/>
      <c r="F105" s="8"/>
      <c r="G105" s="13"/>
      <c r="H105" s="90" t="s">
        <v>148</v>
      </c>
      <c r="I105" s="90">
        <v>66.017006802721099</v>
      </c>
      <c r="J105" s="8"/>
      <c r="K105" s="8">
        <f t="shared" si="6"/>
        <v>8.7244034772044561</v>
      </c>
      <c r="L105" s="8">
        <f t="shared" si="7"/>
        <v>57.292603325516644</v>
      </c>
      <c r="M105" s="13"/>
      <c r="N105" s="28" t="s">
        <v>97</v>
      </c>
      <c r="O105" s="28">
        <v>66.75595238095238</v>
      </c>
      <c r="P105" s="8"/>
      <c r="Q105" s="8">
        <f t="shared" si="8"/>
        <v>65.971984611795733</v>
      </c>
      <c r="R105" s="8">
        <f t="shared" si="9"/>
        <v>0.78396776915664645</v>
      </c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</row>
    <row r="106" spans="1:55" s="12" customFormat="1">
      <c r="A106" s="32">
        <v>105</v>
      </c>
      <c r="B106" s="30"/>
      <c r="C106" s="30"/>
      <c r="D106" s="8"/>
      <c r="E106" s="8"/>
      <c r="F106" s="8"/>
      <c r="G106" s="13"/>
      <c r="H106" s="90" t="s">
        <v>149</v>
      </c>
      <c r="I106" s="90">
        <v>67.547619047619051</v>
      </c>
      <c r="J106" s="8"/>
      <c r="K106" s="8">
        <f t="shared" si="6"/>
        <v>10.494765384549574</v>
      </c>
      <c r="L106" s="8">
        <f t="shared" si="7"/>
        <v>57.052853663069477</v>
      </c>
      <c r="M106" s="13"/>
      <c r="N106" s="28" t="s">
        <v>98</v>
      </c>
      <c r="O106" s="28">
        <v>58.857142857142854</v>
      </c>
      <c r="P106" s="8"/>
      <c r="Q106" s="8">
        <f t="shared" si="8"/>
        <v>64.219174840887177</v>
      </c>
      <c r="R106" s="8">
        <f t="shared" si="9"/>
        <v>5.3620319837443233</v>
      </c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</row>
    <row r="107" spans="1:55" s="12" customFormat="1">
      <c r="A107" s="32">
        <v>106</v>
      </c>
      <c r="B107" s="30"/>
      <c r="C107" s="30"/>
      <c r="D107" s="8"/>
      <c r="E107" s="8"/>
      <c r="F107" s="8"/>
      <c r="G107" s="13"/>
      <c r="H107" s="90" t="s">
        <v>150</v>
      </c>
      <c r="I107" s="90">
        <v>69.295918367346943</v>
      </c>
      <c r="J107" s="8"/>
      <c r="K107" s="8">
        <f t="shared" si="6"/>
        <v>12.382997505657107</v>
      </c>
      <c r="L107" s="8">
        <f t="shared" si="7"/>
        <v>56.912920861689834</v>
      </c>
      <c r="M107" s="13"/>
      <c r="N107" s="28" t="s">
        <v>99</v>
      </c>
      <c r="O107" s="28">
        <v>61.787414965986393</v>
      </c>
      <c r="P107" s="8"/>
      <c r="Q107" s="8">
        <f t="shared" si="8"/>
        <v>62.75944707447853</v>
      </c>
      <c r="R107" s="8">
        <f t="shared" si="9"/>
        <v>0.97203210849213662</v>
      </c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</row>
    <row r="108" spans="1:55" s="12" customFormat="1">
      <c r="A108" s="32">
        <v>107</v>
      </c>
      <c r="B108" s="30"/>
      <c r="C108" s="30"/>
      <c r="D108" s="8"/>
      <c r="E108" s="8"/>
      <c r="F108" s="8"/>
      <c r="G108" s="13"/>
      <c r="H108" s="90" t="s">
        <v>151</v>
      </c>
      <c r="I108" s="90">
        <v>64.599489795918359</v>
      </c>
      <c r="J108" s="35"/>
      <c r="K108" s="8">
        <f t="shared" si="6"/>
        <v>14.299659413262647</v>
      </c>
      <c r="L108" s="8">
        <f t="shared" si="7"/>
        <v>50.299830382655713</v>
      </c>
      <c r="M108" s="13"/>
      <c r="N108" s="28" t="s">
        <v>100</v>
      </c>
      <c r="O108" s="28">
        <v>65.78826530612244</v>
      </c>
      <c r="P108" s="8"/>
      <c r="Q108" s="8">
        <f t="shared" si="8"/>
        <v>61.668385015786818</v>
      </c>
      <c r="R108" s="8">
        <f t="shared" si="9"/>
        <v>4.1198802903356224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</row>
    <row r="109" spans="1:55" s="12" customFormat="1">
      <c r="A109" s="32">
        <v>108</v>
      </c>
      <c r="B109" s="30"/>
      <c r="C109" s="30"/>
      <c r="D109" s="8"/>
      <c r="E109" s="8"/>
      <c r="F109" s="8"/>
      <c r="G109" s="13"/>
      <c r="H109" s="90" t="s">
        <v>152</v>
      </c>
      <c r="I109" s="90">
        <v>61.579081632653065</v>
      </c>
      <c r="J109" s="35"/>
      <c r="K109" s="8">
        <f t="shared" si="6"/>
        <v>16.113400231407521</v>
      </c>
      <c r="L109" s="8">
        <f t="shared" si="7"/>
        <v>45.465681401245547</v>
      </c>
      <c r="M109" s="13"/>
      <c r="N109" s="28" t="s">
        <v>101</v>
      </c>
      <c r="O109" s="28">
        <v>64.107142857142861</v>
      </c>
      <c r="P109" s="8"/>
      <c r="Q109" s="8">
        <f t="shared" si="8"/>
        <v>60.994780695661817</v>
      </c>
      <c r="R109" s="8">
        <f t="shared" si="9"/>
        <v>3.1123621614810446</v>
      </c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</row>
    <row r="110" spans="1:55" s="12" customFormat="1">
      <c r="A110" s="32">
        <v>109</v>
      </c>
      <c r="B110" s="30"/>
      <c r="C110" s="30"/>
      <c r="D110" s="8"/>
      <c r="E110" s="8"/>
      <c r="F110" s="8"/>
      <c r="G110" s="13"/>
      <c r="H110" s="90" t="s">
        <v>153</v>
      </c>
      <c r="I110" s="90">
        <v>69.751700680272108</v>
      </c>
      <c r="J110" s="35"/>
      <c r="K110" s="8">
        <f t="shared" si="6"/>
        <v>17.674066222437848</v>
      </c>
      <c r="L110" s="8">
        <f t="shared" si="7"/>
        <v>52.077634457834264</v>
      </c>
      <c r="M110" s="13"/>
      <c r="N110" s="28" t="s">
        <v>102</v>
      </c>
      <c r="O110" s="28">
        <v>65.928571428571431</v>
      </c>
      <c r="P110" s="8"/>
      <c r="Q110" s="8">
        <f t="shared" si="8"/>
        <v>60.759114049056308</v>
      </c>
      <c r="R110" s="8">
        <f t="shared" si="9"/>
        <v>5.1694573795151229</v>
      </c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</row>
    <row r="111" spans="1:55" s="12" customFormat="1">
      <c r="A111" s="32">
        <v>110</v>
      </c>
      <c r="B111" s="30"/>
      <c r="C111" s="30"/>
      <c r="D111" s="8"/>
      <c r="E111" s="8"/>
      <c r="F111" s="8"/>
      <c r="G111" s="13"/>
      <c r="H111" s="90" t="s">
        <v>154</v>
      </c>
      <c r="I111" s="90">
        <v>62.428571428571431</v>
      </c>
      <c r="J111" s="35"/>
      <c r="K111" s="8">
        <f t="shared" si="6"/>
        <v>18.840616267575978</v>
      </c>
      <c r="L111" s="8">
        <f t="shared" si="7"/>
        <v>43.587955160995449</v>
      </c>
      <c r="M111" s="13"/>
      <c r="N111" s="28" t="s">
        <v>103</v>
      </c>
      <c r="O111" s="28">
        <v>63.696428571428569</v>
      </c>
      <c r="P111" s="8"/>
      <c r="Q111" s="8">
        <f t="shared" si="8"/>
        <v>60.954388457348053</v>
      </c>
      <c r="R111" s="8">
        <f t="shared" si="9"/>
        <v>2.7420401140805168</v>
      </c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</row>
    <row r="112" spans="1:55" s="12" customFormat="1">
      <c r="A112" s="32">
        <v>111</v>
      </c>
      <c r="B112" s="30"/>
      <c r="C112" s="30"/>
      <c r="D112" s="8"/>
      <c r="E112" s="8"/>
      <c r="F112" s="8"/>
      <c r="G112" s="13"/>
      <c r="H112" s="90" t="s">
        <v>155</v>
      </c>
      <c r="I112" s="90">
        <v>55.510204081632658</v>
      </c>
      <c r="J112" s="35"/>
      <c r="K112" s="8">
        <f t="shared" si="6"/>
        <v>19.508222992394018</v>
      </c>
      <c r="L112" s="8">
        <f t="shared" si="7"/>
        <v>36.00198108923864</v>
      </c>
      <c r="M112" s="13"/>
      <c r="N112" s="28" t="s">
        <v>104</v>
      </c>
      <c r="O112" s="28">
        <v>61.696428571428569</v>
      </c>
      <c r="P112" s="8"/>
      <c r="Q112" s="8">
        <f t="shared" si="8"/>
        <v>61.549066194619165</v>
      </c>
      <c r="R112" s="8">
        <f t="shared" si="9"/>
        <v>0.14736237680940434</v>
      </c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</row>
    <row r="113" spans="1:55" s="12" customFormat="1">
      <c r="A113" s="32">
        <v>112</v>
      </c>
      <c r="B113" s="30"/>
      <c r="C113" s="30"/>
      <c r="D113" s="8"/>
      <c r="E113" s="8"/>
      <c r="F113" s="8"/>
      <c r="G113" s="13"/>
      <c r="H113" s="90" t="s">
        <v>156</v>
      </c>
      <c r="I113" s="90">
        <v>49.262755102040821</v>
      </c>
      <c r="J113" s="35"/>
      <c r="K113" s="8">
        <f t="shared" si="6"/>
        <v>19.628849495011178</v>
      </c>
      <c r="L113" s="8">
        <f t="shared" si="7"/>
        <v>29.633905607029643</v>
      </c>
      <c r="M113" s="13"/>
      <c r="N113" s="28" t="s">
        <v>105</v>
      </c>
      <c r="O113" s="28">
        <v>48.716836734693871</v>
      </c>
      <c r="P113" s="8"/>
      <c r="Q113" s="8">
        <f t="shared" si="8"/>
        <v>62.491672362734228</v>
      </c>
      <c r="R113" s="8">
        <f t="shared" si="9"/>
        <v>13.774835628040357</v>
      </c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</row>
    <row r="114" spans="1:55" s="12" customFormat="1">
      <c r="A114" s="32">
        <v>113</v>
      </c>
      <c r="B114" s="30"/>
      <c r="C114" s="30"/>
      <c r="D114" s="8"/>
      <c r="E114" s="8"/>
      <c r="F114" s="8"/>
      <c r="G114" s="13"/>
      <c r="H114" s="90" t="s">
        <v>157</v>
      </c>
      <c r="I114" s="90">
        <v>54.84591836734694</v>
      </c>
      <c r="J114" s="35"/>
      <c r="K114" s="8">
        <f t="shared" si="6"/>
        <v>19.220726009181579</v>
      </c>
      <c r="L114" s="8">
        <f t="shared" si="7"/>
        <v>35.625192358165364</v>
      </c>
      <c r="M114" s="13"/>
      <c r="N114" s="28" t="s">
        <v>106</v>
      </c>
      <c r="O114" s="28">
        <v>62.660714285714285</v>
      </c>
      <c r="P114" s="8"/>
      <c r="Q114" s="8">
        <f t="shared" si="8"/>
        <v>63.716512512088947</v>
      </c>
      <c r="R114" s="8">
        <f t="shared" si="9"/>
        <v>1.0557982263746624</v>
      </c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</row>
    <row r="115" spans="1:55" s="12" customFormat="1">
      <c r="A115" s="32">
        <v>114</v>
      </c>
      <c r="B115" s="30"/>
      <c r="C115" s="30"/>
      <c r="D115" s="8"/>
      <c r="E115" s="8"/>
      <c r="F115" s="8"/>
      <c r="G115" s="13"/>
      <c r="H115" s="90" t="s">
        <v>158</v>
      </c>
      <c r="I115" s="90">
        <v>60.397959183673471</v>
      </c>
      <c r="J115" s="35"/>
      <c r="K115" s="8">
        <f t="shared" si="6"/>
        <v>18.364321649337825</v>
      </c>
      <c r="L115" s="8">
        <f t="shared" si="7"/>
        <v>42.033637534335647</v>
      </c>
      <c r="M115" s="13"/>
      <c r="N115" s="28" t="s">
        <v>107</v>
      </c>
      <c r="O115" s="28">
        <v>66.267857142857139</v>
      </c>
      <c r="P115" s="8"/>
      <c r="Q115" s="8">
        <f t="shared" si="8"/>
        <v>65.149887383167979</v>
      </c>
      <c r="R115" s="8">
        <f t="shared" si="9"/>
        <v>1.11796975968916</v>
      </c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</row>
    <row r="116" spans="1:55" s="12" customFormat="1">
      <c r="A116" s="32">
        <v>115</v>
      </c>
      <c r="B116" s="30"/>
      <c r="C116" s="30"/>
      <c r="D116" s="8"/>
      <c r="E116" s="8"/>
      <c r="F116" s="8"/>
      <c r="G116" s="13"/>
      <c r="H116" s="90" t="s">
        <v>159</v>
      </c>
      <c r="I116" s="90">
        <v>60.630952380952372</v>
      </c>
      <c r="J116" s="37"/>
      <c r="K116" s="8">
        <f t="shared" si="6"/>
        <v>17.185192280711103</v>
      </c>
      <c r="L116" s="8">
        <f t="shared" si="7"/>
        <v>43.445760100241273</v>
      </c>
      <c r="M116" s="13"/>
      <c r="N116" s="28" t="s">
        <v>108</v>
      </c>
      <c r="O116" s="28">
        <v>68.696428571428569</v>
      </c>
      <c r="P116" s="8"/>
      <c r="Q116" s="8">
        <f t="shared" si="8"/>
        <v>66.716191144523151</v>
      </c>
      <c r="R116" s="8">
        <f t="shared" si="9"/>
        <v>1.9802374269054184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</row>
    <row r="117" spans="1:55" s="12" customFormat="1">
      <c r="A117" s="32">
        <v>116</v>
      </c>
      <c r="B117" s="30"/>
      <c r="C117" s="30"/>
      <c r="D117" s="8"/>
      <c r="E117" s="8"/>
      <c r="F117" s="8"/>
      <c r="G117" s="13"/>
      <c r="H117" s="90" t="s">
        <v>160</v>
      </c>
      <c r="I117" s="90">
        <v>58.16836734693878</v>
      </c>
      <c r="J117" s="37"/>
      <c r="K117" s="8">
        <f t="shared" si="6"/>
        <v>15.82691187972479</v>
      </c>
      <c r="L117" s="8">
        <f t="shared" si="7"/>
        <v>42.34145546721399</v>
      </c>
      <c r="M117" s="13"/>
      <c r="N117" s="28" t="s">
        <v>109</v>
      </c>
      <c r="O117" s="28">
        <v>71.252551020408163</v>
      </c>
      <c r="P117" s="8"/>
      <c r="Q117" s="8">
        <f t="shared" si="8"/>
        <v>68.343343531303375</v>
      </c>
      <c r="R117" s="8">
        <f t="shared" si="9"/>
        <v>2.9092074891047872</v>
      </c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</row>
    <row r="118" spans="1:55" s="12" customFormat="1">
      <c r="A118" s="32">
        <v>117</v>
      </c>
      <c r="B118" s="30"/>
      <c r="C118" s="30"/>
      <c r="D118" s="8"/>
      <c r="E118" s="8"/>
      <c r="F118" s="8"/>
      <c r="G118" s="13"/>
      <c r="H118" s="90" t="s">
        <v>161</v>
      </c>
      <c r="I118" s="90">
        <v>66.63095238095238</v>
      </c>
      <c r="J118" s="37"/>
      <c r="K118" s="8">
        <f t="shared" si="6"/>
        <v>14.419553187905349</v>
      </c>
      <c r="L118" s="8">
        <f t="shared" si="7"/>
        <v>52.211399193047029</v>
      </c>
      <c r="M118" s="13"/>
      <c r="N118" s="28" t="s">
        <v>110</v>
      </c>
      <c r="O118" s="28">
        <v>66.469047619047629</v>
      </c>
      <c r="P118" s="8"/>
      <c r="Q118" s="8">
        <f t="shared" si="8"/>
        <v>69.967121681964002</v>
      </c>
      <c r="R118" s="8">
        <f t="shared" si="9"/>
        <v>3.4980740629163734</v>
      </c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</row>
    <row r="119" spans="1:55" s="12" customFormat="1">
      <c r="A119" s="32">
        <v>118</v>
      </c>
      <c r="B119" s="11"/>
      <c r="C119" s="11"/>
      <c r="D119" s="8"/>
      <c r="E119" s="8"/>
      <c r="F119" s="8"/>
      <c r="G119" s="13"/>
      <c r="H119" s="90" t="s">
        <v>162</v>
      </c>
      <c r="I119" s="90">
        <v>76.908163265306129</v>
      </c>
      <c r="J119" s="37"/>
      <c r="K119" s="8">
        <f t="shared" si="6"/>
        <v>13.050363774218642</v>
      </c>
      <c r="L119" s="8">
        <f t="shared" si="7"/>
        <v>63.857799491087491</v>
      </c>
      <c r="M119" s="13"/>
      <c r="N119" s="28" t="s">
        <v>111</v>
      </c>
      <c r="O119" s="28">
        <v>71.009353741496597</v>
      </c>
      <c r="P119" s="8"/>
      <c r="Q119" s="8">
        <f t="shared" si="8"/>
        <v>71.534109591693934</v>
      </c>
      <c r="R119" s="8">
        <f t="shared" si="9"/>
        <v>0.52475585019733728</v>
      </c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</row>
    <row r="120" spans="1:55" s="12" customFormat="1">
      <c r="A120" s="32">
        <v>119</v>
      </c>
      <c r="B120" s="11"/>
      <c r="C120" s="11"/>
      <c r="D120" s="8"/>
      <c r="E120" s="8"/>
      <c r="F120" s="8"/>
      <c r="G120" s="13"/>
      <c r="H120" s="28"/>
      <c r="I120" s="28"/>
      <c r="J120" s="37"/>
      <c r="K120" s="8">
        <f t="shared" si="6"/>
        <v>11.743088679228624</v>
      </c>
      <c r="L120" s="8">
        <f t="shared" si="7"/>
        <v>11.743088679228624</v>
      </c>
      <c r="M120" s="13"/>
      <c r="N120" s="28" t="s">
        <v>112</v>
      </c>
      <c r="O120" s="28">
        <v>71.49489795918366</v>
      </c>
      <c r="P120" s="8"/>
      <c r="Q120" s="8">
        <f t="shared" si="8"/>
        <v>73.003154069990018</v>
      </c>
      <c r="R120" s="8">
        <f t="shared" si="9"/>
        <v>1.5082561108063572</v>
      </c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</row>
    <row r="121" spans="1:55" s="12" customFormat="1">
      <c r="A121" s="32">
        <v>120</v>
      </c>
      <c r="B121" s="11"/>
      <c r="C121" s="11"/>
      <c r="D121" s="8"/>
      <c r="E121" s="8"/>
      <c r="F121" s="8"/>
      <c r="G121" s="13"/>
      <c r="H121" s="28"/>
      <c r="I121" s="28"/>
      <c r="J121" s="37"/>
      <c r="K121" s="8">
        <f t="shared" si="6"/>
        <v>10.450809020080136</v>
      </c>
      <c r="L121" s="8">
        <f t="shared" si="7"/>
        <v>10.450809020080136</v>
      </c>
      <c r="M121" s="13"/>
      <c r="N121" s="28" t="s">
        <v>113</v>
      </c>
      <c r="O121" s="28">
        <v>77.410714285714292</v>
      </c>
      <c r="P121" s="8"/>
      <c r="Q121" s="8">
        <f t="shared" si="8"/>
        <v>74.345386754147128</v>
      </c>
      <c r="R121" s="8">
        <f t="shared" si="9"/>
        <v>3.0653275315671635</v>
      </c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</row>
    <row r="122" spans="1:55" s="12" customFormat="1">
      <c r="A122" s="32">
        <v>121</v>
      </c>
      <c r="B122" s="11"/>
      <c r="C122" s="11"/>
      <c r="D122" s="8"/>
      <c r="E122" s="8"/>
      <c r="F122" s="8"/>
      <c r="G122" s="13"/>
      <c r="H122" s="28"/>
      <c r="I122" s="28"/>
      <c r="J122" s="37"/>
      <c r="K122" s="8">
        <f t="shared" si="6"/>
        <v>9.0644836922498939</v>
      </c>
      <c r="L122" s="8">
        <f t="shared" si="7"/>
        <v>9.0644836922498939</v>
      </c>
      <c r="M122" s="13"/>
      <c r="N122" s="28" t="s">
        <v>114</v>
      </c>
      <c r="O122" s="28">
        <v>73.094387755102034</v>
      </c>
      <c r="P122" s="8"/>
      <c r="Q122" s="8">
        <f t="shared" si="8"/>
        <v>75.543023719609508</v>
      </c>
      <c r="R122" s="8">
        <f t="shared" si="9"/>
        <v>2.4486359645074742</v>
      </c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</row>
    <row r="123" spans="1:55" s="12" customFormat="1">
      <c r="A123" s="32">
        <v>122</v>
      </c>
      <c r="B123" s="11"/>
      <c r="C123" s="11"/>
      <c r="D123" s="8"/>
      <c r="E123" s="8"/>
      <c r="F123" s="8"/>
      <c r="G123" s="13"/>
      <c r="H123" s="28"/>
      <c r="I123" s="28"/>
      <c r="J123" s="37"/>
      <c r="K123" s="8">
        <f t="shared" si="6"/>
        <v>7.436131006874672</v>
      </c>
      <c r="L123" s="8">
        <f t="shared" si="7"/>
        <v>7.436131006874672</v>
      </c>
      <c r="M123" s="13"/>
      <c r="N123" s="28" t="s">
        <v>115</v>
      </c>
      <c r="O123" s="28">
        <v>68.010204081632651</v>
      </c>
      <c r="P123" s="8"/>
      <c r="Q123" s="8">
        <f t="shared" si="8"/>
        <v>76.58727187908913</v>
      </c>
      <c r="R123" s="8">
        <f t="shared" si="9"/>
        <v>8.5770677974564791</v>
      </c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</row>
    <row r="124" spans="1:55" s="12" customFormat="1">
      <c r="A124" s="32">
        <v>123</v>
      </c>
      <c r="B124" s="11"/>
      <c r="C124" s="11"/>
      <c r="D124" s="8"/>
      <c r="E124" s="8"/>
      <c r="F124" s="8"/>
      <c r="G124" s="13"/>
      <c r="H124" s="28"/>
      <c r="I124" s="28"/>
      <c r="J124" s="37"/>
      <c r="K124" s="8">
        <f t="shared" si="6"/>
        <v>5.4124401553399908</v>
      </c>
      <c r="L124" s="8">
        <f t="shared" si="7"/>
        <v>5.4124401553399908</v>
      </c>
      <c r="M124" s="13"/>
      <c r="N124" s="28" t="s">
        <v>116</v>
      </c>
      <c r="O124" s="28">
        <v>89.464285714285708</v>
      </c>
      <c r="P124" s="8"/>
      <c r="Q124" s="8">
        <f t="shared" si="8"/>
        <v>77.47574331666803</v>
      </c>
      <c r="R124" s="8">
        <f t="shared" si="9"/>
        <v>11.988542397617678</v>
      </c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</row>
    <row r="125" spans="1:55" s="12" customFormat="1">
      <c r="A125" s="32">
        <v>124</v>
      </c>
      <c r="B125" s="11"/>
      <c r="C125" s="11"/>
      <c r="D125" s="8"/>
      <c r="E125" s="8"/>
      <c r="F125" s="8"/>
      <c r="G125" s="13"/>
      <c r="H125" s="28"/>
      <c r="I125" s="28"/>
      <c r="J125" s="37"/>
      <c r="K125" s="8">
        <f t="shared" si="6"/>
        <v>2.8722290998820266</v>
      </c>
      <c r="L125" s="8">
        <f t="shared" si="7"/>
        <v>2.8722290998820266</v>
      </c>
      <c r="M125" s="13"/>
      <c r="N125" s="28" t="s">
        <v>117</v>
      </c>
      <c r="O125" s="28">
        <v>79.446428571428569</v>
      </c>
      <c r="P125" s="8"/>
      <c r="Q125" s="8">
        <f t="shared" si="8"/>
        <v>78.20979901335572</v>
      </c>
      <c r="R125" s="8">
        <f t="shared" si="9"/>
        <v>1.236629558072849</v>
      </c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</row>
    <row r="126" spans="1:55" s="12" customFormat="1">
      <c r="A126" s="32">
        <v>125</v>
      </c>
      <c r="B126" s="11"/>
      <c r="C126" s="11"/>
      <c r="D126" s="8"/>
      <c r="E126" s="8"/>
      <c r="F126" s="8"/>
      <c r="G126" s="13"/>
      <c r="H126" s="11"/>
      <c r="I126" s="11"/>
      <c r="J126" s="8"/>
      <c r="K126" s="8"/>
      <c r="L126" s="8"/>
      <c r="M126" s="13"/>
      <c r="N126" s="28" t="s">
        <v>118</v>
      </c>
      <c r="O126" s="28">
        <v>82.016156462585045</v>
      </c>
      <c r="P126" s="8"/>
      <c r="Q126" s="8">
        <f t="shared" si="8"/>
        <v>78.79221205734909</v>
      </c>
      <c r="R126" s="8">
        <f t="shared" si="9"/>
        <v>3.2239444052359545</v>
      </c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</row>
    <row r="127" spans="1:55" s="12" customFormat="1">
      <c r="A127" s="32">
        <v>126</v>
      </c>
      <c r="B127" s="11"/>
      <c r="C127" s="11"/>
      <c r="D127" s="8"/>
      <c r="E127" s="8"/>
      <c r="F127" s="8"/>
      <c r="G127" s="13"/>
      <c r="H127" s="11"/>
      <c r="I127" s="11"/>
      <c r="J127" s="8"/>
      <c r="K127" s="8"/>
      <c r="L127" s="8"/>
      <c r="M127" s="13"/>
      <c r="N127" s="28" t="s">
        <v>119</v>
      </c>
      <c r="O127" s="28">
        <v>74.576530612244895</v>
      </c>
      <c r="P127" s="8"/>
      <c r="Q127" s="8">
        <f t="shared" si="8"/>
        <v>79.22546314718943</v>
      </c>
      <c r="R127" s="8">
        <f t="shared" si="9"/>
        <v>4.6489325349445352</v>
      </c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</row>
    <row r="128" spans="1:55" s="12" customFormat="1">
      <c r="A128" s="32">
        <v>127</v>
      </c>
      <c r="B128" s="11"/>
      <c r="C128" s="11"/>
      <c r="D128" s="8"/>
      <c r="E128" s="8"/>
      <c r="F128" s="8"/>
      <c r="G128" s="13"/>
      <c r="H128" s="11"/>
      <c r="I128" s="11"/>
      <c r="J128" s="8"/>
      <c r="K128" s="8"/>
      <c r="L128" s="8"/>
      <c r="M128" s="13"/>
      <c r="N128" s="28" t="s">
        <v>120</v>
      </c>
      <c r="O128" s="28">
        <v>80.316326530612258</v>
      </c>
      <c r="P128" s="8"/>
      <c r="Q128" s="8">
        <f t="shared" si="8"/>
        <v>79.510868764619232</v>
      </c>
      <c r="R128" s="8">
        <f t="shared" si="9"/>
        <v>0.80545776599302599</v>
      </c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</row>
    <row r="129" spans="1:55" s="12" customFormat="1">
      <c r="A129" s="32">
        <v>128</v>
      </c>
      <c r="B129" s="11"/>
      <c r="C129" s="11"/>
      <c r="D129" s="8"/>
      <c r="E129" s="8"/>
      <c r="F129" s="8"/>
      <c r="G129" s="13"/>
      <c r="H129" s="11"/>
      <c r="I129" s="11"/>
      <c r="J129" s="8"/>
      <c r="K129" s="8"/>
      <c r="L129" s="8"/>
      <c r="M129" s="13"/>
      <c r="N129" s="28" t="s">
        <v>121</v>
      </c>
      <c r="O129" s="28">
        <v>83.655612244897952</v>
      </c>
      <c r="P129" s="8"/>
      <c r="Q129" s="8">
        <f t="shared" si="8"/>
        <v>79.648609326889357</v>
      </c>
      <c r="R129" s="8">
        <f t="shared" si="9"/>
        <v>4.0070029180085953</v>
      </c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</row>
    <row r="130" spans="1:55" s="12" customFormat="1">
      <c r="A130" s="32">
        <v>129</v>
      </c>
      <c r="B130" s="11"/>
      <c r="C130" s="11"/>
      <c r="D130" s="8"/>
      <c r="E130" s="8"/>
      <c r="F130" s="8"/>
      <c r="G130" s="13"/>
      <c r="H130" s="11"/>
      <c r="I130" s="11"/>
      <c r="J130" s="8"/>
      <c r="K130" s="8"/>
      <c r="L130" s="8"/>
      <c r="M130" s="13"/>
      <c r="N130" s="28" t="s">
        <v>122</v>
      </c>
      <c r="O130" s="28">
        <v>76.762755102040828</v>
      </c>
      <c r="P130" s="8"/>
      <c r="Q130" s="8">
        <f t="shared" si="8"/>
        <v>79.638587495332388</v>
      </c>
      <c r="R130" s="8">
        <f t="shared" si="9"/>
        <v>2.8758323932915602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</row>
    <row r="131" spans="1:55" s="12" customFormat="1">
      <c r="A131" s="32">
        <v>130</v>
      </c>
      <c r="B131" s="11"/>
      <c r="C131" s="11"/>
      <c r="D131" s="8"/>
      <c r="E131" s="8"/>
      <c r="F131" s="8"/>
      <c r="G131" s="13"/>
      <c r="H131" s="11"/>
      <c r="I131" s="11"/>
      <c r="J131" s="8"/>
      <c r="K131" s="8"/>
      <c r="L131" s="8"/>
      <c r="M131" s="13"/>
      <c r="N131" s="28" t="s">
        <v>123</v>
      </c>
      <c r="O131" s="28">
        <v>80.431122448979593</v>
      </c>
      <c r="P131" s="8"/>
      <c r="Q131" s="8">
        <f t="shared" ref="Q131:Q170" si="10">$P$2+$P$3*COS(A131*$P$19)+$P$4*SIN(A131*$P$19)+$P$5*COS(2*A131*$P$19)+$P$6*SIN(2*A131*$P$19)+$P$7*COS(3*A131*$P$19)+$P$8*SIN(3*A131*$P$19)+$P$9*COS(4*A131*$P$19)+$P$10*SIN(4*A131*$P$19)+$P$11*COS(5*A131*$P$19)+$P$12*SIN(5*A131*$P$19)+$P$13*COS(6*A131*$P$19)+$P$14*SIN(6*A131*$P$19)+$P$15*COS(7*A131*$P$19)+$P$16*SIN(7*A131*$P$19)+$P$17*COS(8*A131*$P$19)+$P$18*SIN(8*A131*$P$19)</f>
        <v>79.481922367307845</v>
      </c>
      <c r="R131" s="8">
        <f t="shared" ref="R131:R170" si="11">ABS(O131-Q131)</f>
        <v>0.94920008167174785</v>
      </c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</row>
    <row r="132" spans="1:55" s="12" customFormat="1">
      <c r="A132" s="32">
        <v>131</v>
      </c>
      <c r="B132" s="11"/>
      <c r="C132" s="11"/>
      <c r="D132" s="8"/>
      <c r="E132" s="8"/>
      <c r="F132" s="8"/>
      <c r="G132" s="13"/>
      <c r="H132" s="11"/>
      <c r="I132" s="11"/>
      <c r="J132" s="8"/>
      <c r="K132" s="8"/>
      <c r="L132" s="8"/>
      <c r="M132" s="13"/>
      <c r="N132" s="28" t="s">
        <v>124</v>
      </c>
      <c r="O132" s="28">
        <v>82.926020408163268</v>
      </c>
      <c r="P132" s="8"/>
      <c r="Q132" s="8">
        <f t="shared" si="10"/>
        <v>79.182788561045086</v>
      </c>
      <c r="R132" s="8">
        <f t="shared" si="11"/>
        <v>3.7432318471181816</v>
      </c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</row>
    <row r="133" spans="1:55" s="12" customFormat="1">
      <c r="A133" s="32">
        <v>132</v>
      </c>
      <c r="B133" s="11"/>
      <c r="C133" s="11"/>
      <c r="D133" s="8"/>
      <c r="E133" s="8"/>
      <c r="F133" s="8"/>
      <c r="G133" s="13"/>
      <c r="H133" s="11"/>
      <c r="I133" s="11"/>
      <c r="J133" s="8"/>
      <c r="K133" s="8"/>
      <c r="L133" s="8"/>
      <c r="M133" s="13"/>
      <c r="N133" s="28" t="s">
        <v>125</v>
      </c>
      <c r="O133" s="28">
        <v>81.375</v>
      </c>
      <c r="P133" s="8"/>
      <c r="Q133" s="8">
        <f t="shared" si="10"/>
        <v>78.750251889270288</v>
      </c>
      <c r="R133" s="8">
        <f t="shared" si="11"/>
        <v>2.6247481107297119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</row>
    <row r="134" spans="1:55" s="12" customFormat="1">
      <c r="A134" s="32">
        <v>133</v>
      </c>
      <c r="B134" s="11"/>
      <c r="C134" s="11"/>
      <c r="D134" s="8"/>
      <c r="E134" s="8"/>
      <c r="F134" s="8"/>
      <c r="G134" s="13"/>
      <c r="H134" s="11"/>
      <c r="I134" s="11"/>
      <c r="J134" s="8"/>
      <c r="K134" s="8"/>
      <c r="L134" s="8"/>
      <c r="M134" s="13"/>
      <c r="N134" s="28" t="s">
        <v>126</v>
      </c>
      <c r="O134" s="28">
        <v>68.854591836734699</v>
      </c>
      <c r="P134" s="8"/>
      <c r="Q134" s="8">
        <f t="shared" si="10"/>
        <v>78.199742407901596</v>
      </c>
      <c r="R134" s="8">
        <f t="shared" si="11"/>
        <v>9.3451505711668972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</row>
    <row r="135" spans="1:55" s="12" customFormat="1">
      <c r="A135" s="32">
        <v>134</v>
      </c>
      <c r="B135" s="11"/>
      <c r="C135" s="11"/>
      <c r="D135" s="8"/>
      <c r="E135" s="8"/>
      <c r="F135" s="8"/>
      <c r="G135" s="13"/>
      <c r="H135" s="11"/>
      <c r="I135" s="11"/>
      <c r="J135" s="8"/>
      <c r="K135" s="8"/>
      <c r="L135" s="8"/>
      <c r="M135" s="13"/>
      <c r="N135" s="28" t="s">
        <v>127</v>
      </c>
      <c r="O135" s="28">
        <v>75.092857142857142</v>
      </c>
      <c r="P135" s="8"/>
      <c r="Q135" s="8">
        <f t="shared" si="10"/>
        <v>77.553842674642098</v>
      </c>
      <c r="R135" s="8">
        <f t="shared" si="11"/>
        <v>2.4609855317849565</v>
      </c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</row>
    <row r="136" spans="1:55" s="12" customFormat="1">
      <c r="A136" s="32">
        <v>135</v>
      </c>
      <c r="B136" s="11"/>
      <c r="C136" s="11"/>
      <c r="D136" s="8"/>
      <c r="E136" s="8"/>
      <c r="F136" s="8"/>
      <c r="G136" s="13"/>
      <c r="H136" s="11"/>
      <c r="I136" s="11"/>
      <c r="J136" s="8"/>
      <c r="K136" s="8"/>
      <c r="L136" s="8"/>
      <c r="M136" s="13"/>
      <c r="N136" s="28" t="s">
        <v>128</v>
      </c>
      <c r="O136" s="28">
        <v>66.611394557823132</v>
      </c>
      <c r="P136" s="8"/>
      <c r="Q136" s="8">
        <f t="shared" si="10"/>
        <v>76.842149995099518</v>
      </c>
      <c r="R136" s="8">
        <f t="shared" si="11"/>
        <v>10.230755437276386</v>
      </c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</row>
    <row r="137" spans="1:55" s="12" customFormat="1">
      <c r="A137" s="32">
        <v>136</v>
      </c>
      <c r="B137" s="11"/>
      <c r="C137" s="11"/>
      <c r="D137" s="8"/>
      <c r="E137" s="8"/>
      <c r="F137" s="8"/>
      <c r="G137" s="13"/>
      <c r="H137" s="11"/>
      <c r="I137" s="11"/>
      <c r="J137" s="8"/>
      <c r="K137" s="8"/>
      <c r="L137" s="8"/>
      <c r="M137" s="13"/>
      <c r="N137" s="28" t="s">
        <v>129</v>
      </c>
      <c r="O137" s="28">
        <v>71.073979591836732</v>
      </c>
      <c r="P137" s="8"/>
      <c r="Q137" s="8">
        <f t="shared" si="10"/>
        <v>76.100087036957873</v>
      </c>
      <c r="R137" s="8">
        <f t="shared" si="11"/>
        <v>5.0261074451211414</v>
      </c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</row>
    <row r="138" spans="1:55" s="12" customFormat="1">
      <c r="A138" s="32">
        <v>137</v>
      </c>
      <c r="B138" s="11"/>
      <c r="C138" s="11"/>
      <c r="D138" s="8"/>
      <c r="E138" s="8"/>
      <c r="F138" s="8"/>
      <c r="G138" s="13"/>
      <c r="H138" s="11"/>
      <c r="I138" s="11"/>
      <c r="J138" s="8"/>
      <c r="K138" s="8"/>
      <c r="L138" s="8"/>
      <c r="M138" s="13"/>
      <c r="N138" s="28" t="s">
        <v>130</v>
      </c>
      <c r="O138" s="28">
        <v>80.176020408163268</v>
      </c>
      <c r="P138" s="8"/>
      <c r="Q138" s="8">
        <f t="shared" si="10"/>
        <v>75.366672069956891</v>
      </c>
      <c r="R138" s="8">
        <f t="shared" si="11"/>
        <v>4.8093483382063766</v>
      </c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</row>
    <row r="139" spans="1:55" s="12" customFormat="1">
      <c r="A139" s="32">
        <v>138</v>
      </c>
      <c r="B139" s="11"/>
      <c r="C139" s="11"/>
      <c r="D139" s="8"/>
      <c r="E139" s="8"/>
      <c r="F139" s="8"/>
      <c r="G139" s="13"/>
      <c r="H139" s="11"/>
      <c r="I139" s="11"/>
      <c r="J139" s="8"/>
      <c r="K139" s="8"/>
      <c r="L139" s="8"/>
      <c r="M139" s="13"/>
      <c r="N139" s="28" t="s">
        <v>131</v>
      </c>
      <c r="O139" s="28">
        <v>84.994897959183689</v>
      </c>
      <c r="P139" s="8"/>
      <c r="Q139" s="8">
        <f t="shared" si="10"/>
        <v>74.681402183446608</v>
      </c>
      <c r="R139" s="8">
        <f t="shared" si="11"/>
        <v>10.313495775737081</v>
      </c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</row>
    <row r="140" spans="1:55" s="12" customFormat="1">
      <c r="A140" s="32">
        <v>139</v>
      </c>
      <c r="B140" s="11"/>
      <c r="C140" s="11"/>
      <c r="D140" s="8"/>
      <c r="E140" s="8"/>
      <c r="F140" s="8"/>
      <c r="G140" s="13"/>
      <c r="H140" s="11"/>
      <c r="I140" s="11"/>
      <c r="J140" s="8"/>
      <c r="K140" s="8"/>
      <c r="L140" s="8"/>
      <c r="M140" s="13"/>
      <c r="N140" s="28" t="s">
        <v>132</v>
      </c>
      <c r="O140" s="28">
        <v>83.83996598639456</v>
      </c>
      <c r="P140" s="8"/>
      <c r="Q140" s="8">
        <f t="shared" si="10"/>
        <v>74.08053319654347</v>
      </c>
      <c r="R140" s="8">
        <f t="shared" si="11"/>
        <v>9.7594327898510898</v>
      </c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</row>
    <row r="141" spans="1:55" s="12" customFormat="1">
      <c r="A141" s="32">
        <v>140</v>
      </c>
      <c r="B141" s="11"/>
      <c r="C141" s="11"/>
      <c r="D141" s="8"/>
      <c r="E141" s="8"/>
      <c r="F141" s="8"/>
      <c r="G141" s="13"/>
      <c r="H141" s="11"/>
      <c r="I141" s="11"/>
      <c r="J141" s="8"/>
      <c r="K141" s="8"/>
      <c r="L141" s="8"/>
      <c r="M141" s="13"/>
      <c r="N141" s="28" t="s">
        <v>133</v>
      </c>
      <c r="O141" s="28">
        <v>80.939285714285717</v>
      </c>
      <c r="P141" s="8"/>
      <c r="Q141" s="8">
        <f t="shared" si="10"/>
        <v>73.59314266306508</v>
      </c>
      <c r="R141" s="8">
        <f t="shared" si="11"/>
        <v>7.3461430512206363</v>
      </c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</row>
    <row r="142" spans="1:55" s="12" customFormat="1">
      <c r="A142" s="32">
        <v>141</v>
      </c>
      <c r="B142" s="11"/>
      <c r="C142" s="11"/>
      <c r="D142" s="8"/>
      <c r="E142" s="8"/>
      <c r="F142" s="8"/>
      <c r="G142" s="13"/>
      <c r="H142" s="11"/>
      <c r="I142" s="11"/>
      <c r="J142" s="8"/>
      <c r="K142" s="8"/>
      <c r="L142" s="8"/>
      <c r="M142" s="13"/>
      <c r="N142" s="28" t="s">
        <v>134</v>
      </c>
      <c r="O142" s="28">
        <v>61.727891156462583</v>
      </c>
      <c r="P142" s="8"/>
      <c r="Q142" s="8">
        <f t="shared" si="10"/>
        <v>73.23742423987207</v>
      </c>
      <c r="R142" s="8">
        <f t="shared" si="11"/>
        <v>11.509533083409487</v>
      </c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</row>
    <row r="143" spans="1:55" s="12" customFormat="1">
      <c r="A143" s="32">
        <v>142</v>
      </c>
      <c r="B143" s="11"/>
      <c r="C143" s="11"/>
      <c r="D143" s="8"/>
      <c r="E143" s="8"/>
      <c r="F143" s="8"/>
      <c r="G143" s="13"/>
      <c r="H143" s="11"/>
      <c r="I143" s="11"/>
      <c r="J143" s="8"/>
      <c r="K143" s="8"/>
      <c r="L143" s="8"/>
      <c r="M143" s="13"/>
      <c r="N143" s="28" t="s">
        <v>135</v>
      </c>
      <c r="O143" s="28">
        <v>72.542857142857144</v>
      </c>
      <c r="P143" s="8"/>
      <c r="Q143" s="8">
        <f t="shared" si="10"/>
        <v>73.017673899432396</v>
      </c>
      <c r="R143" s="8">
        <f t="shared" si="11"/>
        <v>0.47481675657525102</v>
      </c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</row>
    <row r="144" spans="1:55" s="12" customFormat="1">
      <c r="A144" s="32">
        <v>143</v>
      </c>
      <c r="B144" s="11"/>
      <c r="C144" s="11"/>
      <c r="D144" s="8"/>
      <c r="E144" s="8"/>
      <c r="F144" s="8"/>
      <c r="G144" s="13"/>
      <c r="H144" s="11"/>
      <c r="I144" s="11"/>
      <c r="J144" s="8"/>
      <c r="K144" s="8"/>
      <c r="L144" s="8"/>
      <c r="M144" s="13"/>
      <c r="N144" s="28" t="s">
        <v>136</v>
      </c>
      <c r="O144" s="28">
        <v>71.898809523809533</v>
      </c>
      <c r="P144" s="8"/>
      <c r="Q144" s="8">
        <f t="shared" si="10"/>
        <v>72.922387560005561</v>
      </c>
      <c r="R144" s="8">
        <f t="shared" si="11"/>
        <v>1.0235780361960281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</row>
    <row r="145" spans="1:55" s="12" customFormat="1">
      <c r="A145" s="32">
        <v>144</v>
      </c>
      <c r="B145" s="11"/>
      <c r="C145" s="11"/>
      <c r="D145" s="8"/>
      <c r="E145" s="8"/>
      <c r="F145" s="8"/>
      <c r="G145" s="13"/>
      <c r="H145" s="11"/>
      <c r="I145" s="11"/>
      <c r="J145" s="8"/>
      <c r="K145" s="8"/>
      <c r="L145" s="8"/>
      <c r="M145" s="13"/>
      <c r="N145" s="28" t="s">
        <v>137</v>
      </c>
      <c r="O145" s="28">
        <v>66.636734693877557</v>
      </c>
      <c r="P145" s="8"/>
      <c r="Q145" s="8">
        <f t="shared" si="10"/>
        <v>72.923798069259362</v>
      </c>
      <c r="R145" s="8">
        <f t="shared" si="11"/>
        <v>6.2870633753818055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</row>
    <row r="146" spans="1:55" s="12" customFormat="1">
      <c r="A146" s="32">
        <v>145</v>
      </c>
      <c r="B146" s="11"/>
      <c r="C146" s="11"/>
      <c r="D146" s="8"/>
      <c r="E146" s="8"/>
      <c r="F146" s="8"/>
      <c r="G146" s="13"/>
      <c r="H146" s="11"/>
      <c r="I146" s="11"/>
      <c r="J146" s="8"/>
      <c r="K146" s="8"/>
      <c r="L146" s="8"/>
      <c r="M146" s="13"/>
      <c r="N146" s="28" t="s">
        <v>138</v>
      </c>
      <c r="O146" s="28">
        <v>76.545408163265307</v>
      </c>
      <c r="P146" s="8"/>
      <c r="Q146" s="8">
        <f t="shared" si="10"/>
        <v>72.979045212074553</v>
      </c>
      <c r="R146" s="8">
        <f t="shared" si="11"/>
        <v>3.5663629511907544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</row>
    <row r="147" spans="1:55" s="12" customFormat="1">
      <c r="A147" s="32">
        <v>146</v>
      </c>
      <c r="B147" s="11"/>
      <c r="C147" s="11"/>
      <c r="D147" s="8"/>
      <c r="E147" s="8"/>
      <c r="F147" s="8"/>
      <c r="G147" s="13"/>
      <c r="H147" s="11"/>
      <c r="I147" s="11"/>
      <c r="J147" s="8"/>
      <c r="K147" s="8"/>
      <c r="L147" s="8"/>
      <c r="M147" s="13"/>
      <c r="N147" s="28" t="s">
        <v>139</v>
      </c>
      <c r="O147" s="28">
        <v>74.178571428571431</v>
      </c>
      <c r="P147" s="8"/>
      <c r="Q147" s="8">
        <f t="shared" si="10"/>
        <v>73.033008575766587</v>
      </c>
      <c r="R147" s="8">
        <f t="shared" si="11"/>
        <v>1.1455628528048436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</row>
    <row r="148" spans="1:55" s="12" customFormat="1">
      <c r="A148" s="32">
        <v>147</v>
      </c>
      <c r="B148" s="11"/>
      <c r="C148" s="11"/>
      <c r="D148" s="8"/>
      <c r="E148" s="8"/>
      <c r="F148" s="8"/>
      <c r="G148" s="13"/>
      <c r="H148" s="11"/>
      <c r="I148" s="11"/>
      <c r="J148" s="8"/>
      <c r="K148" s="8"/>
      <c r="L148" s="8"/>
      <c r="M148" s="13"/>
      <c r="N148" s="28" t="s">
        <v>140</v>
      </c>
      <c r="O148" s="28">
        <v>76.971088435374142</v>
      </c>
      <c r="P148" s="8"/>
      <c r="Q148" s="8">
        <f t="shared" si="10"/>
        <v>73.022656397388062</v>
      </c>
      <c r="R148" s="8">
        <f t="shared" si="11"/>
        <v>3.9484320379860804</v>
      </c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</row>
    <row r="149" spans="1:55" s="12" customFormat="1">
      <c r="A149" s="32">
        <v>148</v>
      </c>
      <c r="B149" s="11"/>
      <c r="C149" s="11"/>
      <c r="D149" s="8"/>
      <c r="E149" s="8"/>
      <c r="F149" s="8"/>
      <c r="G149" s="13"/>
      <c r="H149" s="11"/>
      <c r="I149" s="11"/>
      <c r="J149" s="8"/>
      <c r="K149" s="8"/>
      <c r="L149" s="8"/>
      <c r="M149" s="13"/>
      <c r="N149" s="28" t="s">
        <v>141</v>
      </c>
      <c r="O149" s="28">
        <v>74.209183673469383</v>
      </c>
      <c r="P149" s="8"/>
      <c r="Q149" s="8">
        <f t="shared" si="10"/>
        <v>72.882592567853081</v>
      </c>
      <c r="R149" s="8">
        <f t="shared" si="11"/>
        <v>1.326591105616302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</row>
    <row r="150" spans="1:55" s="12" customFormat="1">
      <c r="A150" s="32">
        <v>149</v>
      </c>
      <c r="B150" s="11"/>
      <c r="C150" s="11"/>
      <c r="D150" s="8"/>
      <c r="E150" s="8"/>
      <c r="F150" s="8"/>
      <c r="G150" s="13"/>
      <c r="H150" s="11"/>
      <c r="I150" s="11"/>
      <c r="J150" s="8"/>
      <c r="K150" s="8"/>
      <c r="L150" s="8"/>
      <c r="M150" s="13"/>
      <c r="N150" s="28" t="s">
        <v>142</v>
      </c>
      <c r="O150" s="28">
        <v>70.10289115646259</v>
      </c>
      <c r="P150" s="8"/>
      <c r="Q150" s="8">
        <f t="shared" si="10"/>
        <v>72.551337381149338</v>
      </c>
      <c r="R150" s="8">
        <f t="shared" si="11"/>
        <v>2.448446224686748</v>
      </c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</row>
    <row r="151" spans="1:55" s="12" customFormat="1">
      <c r="A151" s="32">
        <v>150</v>
      </c>
      <c r="B151" s="11"/>
      <c r="C151" s="11"/>
      <c r="D151" s="8"/>
      <c r="E151" s="8"/>
      <c r="F151" s="8"/>
      <c r="G151" s="13"/>
      <c r="H151" s="11"/>
      <c r="I151" s="11"/>
      <c r="J151" s="8"/>
      <c r="K151" s="8"/>
      <c r="L151" s="8"/>
      <c r="M151" s="13"/>
      <c r="N151" s="28" t="s">
        <v>143</v>
      </c>
      <c r="O151" s="28">
        <v>66.454081632653057</v>
      </c>
      <c r="P151" s="8"/>
      <c r="Q151" s="8">
        <f t="shared" si="10"/>
        <v>71.977771989387946</v>
      </c>
      <c r="R151" s="8">
        <f t="shared" si="11"/>
        <v>5.523690356734889</v>
      </c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</row>
    <row r="152" spans="1:55" s="12" customFormat="1">
      <c r="A152" s="32">
        <v>151</v>
      </c>
      <c r="B152" s="11"/>
      <c r="C152" s="11"/>
      <c r="D152" s="8"/>
      <c r="E152" s="8"/>
      <c r="F152" s="8"/>
      <c r="G152" s="13"/>
      <c r="H152" s="11"/>
      <c r="I152" s="11"/>
      <c r="J152" s="8"/>
      <c r="K152" s="8"/>
      <c r="L152" s="8"/>
      <c r="M152" s="13"/>
      <c r="N152" s="28" t="s">
        <v>144</v>
      </c>
      <c r="O152" s="28">
        <v>69.125</v>
      </c>
      <c r="P152" s="8"/>
      <c r="Q152" s="8">
        <f t="shared" si="10"/>
        <v>71.12712463535189</v>
      </c>
      <c r="R152" s="8">
        <f t="shared" si="11"/>
        <v>2.0021246353518904</v>
      </c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</row>
    <row r="153" spans="1:55" s="12" customFormat="1">
      <c r="A153" s="32">
        <v>152</v>
      </c>
      <c r="B153" s="11"/>
      <c r="C153" s="11"/>
      <c r="D153" s="8"/>
      <c r="E153" s="8"/>
      <c r="F153" s="8"/>
      <c r="G153" s="13"/>
      <c r="H153" s="11"/>
      <c r="I153" s="11"/>
      <c r="J153" s="8"/>
      <c r="K153" s="8"/>
      <c r="L153" s="8"/>
      <c r="M153" s="13"/>
      <c r="N153" s="28" t="s">
        <v>145</v>
      </c>
      <c r="O153" s="28">
        <v>71.125</v>
      </c>
      <c r="P153" s="8"/>
      <c r="Q153" s="8">
        <f t="shared" si="10"/>
        <v>69.985886110153572</v>
      </c>
      <c r="R153" s="8">
        <f t="shared" si="11"/>
        <v>1.1391138898464277</v>
      </c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</row>
    <row r="154" spans="1:55" s="12" customFormat="1">
      <c r="A154" s="32">
        <v>153</v>
      </c>
      <c r="B154" s="11"/>
      <c r="C154" s="11"/>
      <c r="D154" s="8"/>
      <c r="E154" s="8"/>
      <c r="F154" s="8"/>
      <c r="G154" s="13"/>
      <c r="H154" s="11"/>
      <c r="I154" s="11"/>
      <c r="J154" s="8"/>
      <c r="K154" s="8"/>
      <c r="L154" s="8"/>
      <c r="M154" s="13"/>
      <c r="N154" s="28" t="s">
        <v>146</v>
      </c>
      <c r="O154" s="28">
        <v>71.785714285714292</v>
      </c>
      <c r="P154" s="8"/>
      <c r="Q154" s="8">
        <f t="shared" si="10"/>
        <v>68.565113887088671</v>
      </c>
      <c r="R154" s="8">
        <f t="shared" si="11"/>
        <v>3.2206003986256206</v>
      </c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</row>
    <row r="155" spans="1:55" s="12" customFormat="1">
      <c r="A155" s="32">
        <v>154</v>
      </c>
      <c r="B155" s="11"/>
      <c r="C155" s="11"/>
      <c r="D155" s="8"/>
      <c r="E155" s="8"/>
      <c r="F155" s="8"/>
      <c r="G155" s="13"/>
      <c r="H155" s="11"/>
      <c r="I155" s="11"/>
      <c r="J155" s="8"/>
      <c r="K155" s="8"/>
      <c r="L155" s="8"/>
      <c r="M155" s="13"/>
      <c r="N155" s="28" t="s">
        <v>147</v>
      </c>
      <c r="O155" s="28">
        <v>64.39030612244899</v>
      </c>
      <c r="P155" s="8"/>
      <c r="Q155" s="8">
        <f t="shared" si="10"/>
        <v>66.90171392871018</v>
      </c>
      <c r="R155" s="8">
        <f t="shared" si="11"/>
        <v>2.5114078062611895</v>
      </c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</row>
    <row r="156" spans="1:55" s="12" customFormat="1">
      <c r="A156" s="32">
        <v>155</v>
      </c>
      <c r="B156" s="11"/>
      <c r="C156" s="11"/>
      <c r="D156" s="8"/>
      <c r="E156" s="8"/>
      <c r="F156" s="8"/>
      <c r="G156" s="13"/>
      <c r="H156" s="11"/>
      <c r="I156" s="11"/>
      <c r="J156" s="8"/>
      <c r="K156" s="8"/>
      <c r="L156" s="8"/>
      <c r="M156" s="13"/>
      <c r="N156" s="28" t="s">
        <v>148</v>
      </c>
      <c r="O156" s="28">
        <v>66.017006802721099</v>
      </c>
      <c r="P156" s="8"/>
      <c r="Q156" s="8">
        <f t="shared" si="10"/>
        <v>65.057465102335669</v>
      </c>
      <c r="R156" s="8">
        <f t="shared" si="11"/>
        <v>0.95954170038542941</v>
      </c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</row>
    <row r="157" spans="1:55" s="12" customFormat="1">
      <c r="A157" s="32">
        <v>156</v>
      </c>
      <c r="B157" s="11"/>
      <c r="C157" s="11"/>
      <c r="D157" s="8"/>
      <c r="E157" s="8"/>
      <c r="F157" s="8"/>
      <c r="G157" s="13"/>
      <c r="H157" s="11"/>
      <c r="I157" s="11"/>
      <c r="J157" s="8"/>
      <c r="K157" s="8"/>
      <c r="L157" s="8"/>
      <c r="M157" s="13"/>
      <c r="N157" s="28" t="s">
        <v>149</v>
      </c>
      <c r="O157" s="28">
        <v>67.547619047619051</v>
      </c>
      <c r="P157" s="8"/>
      <c r="Q157" s="8">
        <f t="shared" si="10"/>
        <v>63.115757271779529</v>
      </c>
      <c r="R157" s="8">
        <f t="shared" si="11"/>
        <v>4.431861775839522</v>
      </c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</row>
    <row r="158" spans="1:55" s="12" customFormat="1">
      <c r="A158" s="32">
        <v>157</v>
      </c>
      <c r="B158" s="11"/>
      <c r="C158" s="11"/>
      <c r="D158" s="8"/>
      <c r="E158" s="8"/>
      <c r="F158" s="8"/>
      <c r="G158" s="13"/>
      <c r="H158" s="11"/>
      <c r="I158" s="11"/>
      <c r="J158" s="8"/>
      <c r="K158" s="8"/>
      <c r="L158" s="8"/>
      <c r="M158" s="13"/>
      <c r="N158" s="53" t="s">
        <v>150</v>
      </c>
      <c r="O158" s="53">
        <v>69.295918367346943</v>
      </c>
      <c r="P158" s="62"/>
      <c r="Q158" s="62">
        <f t="shared" si="10"/>
        <v>61.176230770226596</v>
      </c>
      <c r="R158" s="62">
        <f t="shared" si="11"/>
        <v>8.1196875971203468</v>
      </c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</row>
    <row r="159" spans="1:55" s="12" customFormat="1">
      <c r="A159" s="32">
        <v>158</v>
      </c>
      <c r="B159" s="11"/>
      <c r="C159" s="11"/>
      <c r="D159" s="8"/>
      <c r="E159" s="8"/>
      <c r="F159" s="8"/>
      <c r="G159" s="13"/>
      <c r="H159" s="11"/>
      <c r="I159" s="11"/>
      <c r="J159" s="8"/>
      <c r="K159" s="8"/>
      <c r="L159" s="8"/>
      <c r="M159" s="13"/>
      <c r="N159" s="53" t="s">
        <v>151</v>
      </c>
      <c r="O159" s="53">
        <v>64.599489795918359</v>
      </c>
      <c r="P159" s="62"/>
      <c r="Q159" s="62">
        <f t="shared" si="10"/>
        <v>59.347710859350023</v>
      </c>
      <c r="R159" s="62">
        <f t="shared" si="11"/>
        <v>5.2517789365683356</v>
      </c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</row>
    <row r="160" spans="1:55" s="12" customFormat="1">
      <c r="A160" s="32">
        <v>159</v>
      </c>
      <c r="B160" s="11"/>
      <c r="C160" s="11"/>
      <c r="D160" s="8"/>
      <c r="E160" s="8"/>
      <c r="F160" s="8"/>
      <c r="G160" s="13"/>
      <c r="H160" s="11"/>
      <c r="I160" s="11"/>
      <c r="J160" s="8"/>
      <c r="K160" s="8"/>
      <c r="L160" s="8"/>
      <c r="M160" s="13"/>
      <c r="N160" s="53" t="s">
        <v>152</v>
      </c>
      <c r="O160" s="53">
        <v>61.579081632653065</v>
      </c>
      <c r="P160" s="62"/>
      <c r="Q160" s="62">
        <f t="shared" si="10"/>
        <v>57.740005280077263</v>
      </c>
      <c r="R160" s="62">
        <f t="shared" si="11"/>
        <v>3.8390763525758018</v>
      </c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</row>
    <row r="161" spans="1:55" s="12" customFormat="1">
      <c r="A161" s="32">
        <v>160</v>
      </c>
      <c r="B161" s="11"/>
      <c r="C161" s="11"/>
      <c r="D161" s="8"/>
      <c r="E161" s="8"/>
      <c r="F161" s="8"/>
      <c r="G161" s="13"/>
      <c r="H161" s="11"/>
      <c r="I161" s="11"/>
      <c r="J161" s="8"/>
      <c r="K161" s="8"/>
      <c r="L161" s="8"/>
      <c r="M161" s="13"/>
      <c r="N161" s="53" t="s">
        <v>153</v>
      </c>
      <c r="O161" s="53">
        <v>69.751700680272108</v>
      </c>
      <c r="P161" s="62"/>
      <c r="Q161" s="62">
        <f t="shared" si="10"/>
        <v>56.455258120215454</v>
      </c>
      <c r="R161" s="62">
        <f t="shared" si="11"/>
        <v>13.296442560056654</v>
      </c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</row>
    <row r="162" spans="1:55" s="12" customFormat="1">
      <c r="A162" s="32">
        <v>161</v>
      </c>
      <c r="B162" s="11"/>
      <c r="C162" s="11"/>
      <c r="D162" s="8"/>
      <c r="E162" s="8"/>
      <c r="F162" s="8"/>
      <c r="G162" s="13"/>
      <c r="H162" s="11"/>
      <c r="I162" s="11"/>
      <c r="J162" s="8"/>
      <c r="K162" s="8"/>
      <c r="L162" s="8"/>
      <c r="M162" s="13"/>
      <c r="N162" s="53" t="s">
        <v>154</v>
      </c>
      <c r="O162" s="53">
        <v>62.428571428571431</v>
      </c>
      <c r="P162" s="62"/>
      <c r="Q162" s="62">
        <f t="shared" si="10"/>
        <v>55.579615526876935</v>
      </c>
      <c r="R162" s="62">
        <f t="shared" si="11"/>
        <v>6.8489559016944952</v>
      </c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</row>
    <row r="163" spans="1:55" s="12" customFormat="1">
      <c r="A163" s="32">
        <v>162</v>
      </c>
      <c r="B163" s="11"/>
      <c r="C163" s="11"/>
      <c r="D163" s="8"/>
      <c r="E163" s="8"/>
      <c r="F163" s="8"/>
      <c r="G163" s="13"/>
      <c r="H163" s="11"/>
      <c r="I163" s="11"/>
      <c r="J163" s="8"/>
      <c r="K163" s="8"/>
      <c r="L163" s="8"/>
      <c r="M163" s="13"/>
      <c r="N163" s="53" t="s">
        <v>155</v>
      </c>
      <c r="O163" s="53">
        <v>55.510204081632658</v>
      </c>
      <c r="P163" s="62"/>
      <c r="Q163" s="62">
        <f t="shared" si="10"/>
        <v>55.175950811382492</v>
      </c>
      <c r="R163" s="62">
        <f t="shared" si="11"/>
        <v>0.33425327025016571</v>
      </c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</row>
    <row r="164" spans="1:55" s="12" customFormat="1">
      <c r="A164" s="32">
        <v>163</v>
      </c>
      <c r="B164" s="11"/>
      <c r="C164" s="11"/>
      <c r="D164" s="8"/>
      <c r="E164" s="8"/>
      <c r="F164" s="8"/>
      <c r="G164" s="13"/>
      <c r="H164" s="11"/>
      <c r="I164" s="11"/>
      <c r="J164" s="8"/>
      <c r="K164" s="8"/>
      <c r="L164" s="8"/>
      <c r="M164" s="13"/>
      <c r="N164" s="53" t="s">
        <v>156</v>
      </c>
      <c r="O164" s="53">
        <v>49.262755102040821</v>
      </c>
      <c r="P164" s="62"/>
      <c r="Q164" s="62">
        <f t="shared" si="10"/>
        <v>55.278317577249062</v>
      </c>
      <c r="R164" s="62">
        <f t="shared" si="11"/>
        <v>6.0155624752082417</v>
      </c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</row>
    <row r="165" spans="1:55" s="12" customFormat="1">
      <c r="A165" s="32">
        <v>164</v>
      </c>
      <c r="B165" s="11"/>
      <c r="C165" s="11"/>
      <c r="D165" s="8"/>
      <c r="E165" s="8"/>
      <c r="F165" s="8"/>
      <c r="G165" s="13"/>
      <c r="H165" s="11"/>
      <c r="I165" s="11"/>
      <c r="J165" s="8"/>
      <c r="K165" s="8"/>
      <c r="L165" s="8"/>
      <c r="M165" s="13"/>
      <c r="N165" s="53" t="s">
        <v>157</v>
      </c>
      <c r="O165" s="53">
        <v>54.84591836734694</v>
      </c>
      <c r="P165" s="62"/>
      <c r="Q165" s="62">
        <f t="shared" si="10"/>
        <v>55.88865597063689</v>
      </c>
      <c r="R165" s="62">
        <f t="shared" si="11"/>
        <v>1.0427376032899502</v>
      </c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</row>
    <row r="166" spans="1:55" s="12" customFormat="1">
      <c r="A166" s="32">
        <v>165</v>
      </c>
      <c r="B166" s="11"/>
      <c r="C166" s="11"/>
      <c r="D166" s="8"/>
      <c r="E166" s="8"/>
      <c r="F166" s="8"/>
      <c r="G166" s="13"/>
      <c r="H166" s="11"/>
      <c r="I166" s="11"/>
      <c r="J166" s="8"/>
      <c r="K166" s="8"/>
      <c r="L166" s="8"/>
      <c r="M166" s="13"/>
      <c r="N166" s="53" t="s">
        <v>158</v>
      </c>
      <c r="O166" s="53">
        <v>60.397959183673471</v>
      </c>
      <c r="P166" s="62"/>
      <c r="Q166" s="62">
        <f t="shared" si="10"/>
        <v>56.976081770181118</v>
      </c>
      <c r="R166" s="62">
        <f t="shared" si="11"/>
        <v>3.4218774134923535</v>
      </c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</row>
    <row r="167" spans="1:55" s="12" customFormat="1">
      <c r="A167" s="32">
        <v>166</v>
      </c>
      <c r="B167" s="11"/>
      <c r="C167" s="11"/>
      <c r="D167" s="8"/>
      <c r="E167" s="8"/>
      <c r="F167" s="8"/>
      <c r="G167" s="13"/>
      <c r="H167" s="11"/>
      <c r="I167" s="11"/>
      <c r="J167" s="8"/>
      <c r="K167" s="8"/>
      <c r="L167" s="8"/>
      <c r="M167" s="13"/>
      <c r="N167" s="53" t="s">
        <v>159</v>
      </c>
      <c r="O167" s="53">
        <v>60.630952380952372</v>
      </c>
      <c r="P167" s="62"/>
      <c r="Q167" s="62">
        <f t="shared" si="10"/>
        <v>58.478858813515465</v>
      </c>
      <c r="R167" s="62">
        <f t="shared" si="11"/>
        <v>2.1520935674369071</v>
      </c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</row>
    <row r="168" spans="1:55" s="12" customFormat="1">
      <c r="A168" s="32">
        <v>167</v>
      </c>
      <c r="B168" s="11"/>
      <c r="C168" s="11"/>
      <c r="D168" s="8"/>
      <c r="E168" s="8"/>
      <c r="F168" s="8"/>
      <c r="G168" s="13"/>
      <c r="H168" s="11"/>
      <c r="I168" s="11"/>
      <c r="J168" s="8"/>
      <c r="K168" s="8"/>
      <c r="L168" s="8"/>
      <c r="M168" s="13"/>
      <c r="N168" s="53" t="s">
        <v>160</v>
      </c>
      <c r="O168" s="53">
        <v>58.16836734693878</v>
      </c>
      <c r="P168" s="62"/>
      <c r="Q168" s="62">
        <f t="shared" si="10"/>
        <v>60.308913738365071</v>
      </c>
      <c r="R168" s="62">
        <f t="shared" si="11"/>
        <v>2.140546391426291</v>
      </c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</row>
    <row r="169" spans="1:55" s="12" customFormat="1">
      <c r="A169" s="32">
        <v>168</v>
      </c>
      <c r="B169" s="11"/>
      <c r="C169" s="11"/>
      <c r="D169" s="8"/>
      <c r="E169" s="8"/>
      <c r="F169" s="8"/>
      <c r="G169" s="13"/>
      <c r="H169" s="11"/>
      <c r="I169" s="11"/>
      <c r="J169" s="8"/>
      <c r="K169" s="8"/>
      <c r="L169" s="8"/>
      <c r="M169" s="13"/>
      <c r="N169" s="53" t="s">
        <v>161</v>
      </c>
      <c r="O169" s="53">
        <v>66.63095238095238</v>
      </c>
      <c r="P169" s="62"/>
      <c r="Q169" s="62">
        <f t="shared" si="10"/>
        <v>62.358521160870595</v>
      </c>
      <c r="R169" s="62">
        <f t="shared" si="11"/>
        <v>4.2724312200817849</v>
      </c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</row>
    <row r="170" spans="1:55" s="12" customFormat="1">
      <c r="A170" s="32">
        <v>169</v>
      </c>
      <c r="B170" s="11"/>
      <c r="C170" s="11"/>
      <c r="D170" s="8"/>
      <c r="E170" s="8"/>
      <c r="F170" s="8"/>
      <c r="G170" s="13"/>
      <c r="H170" s="11"/>
      <c r="I170" s="11"/>
      <c r="J170" s="8"/>
      <c r="K170" s="8"/>
      <c r="L170" s="8"/>
      <c r="M170" s="13"/>
      <c r="N170" s="53" t="s">
        <v>162</v>
      </c>
      <c r="O170" s="53">
        <v>76.908163265306129</v>
      </c>
      <c r="P170" s="62"/>
      <c r="Q170" s="62">
        <f t="shared" si="10"/>
        <v>64.508589356596204</v>
      </c>
      <c r="R170" s="62">
        <f t="shared" si="11"/>
        <v>12.399573908709925</v>
      </c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</row>
    <row r="171" spans="1:55" s="12" customFormat="1">
      <c r="A171" s="32">
        <v>170</v>
      </c>
      <c r="B171" s="11"/>
      <c r="C171" s="11"/>
      <c r="D171" s="8"/>
      <c r="E171" s="8"/>
      <c r="F171" s="8"/>
      <c r="G171" s="13"/>
      <c r="H171" s="11"/>
      <c r="I171" s="11"/>
      <c r="J171" s="8"/>
      <c r="K171" s="8"/>
      <c r="L171" s="8"/>
      <c r="M171" s="13"/>
      <c r="N171" s="28"/>
      <c r="O171" s="28"/>
      <c r="P171" s="37"/>
      <c r="Q171" s="37"/>
      <c r="R171" s="37">
        <f>SUM(R158:R170)</f>
        <v>69.135017197911253</v>
      </c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</row>
    <row r="172" spans="1:55" s="12" customFormat="1">
      <c r="A172" s="32">
        <v>171</v>
      </c>
      <c r="B172" s="11"/>
      <c r="C172" s="11"/>
      <c r="D172" s="8"/>
      <c r="E172" s="8"/>
      <c r="F172" s="8"/>
      <c r="G172" s="13"/>
      <c r="H172" s="11"/>
      <c r="I172" s="11"/>
      <c r="J172" s="8"/>
      <c r="K172" s="8"/>
      <c r="L172" s="8"/>
      <c r="M172" s="13"/>
      <c r="N172" s="28"/>
      <c r="O172" s="28"/>
      <c r="P172" s="37"/>
      <c r="Q172" s="37"/>
      <c r="R172" s="37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</row>
    <row r="173" spans="1:55" s="12" customFormat="1">
      <c r="A173" s="32">
        <v>172</v>
      </c>
      <c r="B173" s="11"/>
      <c r="C173" s="11"/>
      <c r="D173" s="8"/>
      <c r="E173" s="8"/>
      <c r="F173" s="8"/>
      <c r="G173" s="13"/>
      <c r="H173" s="11"/>
      <c r="I173" s="11"/>
      <c r="J173" s="8"/>
      <c r="K173" s="8"/>
      <c r="L173" s="8"/>
      <c r="M173" s="13"/>
      <c r="N173" s="28"/>
      <c r="O173" s="28"/>
      <c r="P173" s="37"/>
      <c r="Q173" s="37"/>
      <c r="R173" s="37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</row>
    <row r="174" spans="1:55" s="12" customFormat="1">
      <c r="A174" s="32">
        <v>173</v>
      </c>
      <c r="B174" s="11"/>
      <c r="C174" s="11"/>
      <c r="D174" s="8"/>
      <c r="E174" s="8"/>
      <c r="F174" s="8"/>
      <c r="G174" s="13"/>
      <c r="H174" s="11"/>
      <c r="I174" s="11"/>
      <c r="J174" s="8"/>
      <c r="K174" s="8"/>
      <c r="L174" s="8"/>
      <c r="M174" s="13"/>
      <c r="N174" s="28"/>
      <c r="O174" s="28"/>
      <c r="P174" s="37"/>
      <c r="Q174" s="37"/>
      <c r="R174" s="37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</row>
    <row r="175" spans="1:55" s="12" customFormat="1">
      <c r="A175" s="32">
        <v>174</v>
      </c>
      <c r="B175" s="11"/>
      <c r="C175" s="11"/>
      <c r="D175" s="8"/>
      <c r="E175" s="8"/>
      <c r="F175" s="8"/>
      <c r="G175" s="13"/>
      <c r="H175" s="11"/>
      <c r="I175" s="11"/>
      <c r="J175" s="8"/>
      <c r="K175" s="8"/>
      <c r="L175" s="8"/>
      <c r="M175" s="13"/>
      <c r="N175" s="28"/>
      <c r="O175" s="28"/>
      <c r="P175" s="37"/>
      <c r="Q175" s="37"/>
      <c r="R175" s="37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</row>
    <row r="176" spans="1:55" s="12" customFormat="1">
      <c r="A176" s="32">
        <v>175</v>
      </c>
      <c r="B176" s="11"/>
      <c r="C176" s="11"/>
      <c r="D176" s="8"/>
      <c r="E176" s="8"/>
      <c r="F176" s="8"/>
      <c r="G176" s="13"/>
      <c r="H176" s="11"/>
      <c r="I176" s="11"/>
      <c r="J176" s="8"/>
      <c r="K176" s="8"/>
      <c r="L176" s="8"/>
      <c r="M176" s="13"/>
      <c r="N176" s="28"/>
      <c r="O176" s="28"/>
      <c r="P176" s="37"/>
      <c r="Q176" s="37"/>
      <c r="R176" s="37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</row>
    <row r="177" spans="1:55" s="12" customFormat="1">
      <c r="A177" s="32">
        <v>176</v>
      </c>
      <c r="B177" s="11"/>
      <c r="C177" s="11"/>
      <c r="D177" s="8"/>
      <c r="E177" s="8"/>
      <c r="F177" s="8"/>
      <c r="G177" s="13"/>
      <c r="H177" s="11"/>
      <c r="I177" s="11"/>
      <c r="J177" s="8"/>
      <c r="K177" s="8"/>
      <c r="L177" s="8"/>
      <c r="M177" s="13"/>
      <c r="N177" s="28"/>
      <c r="O177" s="28"/>
      <c r="P177" s="37"/>
      <c r="Q177" s="37"/>
      <c r="R177" s="37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</row>
    <row r="178" spans="1:55" s="12" customFormat="1">
      <c r="A178" s="32">
        <v>177</v>
      </c>
      <c r="B178" s="11"/>
      <c r="C178" s="11"/>
      <c r="D178" s="8"/>
      <c r="E178" s="8"/>
      <c r="F178" s="8"/>
      <c r="G178" s="13"/>
      <c r="H178" s="11"/>
      <c r="I178" s="11"/>
      <c r="J178" s="8"/>
      <c r="K178" s="8"/>
      <c r="L178" s="8"/>
      <c r="M178" s="13"/>
      <c r="N178" s="11"/>
      <c r="O178" s="11"/>
      <c r="P178" s="8"/>
      <c r="Q178" s="8"/>
      <c r="R178" s="8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</row>
    <row r="179" spans="1:55" s="12" customFormat="1">
      <c r="A179" s="32">
        <v>178</v>
      </c>
      <c r="B179" s="11"/>
      <c r="C179" s="11"/>
      <c r="D179" s="8"/>
      <c r="E179" s="8"/>
      <c r="F179" s="8"/>
      <c r="G179" s="13"/>
      <c r="H179" s="11"/>
      <c r="I179" s="11"/>
      <c r="J179" s="8"/>
      <c r="K179" s="8"/>
      <c r="L179" s="8"/>
      <c r="M179" s="13"/>
      <c r="N179" s="11"/>
      <c r="O179" s="11"/>
      <c r="P179" s="8"/>
      <c r="Q179" s="8"/>
      <c r="R179" s="8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</row>
    <row r="180" spans="1:55" s="12" customFormat="1">
      <c r="A180" s="32">
        <v>179</v>
      </c>
      <c r="B180" s="11"/>
      <c r="C180" s="11"/>
      <c r="D180" s="8"/>
      <c r="E180" s="8"/>
      <c r="F180" s="8"/>
      <c r="G180" s="13"/>
      <c r="H180" s="11"/>
      <c r="I180" s="11"/>
      <c r="J180" s="8"/>
      <c r="K180" s="8"/>
      <c r="L180" s="8"/>
      <c r="M180" s="13"/>
      <c r="N180" s="11"/>
      <c r="O180" s="11"/>
      <c r="P180" s="8"/>
      <c r="Q180" s="8"/>
      <c r="R180" s="8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</row>
    <row r="181" spans="1:55" s="12" customFormat="1">
      <c r="A181" s="32">
        <v>180</v>
      </c>
      <c r="B181" s="11"/>
      <c r="C181" s="11"/>
      <c r="D181" s="8"/>
      <c r="E181" s="8"/>
      <c r="F181" s="8"/>
      <c r="G181" s="13"/>
      <c r="H181" s="11"/>
      <c r="I181" s="11"/>
      <c r="J181" s="8"/>
      <c r="K181" s="8"/>
      <c r="L181" s="8"/>
      <c r="M181" s="13"/>
      <c r="N181" s="11"/>
      <c r="O181" s="11"/>
      <c r="P181" s="8"/>
      <c r="Q181" s="8"/>
      <c r="R181" s="8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</row>
    <row r="182" spans="1:55" s="12" customFormat="1">
      <c r="A182" s="32">
        <v>181</v>
      </c>
      <c r="B182" s="11"/>
      <c r="C182" s="11"/>
      <c r="D182" s="8"/>
      <c r="E182" s="8"/>
      <c r="F182" s="8"/>
      <c r="G182" s="13"/>
      <c r="H182" s="11"/>
      <c r="I182" s="11"/>
      <c r="J182" s="8"/>
      <c r="K182" s="8"/>
      <c r="L182" s="8"/>
      <c r="M182" s="13"/>
      <c r="N182" s="11"/>
      <c r="O182" s="11"/>
      <c r="P182" s="8"/>
      <c r="Q182" s="8"/>
      <c r="R182" s="8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</row>
    <row r="183" spans="1:55" s="12" customFormat="1">
      <c r="A183" s="32">
        <v>182</v>
      </c>
      <c r="B183" s="11"/>
      <c r="C183" s="11"/>
      <c r="D183" s="8"/>
      <c r="E183" s="8"/>
      <c r="F183" s="8"/>
      <c r="G183" s="13"/>
      <c r="H183" s="11"/>
      <c r="I183" s="11"/>
      <c r="J183" s="8"/>
      <c r="K183" s="8"/>
      <c r="L183" s="8"/>
      <c r="M183" s="13"/>
      <c r="N183" s="11"/>
      <c r="O183" s="11"/>
      <c r="P183" s="8"/>
      <c r="Q183" s="8"/>
      <c r="R183" s="8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</row>
    <row r="184" spans="1:55" s="12" customFormat="1">
      <c r="A184" s="32">
        <v>183</v>
      </c>
      <c r="B184" s="11"/>
      <c r="C184" s="11"/>
      <c r="D184" s="8"/>
      <c r="E184" s="8"/>
      <c r="F184" s="8"/>
      <c r="G184" s="13"/>
      <c r="H184" s="11"/>
      <c r="I184" s="11"/>
      <c r="J184" s="8"/>
      <c r="K184" s="8"/>
      <c r="L184" s="8"/>
      <c r="M184" s="13"/>
      <c r="N184" s="11"/>
      <c r="O184" s="11"/>
      <c r="P184" s="8"/>
      <c r="Q184" s="8"/>
      <c r="R184" s="8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</row>
    <row r="185" spans="1:55" s="12" customFormat="1">
      <c r="A185" s="32">
        <v>184</v>
      </c>
      <c r="B185" s="11"/>
      <c r="C185" s="11"/>
      <c r="D185" s="8"/>
      <c r="E185" s="8"/>
      <c r="F185" s="8"/>
      <c r="G185" s="13"/>
      <c r="H185" s="11"/>
      <c r="I185" s="11"/>
      <c r="J185" s="8"/>
      <c r="K185" s="8"/>
      <c r="L185" s="8"/>
      <c r="M185" s="13"/>
      <c r="N185" s="11"/>
      <c r="O185" s="11"/>
      <c r="P185" s="8"/>
      <c r="Q185" s="8"/>
      <c r="R185" s="8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</row>
    <row r="186" spans="1:55" s="12" customFormat="1">
      <c r="A186" s="32">
        <v>185</v>
      </c>
      <c r="B186" s="11"/>
      <c r="C186" s="11"/>
      <c r="D186" s="8"/>
      <c r="E186" s="8"/>
      <c r="F186" s="8"/>
      <c r="G186" s="13"/>
      <c r="H186" s="11"/>
      <c r="I186" s="11"/>
      <c r="J186" s="8"/>
      <c r="K186" s="8"/>
      <c r="L186" s="8"/>
      <c r="M186" s="13"/>
      <c r="N186" s="11"/>
      <c r="O186" s="11"/>
      <c r="P186" s="8"/>
      <c r="Q186" s="8"/>
      <c r="R186" s="8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</row>
    <row r="187" spans="1:55" s="12" customFormat="1">
      <c r="A187" s="32">
        <v>186</v>
      </c>
      <c r="B187" s="11"/>
      <c r="C187" s="11"/>
      <c r="D187" s="8"/>
      <c r="E187" s="8"/>
      <c r="F187" s="8"/>
      <c r="G187" s="13"/>
      <c r="H187" s="11"/>
      <c r="I187" s="11"/>
      <c r="J187" s="8"/>
      <c r="K187" s="8"/>
      <c r="L187" s="8"/>
      <c r="M187" s="13"/>
      <c r="N187" s="11"/>
      <c r="O187" s="11"/>
      <c r="P187" s="8"/>
      <c r="Q187" s="8"/>
      <c r="R187" s="8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</row>
    <row r="188" spans="1:55" s="12" customFormat="1">
      <c r="A188" s="32">
        <v>187</v>
      </c>
      <c r="B188" s="11"/>
      <c r="C188" s="11"/>
      <c r="D188" s="8"/>
      <c r="E188" s="8"/>
      <c r="F188" s="8"/>
      <c r="G188" s="13"/>
      <c r="H188" s="11"/>
      <c r="I188" s="11"/>
      <c r="J188" s="8"/>
      <c r="K188" s="8"/>
      <c r="L188" s="8"/>
      <c r="M188" s="13"/>
      <c r="N188" s="11"/>
      <c r="O188" s="11"/>
      <c r="P188" s="8"/>
      <c r="Q188" s="8"/>
      <c r="R188" s="8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</row>
    <row r="189" spans="1:55" s="12" customFormat="1">
      <c r="A189" s="32">
        <v>188</v>
      </c>
      <c r="B189" s="11"/>
      <c r="C189" s="11"/>
      <c r="D189" s="8"/>
      <c r="E189" s="8"/>
      <c r="F189" s="8"/>
      <c r="G189" s="13"/>
      <c r="H189" s="11"/>
      <c r="I189" s="11"/>
      <c r="J189" s="8"/>
      <c r="K189" s="8"/>
      <c r="L189" s="8"/>
      <c r="M189" s="13"/>
      <c r="N189" s="11"/>
      <c r="O189" s="11"/>
      <c r="P189" s="8"/>
      <c r="Q189" s="8"/>
      <c r="R189" s="8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</row>
    <row r="190" spans="1:55" s="12" customFormat="1">
      <c r="A190" s="32">
        <v>189</v>
      </c>
      <c r="B190" s="11"/>
      <c r="C190" s="11"/>
      <c r="D190" s="8"/>
      <c r="E190" s="8"/>
      <c r="F190" s="8"/>
      <c r="G190" s="13"/>
      <c r="H190" s="11"/>
      <c r="I190" s="11"/>
      <c r="J190" s="8"/>
      <c r="K190" s="8"/>
      <c r="L190" s="8"/>
      <c r="M190" s="13"/>
      <c r="N190" s="11"/>
      <c r="O190" s="11"/>
      <c r="P190" s="8"/>
      <c r="Q190" s="8"/>
      <c r="R190" s="8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</row>
    <row r="191" spans="1:55" s="12" customFormat="1">
      <c r="A191" s="32">
        <v>190</v>
      </c>
      <c r="B191" s="11"/>
      <c r="C191" s="11"/>
      <c r="D191" s="8"/>
      <c r="E191" s="8"/>
      <c r="F191" s="8"/>
      <c r="G191" s="13"/>
      <c r="H191" s="11"/>
      <c r="I191" s="11"/>
      <c r="J191" s="8"/>
      <c r="K191" s="8"/>
      <c r="L191" s="8"/>
      <c r="M191" s="13"/>
      <c r="N191" s="11"/>
      <c r="O191" s="11"/>
      <c r="P191" s="8"/>
      <c r="Q191" s="8"/>
      <c r="R191" s="8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</row>
    <row r="192" spans="1:55" s="12" customFormat="1">
      <c r="A192" s="32">
        <v>191</v>
      </c>
      <c r="B192" s="11"/>
      <c r="C192" s="11"/>
      <c r="D192" s="8"/>
      <c r="E192" s="8"/>
      <c r="F192" s="8"/>
      <c r="G192" s="13"/>
      <c r="H192" s="11"/>
      <c r="I192" s="11"/>
      <c r="J192" s="8"/>
      <c r="K192" s="8"/>
      <c r="L192" s="8"/>
      <c r="M192" s="13"/>
      <c r="N192" s="11"/>
      <c r="O192" s="11"/>
      <c r="P192" s="8"/>
      <c r="Q192" s="8"/>
      <c r="R192" s="8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</row>
    <row r="193" spans="1:55" s="12" customFormat="1">
      <c r="A193" s="32">
        <v>192</v>
      </c>
      <c r="B193" s="11"/>
      <c r="C193" s="11"/>
      <c r="D193" s="8"/>
      <c r="E193" s="8"/>
      <c r="F193" s="8"/>
      <c r="G193" s="13"/>
      <c r="H193" s="11"/>
      <c r="I193" s="11"/>
      <c r="J193" s="8"/>
      <c r="K193" s="8"/>
      <c r="L193" s="8"/>
      <c r="M193" s="13"/>
      <c r="N193" s="11"/>
      <c r="O193" s="11"/>
      <c r="P193" s="8"/>
      <c r="Q193" s="8"/>
      <c r="R193" s="8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</row>
    <row r="194" spans="1:55" s="12" customFormat="1">
      <c r="A194" s="32">
        <v>193</v>
      </c>
      <c r="B194" s="11"/>
      <c r="C194" s="11"/>
      <c r="D194" s="8"/>
      <c r="E194" s="8"/>
      <c r="F194" s="8"/>
      <c r="G194" s="13"/>
      <c r="H194" s="11"/>
      <c r="I194" s="11"/>
      <c r="J194" s="8"/>
      <c r="K194" s="8"/>
      <c r="L194" s="8"/>
      <c r="M194" s="13"/>
      <c r="N194" s="11"/>
      <c r="O194" s="11"/>
      <c r="P194" s="8"/>
      <c r="Q194" s="8"/>
      <c r="R194" s="8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</row>
    <row r="195" spans="1:55" s="12" customFormat="1">
      <c r="A195" s="32">
        <v>194</v>
      </c>
      <c r="B195" s="11"/>
      <c r="C195" s="11"/>
      <c r="D195" s="8"/>
      <c r="E195" s="8"/>
      <c r="F195" s="8"/>
      <c r="G195" s="13"/>
      <c r="H195" s="11"/>
      <c r="I195" s="11"/>
      <c r="J195" s="8"/>
      <c r="K195" s="8"/>
      <c r="L195" s="8"/>
      <c r="M195" s="13"/>
      <c r="N195" s="11"/>
      <c r="O195" s="11"/>
      <c r="P195" s="8"/>
      <c r="Q195" s="8"/>
      <c r="R195" s="8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</row>
    <row r="196" spans="1:55" s="12" customFormat="1">
      <c r="A196" s="32">
        <v>195</v>
      </c>
      <c r="B196" s="11"/>
      <c r="C196" s="11"/>
      <c r="D196" s="8"/>
      <c r="E196" s="8"/>
      <c r="F196" s="8"/>
      <c r="G196" s="13"/>
      <c r="H196" s="11"/>
      <c r="I196" s="11"/>
      <c r="J196" s="8"/>
      <c r="K196" s="8"/>
      <c r="L196" s="8"/>
      <c r="M196" s="13"/>
      <c r="N196" s="11"/>
      <c r="O196" s="11"/>
      <c r="P196" s="8"/>
      <c r="Q196" s="8"/>
      <c r="R196" s="8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</row>
    <row r="197" spans="1:55" s="12" customFormat="1">
      <c r="A197" s="32">
        <v>196</v>
      </c>
      <c r="B197" s="11"/>
      <c r="C197" s="11"/>
      <c r="D197" s="8"/>
      <c r="E197" s="8"/>
      <c r="F197" s="8"/>
      <c r="G197" s="13"/>
      <c r="H197" s="11"/>
      <c r="I197" s="11"/>
      <c r="J197" s="8"/>
      <c r="K197" s="8"/>
      <c r="L197" s="8"/>
      <c r="M197" s="13"/>
      <c r="N197" s="11"/>
      <c r="O197" s="11"/>
      <c r="P197" s="8"/>
      <c r="Q197" s="8"/>
      <c r="R197" s="8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</row>
    <row r="198" spans="1:55" s="12" customFormat="1">
      <c r="A198" s="32">
        <v>197</v>
      </c>
      <c r="B198" s="11"/>
      <c r="C198" s="11"/>
      <c r="D198" s="8"/>
      <c r="E198" s="8"/>
      <c r="F198" s="8"/>
      <c r="G198" s="13"/>
      <c r="H198" s="11"/>
      <c r="I198" s="11"/>
      <c r="J198" s="8"/>
      <c r="K198" s="8"/>
      <c r="L198" s="8"/>
      <c r="M198" s="13"/>
      <c r="N198" s="11"/>
      <c r="O198" s="11"/>
      <c r="P198" s="8"/>
      <c r="Q198" s="8"/>
      <c r="R198" s="8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</row>
    <row r="199" spans="1:55" s="12" customFormat="1">
      <c r="B199" s="11"/>
      <c r="C199" s="11"/>
      <c r="D199" s="8"/>
      <c r="E199" s="8"/>
      <c r="F199" s="8"/>
      <c r="G199" s="13"/>
      <c r="H199" s="11"/>
      <c r="I199" s="11"/>
      <c r="J199" s="8"/>
      <c r="K199" s="8"/>
      <c r="L199" s="8"/>
      <c r="M199" s="13"/>
      <c r="N199" s="11"/>
      <c r="O199" s="11"/>
      <c r="P199" s="8"/>
      <c r="Q199" s="8"/>
      <c r="R199" s="8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</row>
    <row r="200" spans="1:55" s="12" customFormat="1">
      <c r="B200" s="11"/>
      <c r="C200" s="11"/>
      <c r="D200" s="8"/>
      <c r="E200" s="8"/>
      <c r="F200" s="8"/>
      <c r="G200" s="13"/>
      <c r="H200" s="11"/>
      <c r="I200" s="11"/>
      <c r="J200" s="8"/>
      <c r="K200" s="8"/>
      <c r="L200" s="8"/>
      <c r="M200" s="13"/>
      <c r="N200" s="11"/>
      <c r="O200" s="11"/>
      <c r="P200" s="8"/>
      <c r="Q200" s="8"/>
      <c r="R200" s="8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</row>
    <row r="201" spans="1:55" s="12" customFormat="1">
      <c r="B201" s="11"/>
      <c r="C201" s="11"/>
      <c r="D201" s="8"/>
      <c r="E201" s="8"/>
      <c r="F201" s="8"/>
      <c r="G201" s="13"/>
      <c r="H201" s="11"/>
      <c r="I201" s="11"/>
      <c r="J201" s="8"/>
      <c r="K201" s="8"/>
      <c r="L201" s="8"/>
      <c r="M201" s="13"/>
      <c r="N201" s="11"/>
      <c r="O201" s="11"/>
      <c r="P201" s="8"/>
      <c r="Q201" s="8"/>
      <c r="R201" s="8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</row>
    <row r="202" spans="1:55" s="12" customFormat="1">
      <c r="B202" s="11"/>
      <c r="C202" s="11"/>
      <c r="D202" s="8"/>
      <c r="E202" s="8"/>
      <c r="F202" s="8"/>
      <c r="G202" s="13"/>
      <c r="H202" s="11"/>
      <c r="I202" s="11"/>
      <c r="J202" s="8"/>
      <c r="K202" s="8"/>
      <c r="L202" s="8"/>
      <c r="M202" s="13"/>
      <c r="N202" s="11"/>
      <c r="O202" s="11"/>
      <c r="P202" s="8"/>
      <c r="Q202" s="8"/>
      <c r="R202" s="8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</row>
    <row r="203" spans="1:55" s="12" customFormat="1">
      <c r="B203" s="11"/>
      <c r="C203" s="11"/>
      <c r="D203" s="8"/>
      <c r="E203" s="8"/>
      <c r="F203" s="8"/>
      <c r="G203" s="13"/>
      <c r="H203" s="11"/>
      <c r="I203" s="11"/>
      <c r="J203" s="8"/>
      <c r="K203" s="8"/>
      <c r="L203" s="8"/>
      <c r="M203" s="13"/>
      <c r="N203" s="11"/>
      <c r="O203" s="11"/>
      <c r="P203" s="8"/>
      <c r="Q203" s="8"/>
      <c r="R203" s="8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</row>
    <row r="204" spans="1:55" s="12" customFormat="1">
      <c r="B204" s="11"/>
      <c r="C204" s="11"/>
      <c r="D204" s="8"/>
      <c r="E204" s="8"/>
      <c r="F204" s="8"/>
      <c r="G204" s="13"/>
      <c r="H204" s="11"/>
      <c r="I204" s="11"/>
      <c r="J204" s="8"/>
      <c r="K204" s="8"/>
      <c r="L204" s="8"/>
      <c r="M204" s="13"/>
      <c r="N204" s="11"/>
      <c r="O204" s="11"/>
      <c r="P204" s="8"/>
      <c r="Q204" s="8"/>
      <c r="R204" s="8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</row>
    <row r="205" spans="1:55" s="12" customFormat="1">
      <c r="B205" s="11"/>
      <c r="C205" s="11"/>
      <c r="D205" s="8"/>
      <c r="E205" s="8"/>
      <c r="F205" s="8"/>
      <c r="G205" s="13"/>
      <c r="H205" s="11"/>
      <c r="I205" s="11"/>
      <c r="J205" s="8"/>
      <c r="K205" s="8"/>
      <c r="L205" s="8"/>
      <c r="M205" s="13"/>
      <c r="N205" s="11"/>
      <c r="O205" s="11"/>
      <c r="P205" s="8"/>
      <c r="Q205" s="8"/>
      <c r="R205" s="8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</row>
    <row r="206" spans="1:55" s="12" customFormat="1">
      <c r="B206" s="11"/>
      <c r="C206" s="11"/>
      <c r="D206" s="8"/>
      <c r="E206" s="8"/>
      <c r="F206" s="8"/>
      <c r="G206" s="13"/>
      <c r="H206" s="11"/>
      <c r="I206" s="11"/>
      <c r="J206" s="8"/>
      <c r="K206" s="8"/>
      <c r="L206" s="8"/>
      <c r="M206" s="13"/>
      <c r="N206" s="11"/>
      <c r="O206" s="11"/>
      <c r="P206" s="8"/>
      <c r="Q206" s="8"/>
      <c r="R206" s="8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</row>
    <row r="207" spans="1:55" s="12" customFormat="1">
      <c r="B207" s="11"/>
      <c r="C207" s="11"/>
      <c r="D207" s="8"/>
      <c r="E207" s="8"/>
      <c r="F207" s="8"/>
      <c r="G207" s="13"/>
      <c r="H207" s="11"/>
      <c r="I207" s="11"/>
      <c r="J207" s="8"/>
      <c r="K207" s="8"/>
      <c r="L207" s="8"/>
      <c r="M207" s="13"/>
      <c r="N207" s="11"/>
      <c r="O207" s="11"/>
      <c r="P207" s="8"/>
      <c r="Q207" s="8"/>
      <c r="R207" s="8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</row>
    <row r="208" spans="1:55" s="12" customFormat="1">
      <c r="B208" s="11"/>
      <c r="C208" s="11"/>
      <c r="D208" s="8"/>
      <c r="E208" s="8"/>
      <c r="F208" s="8"/>
      <c r="G208" s="13"/>
      <c r="H208" s="11"/>
      <c r="I208" s="11"/>
      <c r="J208" s="8"/>
      <c r="K208" s="8"/>
      <c r="L208" s="8"/>
      <c r="M208" s="13"/>
      <c r="N208" s="11"/>
      <c r="O208" s="11"/>
      <c r="P208" s="8"/>
      <c r="Q208" s="8"/>
      <c r="R208" s="8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</row>
    <row r="209" spans="2:55" s="12" customFormat="1">
      <c r="B209" s="11"/>
      <c r="C209" s="11"/>
      <c r="D209" s="8"/>
      <c r="E209" s="8"/>
      <c r="F209" s="8"/>
      <c r="G209" s="13"/>
      <c r="H209" s="11"/>
      <c r="I209" s="11"/>
      <c r="J209" s="8"/>
      <c r="K209" s="8"/>
      <c r="L209" s="8"/>
      <c r="M209" s="13"/>
      <c r="N209" s="11"/>
      <c r="O209" s="11"/>
      <c r="P209" s="8"/>
      <c r="Q209" s="8"/>
      <c r="R209" s="8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</row>
    <row r="210" spans="2:55" s="12" customFormat="1">
      <c r="B210" s="11"/>
      <c r="C210" s="11"/>
      <c r="D210" s="8"/>
      <c r="E210" s="8"/>
      <c r="F210" s="8"/>
      <c r="G210" s="13"/>
      <c r="H210" s="11"/>
      <c r="I210" s="11"/>
      <c r="J210" s="8"/>
      <c r="K210" s="8"/>
      <c r="L210" s="8"/>
      <c r="M210" s="13"/>
      <c r="N210" s="11"/>
      <c r="O210" s="11"/>
      <c r="P210" s="8"/>
      <c r="Q210" s="8"/>
      <c r="R210" s="8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</row>
    <row r="211" spans="2:55" s="12" customFormat="1">
      <c r="B211" s="11"/>
      <c r="C211" s="11"/>
      <c r="D211" s="8"/>
      <c r="E211" s="8"/>
      <c r="F211" s="8"/>
      <c r="G211" s="13"/>
      <c r="H211" s="11"/>
      <c r="I211" s="11"/>
      <c r="J211" s="8"/>
      <c r="K211" s="8"/>
      <c r="L211" s="8"/>
      <c r="M211" s="13"/>
      <c r="N211" s="11"/>
      <c r="O211" s="11"/>
      <c r="P211" s="8"/>
      <c r="Q211" s="8"/>
      <c r="R211" s="8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</row>
    <row r="212" spans="2:55" s="12" customFormat="1">
      <c r="B212" s="11"/>
      <c r="C212" s="11"/>
      <c r="D212" s="8"/>
      <c r="E212" s="8"/>
      <c r="F212" s="8"/>
      <c r="G212" s="13"/>
      <c r="H212" s="11"/>
      <c r="I212" s="11"/>
      <c r="J212" s="8"/>
      <c r="K212" s="8"/>
      <c r="L212" s="8"/>
      <c r="M212" s="13"/>
      <c r="N212" s="11"/>
      <c r="O212" s="11"/>
      <c r="P212" s="8"/>
      <c r="Q212" s="8"/>
      <c r="R212" s="8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</row>
    <row r="213" spans="2:55" s="12" customFormat="1">
      <c r="B213" s="11"/>
      <c r="C213" s="11"/>
      <c r="D213" s="8"/>
      <c r="E213" s="8"/>
      <c r="F213" s="8"/>
      <c r="G213" s="13"/>
      <c r="H213" s="11"/>
      <c r="I213" s="11"/>
      <c r="J213" s="8"/>
      <c r="K213" s="8"/>
      <c r="L213" s="8"/>
      <c r="M213" s="13"/>
      <c r="N213" s="11"/>
      <c r="O213" s="11"/>
      <c r="P213" s="8"/>
      <c r="Q213" s="8"/>
      <c r="R213" s="8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</row>
    <row r="214" spans="2:55" s="12" customFormat="1">
      <c r="B214" s="11"/>
      <c r="C214" s="11"/>
      <c r="D214" s="8"/>
      <c r="E214" s="8"/>
      <c r="F214" s="8"/>
      <c r="G214" s="13"/>
      <c r="H214" s="11"/>
      <c r="I214" s="11"/>
      <c r="J214" s="8"/>
      <c r="K214" s="8"/>
      <c r="L214" s="8"/>
      <c r="M214" s="13"/>
      <c r="N214" s="11"/>
      <c r="O214" s="11"/>
      <c r="P214" s="8"/>
      <c r="Q214" s="8"/>
      <c r="R214" s="8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</row>
    <row r="215" spans="2:55" s="12" customFormat="1">
      <c r="B215" s="11"/>
      <c r="C215" s="11"/>
      <c r="D215" s="8"/>
      <c r="E215" s="8"/>
      <c r="F215" s="8"/>
      <c r="G215" s="13"/>
      <c r="H215" s="11"/>
      <c r="I215" s="11"/>
      <c r="J215" s="8"/>
      <c r="K215" s="8"/>
      <c r="L215" s="8"/>
      <c r="M215" s="13"/>
      <c r="N215" s="11"/>
      <c r="O215" s="11"/>
      <c r="P215" s="8"/>
      <c r="Q215" s="8"/>
      <c r="R215" s="8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</row>
    <row r="216" spans="2:55" s="12" customFormat="1">
      <c r="B216" s="11"/>
      <c r="C216" s="11"/>
      <c r="D216" s="8"/>
      <c r="E216" s="8"/>
      <c r="F216" s="8"/>
      <c r="G216" s="13"/>
      <c r="H216" s="11"/>
      <c r="I216" s="11"/>
      <c r="J216" s="8"/>
      <c r="K216" s="8"/>
      <c r="L216" s="8"/>
      <c r="M216" s="13"/>
      <c r="N216" s="11"/>
      <c r="O216" s="11"/>
      <c r="P216" s="8"/>
      <c r="Q216" s="8"/>
      <c r="R216" s="8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</row>
    <row r="217" spans="2:55" s="12" customFormat="1">
      <c r="B217" s="11"/>
      <c r="C217" s="11"/>
      <c r="D217" s="8"/>
      <c r="E217" s="8"/>
      <c r="F217" s="8"/>
      <c r="G217" s="13"/>
      <c r="H217" s="11"/>
      <c r="I217" s="11"/>
      <c r="J217" s="8"/>
      <c r="K217" s="8"/>
      <c r="L217" s="8"/>
      <c r="M217" s="13"/>
      <c r="N217" s="11"/>
      <c r="O217" s="11"/>
      <c r="P217" s="8"/>
      <c r="Q217" s="8"/>
      <c r="R217" s="8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</row>
    <row r="218" spans="2:55" s="12" customFormat="1">
      <c r="B218" s="11"/>
      <c r="C218" s="11"/>
      <c r="D218" s="8"/>
      <c r="E218" s="8"/>
      <c r="F218" s="8"/>
      <c r="G218" s="13"/>
      <c r="H218" s="11"/>
      <c r="I218" s="11"/>
      <c r="J218" s="8"/>
      <c r="K218" s="8"/>
      <c r="L218" s="8"/>
      <c r="M218" s="13"/>
      <c r="N218" s="11"/>
      <c r="O218" s="11"/>
      <c r="P218" s="8"/>
      <c r="Q218" s="8"/>
      <c r="R218" s="8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</row>
    <row r="219" spans="2:55" s="12" customFormat="1">
      <c r="B219" s="11"/>
      <c r="C219" s="11"/>
      <c r="D219" s="8"/>
      <c r="E219" s="8"/>
      <c r="F219" s="8"/>
      <c r="G219" s="13"/>
      <c r="H219" s="11"/>
      <c r="I219" s="11"/>
      <c r="J219" s="8"/>
      <c r="K219" s="8"/>
      <c r="L219" s="8"/>
      <c r="M219" s="13"/>
      <c r="N219" s="11"/>
      <c r="O219" s="11"/>
      <c r="P219" s="8"/>
      <c r="Q219" s="8"/>
      <c r="R219" s="8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</row>
    <row r="220" spans="2:55" s="12" customFormat="1">
      <c r="B220" s="11"/>
      <c r="C220" s="11"/>
      <c r="D220" s="8"/>
      <c r="E220" s="8"/>
      <c r="F220" s="8"/>
      <c r="G220" s="13"/>
      <c r="H220" s="11"/>
      <c r="I220" s="11"/>
      <c r="J220" s="8"/>
      <c r="K220" s="8"/>
      <c r="L220" s="8"/>
      <c r="M220" s="13"/>
      <c r="N220" s="11"/>
      <c r="O220" s="11"/>
      <c r="P220" s="8"/>
      <c r="Q220" s="8"/>
      <c r="R220" s="8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</row>
    <row r="221" spans="2:55" s="12" customFormat="1">
      <c r="B221" s="11"/>
      <c r="C221" s="11"/>
      <c r="D221" s="8"/>
      <c r="E221" s="8"/>
      <c r="F221" s="8"/>
      <c r="G221" s="13"/>
      <c r="H221" s="11"/>
      <c r="I221" s="11"/>
      <c r="J221" s="8"/>
      <c r="K221" s="8"/>
      <c r="L221" s="8"/>
      <c r="M221" s="13"/>
      <c r="N221" s="11"/>
      <c r="O221" s="11"/>
      <c r="P221" s="8"/>
      <c r="Q221" s="8"/>
      <c r="R221" s="8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</row>
    <row r="222" spans="2:55" s="12" customFormat="1">
      <c r="B222" s="11"/>
      <c r="C222" s="11"/>
      <c r="D222" s="8"/>
      <c r="E222" s="8"/>
      <c r="F222" s="8"/>
      <c r="G222" s="13"/>
      <c r="H222" s="11"/>
      <c r="I222" s="11"/>
      <c r="J222" s="8"/>
      <c r="K222" s="8"/>
      <c r="L222" s="8"/>
      <c r="M222" s="13"/>
      <c r="N222" s="11"/>
      <c r="O222" s="11"/>
      <c r="P222" s="8"/>
      <c r="Q222" s="8"/>
      <c r="R222" s="8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</row>
    <row r="223" spans="2:55" s="12" customFormat="1">
      <c r="B223" s="11"/>
      <c r="C223" s="11"/>
      <c r="D223" s="8"/>
      <c r="E223" s="8"/>
      <c r="F223" s="8"/>
      <c r="G223" s="13"/>
      <c r="H223" s="11"/>
      <c r="I223" s="11"/>
      <c r="J223" s="8"/>
      <c r="K223" s="8"/>
      <c r="L223" s="8"/>
      <c r="M223" s="13"/>
      <c r="N223" s="11"/>
      <c r="O223" s="11"/>
      <c r="P223" s="8"/>
      <c r="Q223" s="8"/>
      <c r="R223" s="8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</row>
    <row r="224" spans="2:55" s="12" customFormat="1">
      <c r="B224" s="11"/>
      <c r="C224" s="11"/>
      <c r="D224" s="8"/>
      <c r="E224" s="8"/>
      <c r="F224" s="8"/>
      <c r="G224" s="13"/>
      <c r="H224" s="11"/>
      <c r="I224" s="11"/>
      <c r="J224" s="8"/>
      <c r="K224" s="8"/>
      <c r="L224" s="8"/>
      <c r="M224" s="13"/>
      <c r="N224" s="11"/>
      <c r="O224" s="11"/>
      <c r="P224" s="8"/>
      <c r="Q224" s="8"/>
      <c r="R224" s="8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</row>
    <row r="225" spans="2:55" s="12" customFormat="1">
      <c r="B225" s="11"/>
      <c r="C225" s="11"/>
      <c r="D225" s="8"/>
      <c r="E225" s="8"/>
      <c r="F225" s="8"/>
      <c r="G225" s="13"/>
      <c r="H225" s="11"/>
      <c r="I225" s="11"/>
      <c r="J225" s="8"/>
      <c r="K225" s="8"/>
      <c r="L225" s="8"/>
      <c r="M225" s="13"/>
      <c r="N225" s="11"/>
      <c r="O225" s="11"/>
      <c r="P225" s="8"/>
      <c r="Q225" s="8"/>
      <c r="R225" s="8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</row>
    <row r="226" spans="2:55" s="12" customFormat="1">
      <c r="B226" s="11"/>
      <c r="C226" s="11"/>
      <c r="D226" s="8"/>
      <c r="E226" s="8"/>
      <c r="F226" s="8"/>
      <c r="G226" s="13"/>
      <c r="H226" s="11"/>
      <c r="I226" s="11"/>
      <c r="J226" s="8"/>
      <c r="K226" s="8"/>
      <c r="L226" s="8"/>
      <c r="M226" s="13"/>
      <c r="N226" s="11"/>
      <c r="O226" s="11"/>
      <c r="P226" s="8"/>
      <c r="Q226" s="8"/>
      <c r="R226" s="8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</row>
    <row r="227" spans="2:55" s="12" customFormat="1">
      <c r="B227" s="11"/>
      <c r="C227" s="11"/>
      <c r="D227" s="8"/>
      <c r="E227" s="8"/>
      <c r="F227" s="8"/>
      <c r="G227" s="13"/>
      <c r="H227" s="11"/>
      <c r="I227" s="11"/>
      <c r="J227" s="8"/>
      <c r="K227" s="8"/>
      <c r="L227" s="8"/>
      <c r="M227" s="13"/>
      <c r="N227" s="11"/>
      <c r="O227" s="11"/>
      <c r="P227" s="8"/>
      <c r="Q227" s="8"/>
      <c r="R227" s="8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</row>
    <row r="228" spans="2:55" s="12" customFormat="1">
      <c r="B228" s="11"/>
      <c r="C228" s="11"/>
      <c r="D228" s="8"/>
      <c r="E228" s="8"/>
      <c r="F228" s="8"/>
      <c r="G228" s="13"/>
      <c r="H228" s="11"/>
      <c r="I228" s="11"/>
      <c r="J228" s="8"/>
      <c r="K228" s="8"/>
      <c r="L228" s="8"/>
      <c r="M228" s="13"/>
      <c r="N228" s="11"/>
      <c r="O228" s="11"/>
      <c r="P228" s="8"/>
      <c r="Q228" s="8"/>
      <c r="R228" s="8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</row>
    <row r="229" spans="2:55" s="12" customFormat="1">
      <c r="B229" s="11"/>
      <c r="C229" s="11"/>
      <c r="D229" s="8"/>
      <c r="E229" s="8"/>
      <c r="F229" s="8"/>
      <c r="G229" s="13"/>
      <c r="H229" s="11"/>
      <c r="I229" s="11"/>
      <c r="J229" s="8"/>
      <c r="K229" s="8"/>
      <c r="L229" s="8"/>
      <c r="M229" s="13"/>
      <c r="N229" s="11"/>
      <c r="O229" s="11"/>
      <c r="P229" s="8"/>
      <c r="Q229" s="8"/>
      <c r="R229" s="8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</row>
    <row r="230" spans="2:55" s="12" customFormat="1">
      <c r="B230" s="11"/>
      <c r="C230" s="11"/>
      <c r="D230" s="8"/>
      <c r="E230" s="8"/>
      <c r="F230" s="8"/>
      <c r="G230" s="13"/>
      <c r="H230" s="11"/>
      <c r="I230" s="11"/>
      <c r="J230" s="8"/>
      <c r="K230" s="8"/>
      <c r="L230" s="8"/>
      <c r="M230" s="13"/>
      <c r="N230" s="11"/>
      <c r="O230" s="11"/>
      <c r="P230" s="8"/>
      <c r="Q230" s="8"/>
      <c r="R230" s="8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</row>
    <row r="231" spans="2:55" s="12" customFormat="1">
      <c r="B231" s="11"/>
      <c r="C231" s="11"/>
      <c r="D231" s="8"/>
      <c r="E231" s="8"/>
      <c r="F231" s="8"/>
      <c r="G231" s="13"/>
      <c r="H231" s="11"/>
      <c r="I231" s="11"/>
      <c r="J231" s="8"/>
      <c r="K231" s="8"/>
      <c r="L231" s="8"/>
      <c r="M231" s="13"/>
      <c r="N231" s="11"/>
      <c r="O231" s="11"/>
      <c r="P231" s="8"/>
      <c r="Q231" s="8"/>
      <c r="R231" s="8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</row>
    <row r="232" spans="2:55" s="12" customFormat="1">
      <c r="B232" s="11"/>
      <c r="C232" s="11"/>
      <c r="D232" s="8"/>
      <c r="E232" s="8"/>
      <c r="F232" s="8"/>
      <c r="G232" s="13"/>
      <c r="H232" s="11"/>
      <c r="I232" s="11"/>
      <c r="J232" s="8"/>
      <c r="K232" s="8"/>
      <c r="L232" s="8"/>
      <c r="M232" s="13"/>
      <c r="N232" s="11"/>
      <c r="O232" s="11"/>
      <c r="P232" s="8"/>
      <c r="Q232" s="8"/>
      <c r="R232" s="8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</row>
    <row r="233" spans="2:55" s="12" customFormat="1">
      <c r="B233" s="11"/>
      <c r="C233" s="11"/>
      <c r="D233" s="8"/>
      <c r="E233" s="8"/>
      <c r="F233" s="8"/>
      <c r="G233" s="13"/>
      <c r="H233" s="11"/>
      <c r="I233" s="11"/>
      <c r="J233" s="8"/>
      <c r="K233" s="8"/>
      <c r="L233" s="8"/>
      <c r="M233" s="13"/>
      <c r="N233" s="11"/>
      <c r="O233" s="11"/>
      <c r="P233" s="8"/>
      <c r="Q233" s="8"/>
      <c r="R233" s="8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</row>
    <row r="234" spans="2:55" s="12" customFormat="1">
      <c r="B234" s="11"/>
      <c r="C234" s="11"/>
      <c r="D234" s="8"/>
      <c r="E234" s="8"/>
      <c r="F234" s="8"/>
      <c r="G234" s="13"/>
      <c r="H234" s="11"/>
      <c r="I234" s="11"/>
      <c r="J234" s="8"/>
      <c r="K234" s="8"/>
      <c r="L234" s="8"/>
      <c r="M234" s="13"/>
      <c r="N234" s="11"/>
      <c r="O234" s="11"/>
      <c r="P234" s="8"/>
      <c r="Q234" s="8"/>
      <c r="R234" s="8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</row>
    <row r="235" spans="2:55" s="12" customFormat="1">
      <c r="B235" s="11"/>
      <c r="C235" s="11"/>
      <c r="D235" s="8"/>
      <c r="E235" s="8"/>
      <c r="F235" s="8"/>
      <c r="G235" s="13"/>
      <c r="H235" s="11"/>
      <c r="I235" s="11"/>
      <c r="J235" s="8"/>
      <c r="K235" s="8"/>
      <c r="L235" s="8"/>
      <c r="M235" s="13"/>
      <c r="N235" s="11"/>
      <c r="O235" s="11"/>
      <c r="P235" s="8"/>
      <c r="Q235" s="8"/>
      <c r="R235" s="8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</row>
    <row r="236" spans="2:55" s="12" customFormat="1">
      <c r="B236" s="11"/>
      <c r="C236" s="11"/>
      <c r="D236" s="8"/>
      <c r="E236" s="8"/>
      <c r="F236" s="8"/>
      <c r="G236" s="13"/>
      <c r="H236" s="11"/>
      <c r="I236" s="11"/>
      <c r="J236" s="8"/>
      <c r="K236" s="8"/>
      <c r="L236" s="8"/>
      <c r="M236" s="13"/>
      <c r="N236" s="11"/>
      <c r="O236" s="11"/>
      <c r="P236" s="8"/>
      <c r="Q236" s="8"/>
      <c r="R236" s="8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</row>
    <row r="237" spans="2:55" s="12" customFormat="1">
      <c r="B237" s="11"/>
      <c r="C237" s="11"/>
      <c r="D237" s="8"/>
      <c r="E237" s="8"/>
      <c r="F237" s="8"/>
      <c r="G237" s="13"/>
      <c r="H237" s="11"/>
      <c r="I237" s="11"/>
      <c r="J237" s="8"/>
      <c r="K237" s="8"/>
      <c r="L237" s="8"/>
      <c r="M237" s="13"/>
      <c r="N237" s="11"/>
      <c r="O237" s="11"/>
      <c r="P237" s="8"/>
      <c r="Q237" s="8"/>
      <c r="R237" s="8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</row>
    <row r="238" spans="2:55" s="12" customFormat="1">
      <c r="B238" s="11"/>
      <c r="C238" s="11"/>
      <c r="D238" s="8"/>
      <c r="E238" s="8"/>
      <c r="F238" s="8"/>
      <c r="G238" s="13"/>
      <c r="H238" s="11"/>
      <c r="I238" s="11"/>
      <c r="J238" s="8"/>
      <c r="K238" s="8"/>
      <c r="L238" s="8"/>
      <c r="M238" s="13"/>
      <c r="N238" s="11"/>
      <c r="O238" s="11"/>
      <c r="P238" s="8"/>
      <c r="Q238" s="8"/>
      <c r="R238" s="8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</row>
    <row r="239" spans="2:55" s="12" customFormat="1">
      <c r="B239" s="11"/>
      <c r="C239" s="11"/>
      <c r="D239" s="8"/>
      <c r="E239" s="8"/>
      <c r="F239" s="8"/>
      <c r="G239" s="13"/>
      <c r="H239" s="11"/>
      <c r="I239" s="11"/>
      <c r="J239" s="8"/>
      <c r="K239" s="8"/>
      <c r="L239" s="8"/>
      <c r="M239" s="13"/>
      <c r="N239" s="11"/>
      <c r="O239" s="11"/>
      <c r="P239" s="8"/>
      <c r="Q239" s="8"/>
      <c r="R239" s="8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</row>
    <row r="240" spans="2:55" s="12" customFormat="1">
      <c r="B240" s="11"/>
      <c r="C240" s="11"/>
      <c r="D240" s="8"/>
      <c r="E240" s="8"/>
      <c r="F240" s="8"/>
      <c r="G240" s="13"/>
      <c r="H240" s="11"/>
      <c r="I240" s="11"/>
      <c r="J240" s="8"/>
      <c r="K240" s="8"/>
      <c r="L240" s="8"/>
      <c r="M240" s="13"/>
      <c r="N240" s="11"/>
      <c r="O240" s="11"/>
      <c r="P240" s="8"/>
      <c r="Q240" s="8"/>
      <c r="R240" s="8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</row>
    <row r="241" spans="2:55" s="12" customFormat="1">
      <c r="B241" s="11"/>
      <c r="C241" s="11"/>
      <c r="D241" s="8"/>
      <c r="E241" s="8"/>
      <c r="F241" s="8"/>
      <c r="G241" s="13"/>
      <c r="H241" s="11"/>
      <c r="I241" s="11"/>
      <c r="J241" s="8"/>
      <c r="K241" s="8"/>
      <c r="L241" s="8"/>
      <c r="M241" s="13"/>
      <c r="N241" s="11"/>
      <c r="O241" s="11"/>
      <c r="P241" s="8"/>
      <c r="Q241" s="8"/>
      <c r="R241" s="8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</row>
    <row r="242" spans="2:55" s="12" customFormat="1">
      <c r="B242" s="11"/>
      <c r="C242" s="11"/>
      <c r="D242" s="8"/>
      <c r="E242" s="8"/>
      <c r="F242" s="8"/>
      <c r="G242" s="13"/>
      <c r="H242" s="11"/>
      <c r="I242" s="11"/>
      <c r="J242" s="8"/>
      <c r="K242" s="8"/>
      <c r="L242" s="8"/>
      <c r="M242" s="13"/>
      <c r="N242" s="11"/>
      <c r="O242" s="11"/>
      <c r="P242" s="8"/>
      <c r="Q242" s="8"/>
      <c r="R242" s="8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</row>
    <row r="243" spans="2:55" s="12" customFormat="1">
      <c r="B243" s="11"/>
      <c r="C243" s="11"/>
      <c r="D243" s="8"/>
      <c r="E243" s="8"/>
      <c r="F243" s="8"/>
      <c r="G243" s="13"/>
      <c r="H243" s="11"/>
      <c r="I243" s="11"/>
      <c r="J243" s="8"/>
      <c r="K243" s="8"/>
      <c r="L243" s="8"/>
      <c r="M243" s="13"/>
      <c r="N243" s="11"/>
      <c r="O243" s="11"/>
      <c r="P243" s="8"/>
      <c r="Q243" s="8"/>
      <c r="R243" s="8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</row>
    <row r="244" spans="2:55" s="12" customFormat="1">
      <c r="B244" s="11"/>
      <c r="C244" s="11"/>
      <c r="D244" s="8"/>
      <c r="E244" s="8"/>
      <c r="F244" s="8"/>
      <c r="G244" s="13"/>
      <c r="H244" s="11"/>
      <c r="I244" s="11"/>
      <c r="J244" s="8"/>
      <c r="K244" s="8"/>
      <c r="L244" s="8"/>
      <c r="M244" s="13"/>
      <c r="N244" s="11"/>
      <c r="O244" s="11"/>
      <c r="P244" s="8"/>
      <c r="Q244" s="8"/>
      <c r="R244" s="8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</row>
    <row r="245" spans="2:55" s="12" customFormat="1">
      <c r="B245" s="11"/>
      <c r="C245" s="11"/>
      <c r="D245" s="8"/>
      <c r="E245" s="8"/>
      <c r="F245" s="8"/>
      <c r="G245" s="13"/>
      <c r="H245" s="11"/>
      <c r="I245" s="11"/>
      <c r="J245" s="8"/>
      <c r="K245" s="8"/>
      <c r="L245" s="8"/>
      <c r="M245" s="13"/>
      <c r="N245" s="11"/>
      <c r="O245" s="11"/>
      <c r="P245" s="8"/>
      <c r="Q245" s="8"/>
      <c r="R245" s="8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</row>
    <row r="246" spans="2:55" s="12" customFormat="1">
      <c r="B246" s="11"/>
      <c r="C246" s="11"/>
      <c r="D246" s="8"/>
      <c r="E246" s="8"/>
      <c r="F246" s="8"/>
      <c r="G246" s="13"/>
      <c r="H246" s="11"/>
      <c r="I246" s="11"/>
      <c r="J246" s="8"/>
      <c r="K246" s="8"/>
      <c r="L246" s="8"/>
      <c r="M246" s="13"/>
      <c r="N246" s="11"/>
      <c r="O246" s="11"/>
      <c r="P246" s="8"/>
      <c r="Q246" s="8"/>
      <c r="R246" s="8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</row>
    <row r="247" spans="2:55" s="12" customFormat="1">
      <c r="B247" s="11"/>
      <c r="C247" s="11"/>
      <c r="D247" s="8"/>
      <c r="E247" s="8"/>
      <c r="F247" s="8"/>
      <c r="G247" s="13"/>
      <c r="H247" s="11"/>
      <c r="I247" s="11"/>
      <c r="J247" s="8"/>
      <c r="K247" s="8"/>
      <c r="L247" s="8"/>
      <c r="M247" s="13"/>
      <c r="N247" s="11"/>
      <c r="O247" s="11"/>
      <c r="P247" s="8"/>
      <c r="Q247" s="8"/>
      <c r="R247" s="8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</row>
    <row r="248" spans="2:55" s="12" customFormat="1">
      <c r="B248" s="11"/>
      <c r="C248" s="11"/>
      <c r="D248" s="8"/>
      <c r="E248" s="8"/>
      <c r="F248" s="8"/>
      <c r="G248" s="13"/>
      <c r="H248" s="11"/>
      <c r="I248" s="11"/>
      <c r="J248" s="8"/>
      <c r="K248" s="8"/>
      <c r="L248" s="8"/>
      <c r="M248" s="13"/>
      <c r="N248" s="11"/>
      <c r="O248" s="11"/>
      <c r="P248" s="8"/>
      <c r="Q248" s="8"/>
      <c r="R248" s="8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</row>
    <row r="249" spans="2:55" s="12" customFormat="1">
      <c r="B249" s="11"/>
      <c r="C249" s="11"/>
      <c r="D249" s="8"/>
      <c r="E249" s="8"/>
      <c r="F249" s="8"/>
      <c r="G249" s="13"/>
      <c r="H249" s="11"/>
      <c r="I249" s="11"/>
      <c r="J249" s="8"/>
      <c r="K249" s="8"/>
      <c r="L249" s="8"/>
      <c r="M249" s="13"/>
      <c r="N249" s="11"/>
      <c r="O249" s="11"/>
      <c r="P249" s="8"/>
      <c r="Q249" s="8"/>
      <c r="R249" s="8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</row>
    <row r="250" spans="2:55" s="12" customFormat="1">
      <c r="B250" s="11"/>
      <c r="C250" s="11"/>
      <c r="D250" s="8"/>
      <c r="E250" s="8"/>
      <c r="F250" s="8"/>
      <c r="G250" s="13"/>
      <c r="H250" s="11"/>
      <c r="I250" s="11"/>
      <c r="J250" s="8"/>
      <c r="K250" s="8"/>
      <c r="L250" s="8"/>
      <c r="M250" s="13"/>
      <c r="N250" s="11"/>
      <c r="O250" s="11"/>
      <c r="P250" s="8"/>
      <c r="Q250" s="8"/>
      <c r="R250" s="8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</row>
    <row r="251" spans="2:55" s="12" customFormat="1">
      <c r="B251" s="11"/>
      <c r="C251" s="11"/>
      <c r="D251" s="8"/>
      <c r="E251" s="8"/>
      <c r="F251" s="8"/>
      <c r="G251" s="13"/>
      <c r="H251" s="11"/>
      <c r="I251" s="11"/>
      <c r="J251" s="8"/>
      <c r="K251" s="8"/>
      <c r="L251" s="8"/>
      <c r="M251" s="13"/>
      <c r="N251" s="11"/>
      <c r="O251" s="11"/>
      <c r="P251" s="8"/>
      <c r="Q251" s="8"/>
      <c r="R251" s="8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</row>
    <row r="252" spans="2:55" s="12" customFormat="1">
      <c r="B252" s="11"/>
      <c r="C252" s="11"/>
      <c r="D252" s="8"/>
      <c r="E252" s="8"/>
      <c r="F252" s="8"/>
      <c r="G252" s="13"/>
      <c r="H252" s="11"/>
      <c r="I252" s="11"/>
      <c r="J252" s="8"/>
      <c r="K252" s="8"/>
      <c r="L252" s="8"/>
      <c r="M252" s="13"/>
      <c r="N252" s="11"/>
      <c r="O252" s="11"/>
      <c r="P252" s="8"/>
      <c r="Q252" s="8"/>
      <c r="R252" s="8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</row>
    <row r="253" spans="2:55" s="12" customFormat="1">
      <c r="B253" s="11"/>
      <c r="C253" s="11"/>
      <c r="D253" s="8"/>
      <c r="E253" s="8"/>
      <c r="F253" s="8"/>
      <c r="G253" s="13"/>
      <c r="H253" s="11"/>
      <c r="I253" s="11"/>
      <c r="J253" s="8"/>
      <c r="K253" s="8"/>
      <c r="L253" s="8"/>
      <c r="M253" s="13"/>
      <c r="N253" s="11"/>
      <c r="O253" s="11"/>
      <c r="P253" s="8"/>
      <c r="Q253" s="8"/>
      <c r="R253" s="8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</row>
    <row r="254" spans="2:55" s="12" customFormat="1">
      <c r="B254" s="11"/>
      <c r="C254" s="11"/>
      <c r="D254" s="8"/>
      <c r="E254" s="8"/>
      <c r="F254" s="8"/>
      <c r="G254" s="13"/>
      <c r="H254" s="11"/>
      <c r="I254" s="11"/>
      <c r="J254" s="8"/>
      <c r="K254" s="8"/>
      <c r="L254" s="8"/>
      <c r="M254" s="13"/>
      <c r="N254" s="11"/>
      <c r="O254" s="11"/>
      <c r="P254" s="8"/>
      <c r="Q254" s="8"/>
      <c r="R254" s="8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</row>
    <row r="255" spans="2:55" s="12" customFormat="1">
      <c r="B255" s="11"/>
      <c r="C255" s="11"/>
      <c r="D255" s="8"/>
      <c r="E255" s="8"/>
      <c r="F255" s="8"/>
      <c r="G255" s="13"/>
      <c r="H255" s="11"/>
      <c r="I255" s="11"/>
      <c r="J255" s="8"/>
      <c r="K255" s="8"/>
      <c r="L255" s="8"/>
      <c r="M255" s="13"/>
      <c r="N255" s="11"/>
      <c r="O255" s="11"/>
      <c r="P255" s="8"/>
      <c r="Q255" s="8"/>
      <c r="R255" s="8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</row>
    <row r="256" spans="2:55" s="12" customFormat="1">
      <c r="B256" s="11"/>
      <c r="C256" s="11"/>
      <c r="D256" s="8"/>
      <c r="E256" s="8"/>
      <c r="F256" s="8"/>
      <c r="G256" s="13"/>
      <c r="H256" s="11"/>
      <c r="I256" s="11"/>
      <c r="J256" s="8"/>
      <c r="K256" s="8"/>
      <c r="L256" s="8"/>
      <c r="M256" s="13"/>
      <c r="N256" s="11"/>
      <c r="O256" s="11"/>
      <c r="P256" s="8"/>
      <c r="Q256" s="8"/>
      <c r="R256" s="8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</row>
    <row r="257" spans="2:55" s="12" customFormat="1">
      <c r="B257" s="11"/>
      <c r="C257" s="11"/>
      <c r="D257" s="8"/>
      <c r="E257" s="8"/>
      <c r="F257" s="8"/>
      <c r="G257" s="13"/>
      <c r="H257" s="11"/>
      <c r="I257" s="11"/>
      <c r="J257" s="8"/>
      <c r="K257" s="8"/>
      <c r="L257" s="8"/>
      <c r="M257" s="13"/>
      <c r="N257" s="11"/>
      <c r="O257" s="11"/>
      <c r="P257" s="8"/>
      <c r="Q257" s="8"/>
      <c r="R257" s="8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</row>
    <row r="258" spans="2:55" s="12" customFormat="1">
      <c r="B258" s="11"/>
      <c r="C258" s="11"/>
      <c r="D258" s="8"/>
      <c r="E258" s="8"/>
      <c r="F258" s="8"/>
      <c r="G258" s="13"/>
      <c r="H258" s="11"/>
      <c r="I258" s="11"/>
      <c r="J258" s="8"/>
      <c r="K258" s="8"/>
      <c r="L258" s="8"/>
      <c r="M258" s="13"/>
      <c r="N258" s="11"/>
      <c r="O258" s="11"/>
      <c r="P258" s="8"/>
      <c r="Q258" s="8"/>
      <c r="R258" s="8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</row>
    <row r="259" spans="2:55" s="12" customFormat="1">
      <c r="B259" s="11"/>
      <c r="C259" s="11"/>
      <c r="D259" s="8"/>
      <c r="E259" s="8"/>
      <c r="F259" s="8"/>
      <c r="G259" s="13"/>
      <c r="H259" s="11"/>
      <c r="I259" s="11"/>
      <c r="J259" s="8"/>
      <c r="K259" s="8"/>
      <c r="L259" s="8"/>
      <c r="M259" s="13"/>
      <c r="N259" s="11"/>
      <c r="O259" s="11"/>
      <c r="P259" s="8"/>
      <c r="Q259" s="8"/>
      <c r="R259" s="8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</row>
    <row r="260" spans="2:55" s="12" customFormat="1">
      <c r="B260" s="11"/>
      <c r="C260" s="11"/>
      <c r="D260" s="8"/>
      <c r="E260" s="8"/>
      <c r="F260" s="8"/>
      <c r="G260" s="13"/>
      <c r="H260" s="11"/>
      <c r="I260" s="11"/>
      <c r="J260" s="8"/>
      <c r="K260" s="8"/>
      <c r="L260" s="8"/>
      <c r="M260" s="13"/>
      <c r="N260" s="11"/>
      <c r="O260" s="11"/>
      <c r="P260" s="8"/>
      <c r="Q260" s="8"/>
      <c r="R260" s="8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</row>
    <row r="261" spans="2:55" s="12" customFormat="1">
      <c r="B261" s="11"/>
      <c r="C261" s="11"/>
      <c r="D261" s="8"/>
      <c r="E261" s="8"/>
      <c r="F261" s="8"/>
      <c r="G261" s="13"/>
      <c r="H261" s="11"/>
      <c r="I261" s="11"/>
      <c r="J261" s="8"/>
      <c r="K261" s="8"/>
      <c r="L261" s="8"/>
      <c r="M261" s="13"/>
      <c r="N261" s="11"/>
      <c r="O261" s="11"/>
      <c r="P261" s="8"/>
      <c r="Q261" s="8"/>
      <c r="R261" s="8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</row>
    <row r="262" spans="2:55" s="12" customFormat="1">
      <c r="B262" s="11"/>
      <c r="C262" s="11"/>
      <c r="D262" s="8"/>
      <c r="E262" s="8"/>
      <c r="F262" s="8"/>
      <c r="G262" s="13"/>
      <c r="H262" s="11"/>
      <c r="I262" s="11"/>
      <c r="J262" s="8"/>
      <c r="K262" s="8"/>
      <c r="L262" s="8"/>
      <c r="M262" s="13"/>
      <c r="N262" s="11"/>
      <c r="O262" s="11"/>
      <c r="P262" s="8"/>
      <c r="Q262" s="8"/>
      <c r="R262" s="8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</row>
    <row r="263" spans="2:55" s="12" customFormat="1">
      <c r="B263" s="11"/>
      <c r="C263" s="11"/>
      <c r="D263" s="8"/>
      <c r="E263" s="8"/>
      <c r="F263" s="8"/>
      <c r="G263" s="13"/>
      <c r="H263" s="11"/>
      <c r="I263" s="11"/>
      <c r="J263" s="8"/>
      <c r="K263" s="8"/>
      <c r="L263" s="8"/>
      <c r="M263" s="13"/>
      <c r="N263" s="11"/>
      <c r="O263" s="11"/>
      <c r="P263" s="8"/>
      <c r="Q263" s="8"/>
      <c r="R263" s="8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</row>
    <row r="264" spans="2:55" s="12" customFormat="1">
      <c r="B264" s="11"/>
      <c r="C264" s="11"/>
      <c r="D264" s="8"/>
      <c r="E264" s="8"/>
      <c r="F264" s="8"/>
      <c r="G264" s="13"/>
      <c r="H264" s="11"/>
      <c r="I264" s="11"/>
      <c r="J264" s="8"/>
      <c r="K264" s="8"/>
      <c r="L264" s="8"/>
      <c r="M264" s="13"/>
      <c r="N264" s="11"/>
      <c r="O264" s="11"/>
      <c r="P264" s="8"/>
      <c r="Q264" s="8"/>
      <c r="R264" s="8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</row>
    <row r="265" spans="2:55" s="12" customFormat="1">
      <c r="B265" s="11"/>
      <c r="C265" s="11"/>
      <c r="D265" s="8"/>
      <c r="E265" s="8"/>
      <c r="F265" s="8"/>
      <c r="G265" s="13"/>
      <c r="H265" s="11"/>
      <c r="I265" s="11"/>
      <c r="J265" s="8"/>
      <c r="K265" s="8"/>
      <c r="L265" s="8"/>
      <c r="M265" s="13"/>
      <c r="N265" s="11"/>
      <c r="O265" s="11"/>
      <c r="P265" s="8"/>
      <c r="Q265" s="8"/>
      <c r="R265" s="8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</row>
    <row r="266" spans="2:55" s="12" customFormat="1">
      <c r="B266" s="11"/>
      <c r="C266" s="11"/>
      <c r="D266" s="8"/>
      <c r="E266" s="8"/>
      <c r="F266" s="8"/>
      <c r="G266" s="13"/>
      <c r="H266" s="11"/>
      <c r="I266" s="11"/>
      <c r="J266" s="8"/>
      <c r="K266" s="8"/>
      <c r="L266" s="8"/>
      <c r="M266" s="13"/>
      <c r="N266" s="11"/>
      <c r="O266" s="11"/>
      <c r="P266" s="8"/>
      <c r="Q266" s="8"/>
      <c r="R266" s="8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</row>
    <row r="267" spans="2:55" s="12" customFormat="1">
      <c r="B267" s="11"/>
      <c r="C267" s="11"/>
      <c r="D267" s="8"/>
      <c r="E267" s="8"/>
      <c r="F267" s="8"/>
      <c r="G267" s="13"/>
      <c r="H267" s="11"/>
      <c r="I267" s="11"/>
      <c r="J267" s="8"/>
      <c r="K267" s="8"/>
      <c r="L267" s="8"/>
      <c r="M267" s="13"/>
      <c r="N267" s="11"/>
      <c r="O267" s="11"/>
      <c r="P267" s="8"/>
      <c r="Q267" s="8"/>
      <c r="R267" s="8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</row>
    <row r="268" spans="2:55" s="12" customFormat="1">
      <c r="B268" s="11"/>
      <c r="C268" s="11"/>
      <c r="D268" s="8"/>
      <c r="E268" s="8"/>
      <c r="F268" s="8"/>
      <c r="G268" s="13"/>
      <c r="H268" s="11"/>
      <c r="I268" s="11"/>
      <c r="J268" s="8"/>
      <c r="K268" s="8"/>
      <c r="L268" s="8"/>
      <c r="M268" s="13"/>
      <c r="N268" s="11"/>
      <c r="O268" s="11"/>
      <c r="P268" s="8"/>
      <c r="Q268" s="8"/>
      <c r="R268" s="8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</row>
    <row r="269" spans="2:55" s="12" customFormat="1">
      <c r="B269" s="11"/>
      <c r="C269" s="11"/>
      <c r="D269" s="8"/>
      <c r="E269" s="8"/>
      <c r="F269" s="8"/>
      <c r="G269" s="13"/>
      <c r="H269" s="11"/>
      <c r="I269" s="11"/>
      <c r="J269" s="8"/>
      <c r="K269" s="8"/>
      <c r="L269" s="8"/>
      <c r="M269" s="13"/>
      <c r="N269" s="11"/>
      <c r="O269" s="11"/>
      <c r="P269" s="8"/>
      <c r="Q269" s="8"/>
      <c r="R269" s="8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</row>
    <row r="270" spans="2:55" s="12" customFormat="1">
      <c r="B270" s="11"/>
      <c r="C270" s="11"/>
      <c r="D270" s="8"/>
      <c r="E270" s="8"/>
      <c r="F270" s="8"/>
      <c r="G270" s="13"/>
      <c r="H270" s="11"/>
      <c r="I270" s="11"/>
      <c r="J270" s="8"/>
      <c r="K270" s="8"/>
      <c r="L270" s="8"/>
      <c r="M270" s="13"/>
      <c r="N270" s="11"/>
      <c r="O270" s="11"/>
      <c r="P270" s="8"/>
      <c r="Q270" s="8"/>
      <c r="R270" s="8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</row>
    <row r="271" spans="2:55" s="12" customFormat="1">
      <c r="B271" s="11"/>
      <c r="C271" s="11"/>
      <c r="D271" s="8"/>
      <c r="E271" s="8"/>
      <c r="F271" s="8"/>
      <c r="G271" s="13"/>
      <c r="H271" s="11"/>
      <c r="I271" s="11"/>
      <c r="J271" s="8"/>
      <c r="K271" s="8"/>
      <c r="L271" s="8"/>
      <c r="M271" s="13"/>
      <c r="N271" s="11"/>
      <c r="O271" s="11"/>
      <c r="P271" s="8"/>
      <c r="Q271" s="8"/>
      <c r="R271" s="8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</row>
    <row r="272" spans="2:55" s="12" customFormat="1">
      <c r="B272" s="11"/>
      <c r="C272" s="11"/>
      <c r="D272" s="8"/>
      <c r="E272" s="8"/>
      <c r="F272" s="8"/>
      <c r="G272" s="13"/>
      <c r="H272" s="11"/>
      <c r="I272" s="11"/>
      <c r="J272" s="8"/>
      <c r="K272" s="8"/>
      <c r="L272" s="8"/>
      <c r="M272" s="13"/>
      <c r="N272" s="11"/>
      <c r="O272" s="11"/>
      <c r="P272" s="8"/>
      <c r="Q272" s="8"/>
      <c r="R272" s="8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</row>
    <row r="273" spans="2:55" s="12" customFormat="1">
      <c r="B273" s="11"/>
      <c r="C273" s="11"/>
      <c r="D273" s="8"/>
      <c r="E273" s="8"/>
      <c r="F273" s="8"/>
      <c r="G273" s="13"/>
      <c r="H273" s="11"/>
      <c r="I273" s="11"/>
      <c r="J273" s="8"/>
      <c r="K273" s="8"/>
      <c r="L273" s="8"/>
      <c r="M273" s="13"/>
      <c r="N273" s="11"/>
      <c r="O273" s="11"/>
      <c r="P273" s="8"/>
      <c r="Q273" s="8"/>
      <c r="R273" s="8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</row>
    <row r="274" spans="2:55" s="12" customFormat="1">
      <c r="B274" s="11"/>
      <c r="C274" s="11"/>
      <c r="D274" s="8"/>
      <c r="E274" s="8"/>
      <c r="F274" s="8"/>
      <c r="G274" s="13"/>
      <c r="H274" s="11"/>
      <c r="I274" s="11"/>
      <c r="J274" s="8"/>
      <c r="K274" s="8"/>
      <c r="L274" s="8"/>
      <c r="M274" s="13"/>
      <c r="N274" s="11"/>
      <c r="O274" s="11"/>
      <c r="P274" s="8"/>
      <c r="Q274" s="8"/>
      <c r="R274" s="8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</row>
    <row r="275" spans="2:55" s="12" customFormat="1">
      <c r="B275" s="11"/>
      <c r="C275" s="11"/>
      <c r="D275" s="8"/>
      <c r="E275" s="8"/>
      <c r="F275" s="8"/>
      <c r="G275" s="13"/>
      <c r="H275" s="11"/>
      <c r="I275" s="11"/>
      <c r="J275" s="8"/>
      <c r="K275" s="8"/>
      <c r="L275" s="8"/>
      <c r="M275" s="13"/>
      <c r="N275" s="11"/>
      <c r="O275" s="11"/>
      <c r="P275" s="8"/>
      <c r="Q275" s="8"/>
      <c r="R275" s="8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spans="2:55" s="12" customFormat="1">
      <c r="B276" s="11"/>
      <c r="C276" s="11"/>
      <c r="D276" s="8"/>
      <c r="E276" s="8"/>
      <c r="F276" s="8"/>
      <c r="G276" s="13"/>
      <c r="H276" s="11"/>
      <c r="I276" s="11"/>
      <c r="J276" s="8"/>
      <c r="K276" s="8"/>
      <c r="L276" s="8"/>
      <c r="M276" s="13"/>
      <c r="N276" s="11"/>
      <c r="O276" s="11"/>
      <c r="P276" s="8"/>
      <c r="Q276" s="8"/>
      <c r="R276" s="8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spans="2:55" s="12" customFormat="1">
      <c r="B277" s="11"/>
      <c r="C277" s="11"/>
      <c r="D277" s="8"/>
      <c r="E277" s="8"/>
      <c r="F277" s="8"/>
      <c r="G277" s="13"/>
      <c r="H277" s="11"/>
      <c r="I277" s="11"/>
      <c r="J277" s="8"/>
      <c r="K277" s="8"/>
      <c r="L277" s="8"/>
      <c r="M277" s="13"/>
      <c r="N277" s="11"/>
      <c r="O277" s="11"/>
      <c r="P277" s="8"/>
      <c r="Q277" s="8"/>
      <c r="R277" s="8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8" spans="2:55" s="12" customFormat="1">
      <c r="B278" s="11"/>
      <c r="C278" s="11"/>
      <c r="D278" s="8"/>
      <c r="E278" s="8"/>
      <c r="F278" s="8"/>
      <c r="G278" s="13"/>
      <c r="H278" s="11"/>
      <c r="I278" s="11"/>
      <c r="J278" s="8"/>
      <c r="K278" s="8"/>
      <c r="L278" s="8"/>
      <c r="M278" s="13"/>
      <c r="N278" s="11"/>
      <c r="O278" s="11"/>
      <c r="P278" s="8"/>
      <c r="Q278" s="8"/>
      <c r="R278" s="8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</row>
    <row r="279" spans="2:55" s="12" customFormat="1">
      <c r="B279" s="11"/>
      <c r="C279" s="11"/>
      <c r="D279" s="8"/>
      <c r="E279" s="8"/>
      <c r="F279" s="8"/>
      <c r="G279" s="13"/>
      <c r="H279" s="11"/>
      <c r="I279" s="11"/>
      <c r="J279" s="8"/>
      <c r="K279" s="8"/>
      <c r="L279" s="8"/>
      <c r="M279" s="13"/>
      <c r="N279" s="11"/>
      <c r="O279" s="11"/>
      <c r="P279" s="8"/>
      <c r="Q279" s="8"/>
      <c r="R279" s="8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</row>
    <row r="280" spans="2:55" s="12" customFormat="1">
      <c r="B280" s="11"/>
      <c r="C280" s="11"/>
      <c r="D280" s="8"/>
      <c r="E280" s="8"/>
      <c r="F280" s="8"/>
      <c r="G280" s="13"/>
      <c r="H280" s="11"/>
      <c r="I280" s="11"/>
      <c r="J280" s="8"/>
      <c r="K280" s="8"/>
      <c r="L280" s="8"/>
      <c r="M280" s="13"/>
      <c r="N280" s="11"/>
      <c r="O280" s="11"/>
      <c r="P280" s="8"/>
      <c r="Q280" s="8"/>
      <c r="R280" s="8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</row>
    <row r="281" spans="2:55" s="12" customFormat="1">
      <c r="B281" s="11"/>
      <c r="C281" s="11"/>
      <c r="D281" s="8"/>
      <c r="E281" s="8"/>
      <c r="F281" s="8"/>
      <c r="G281" s="13"/>
      <c r="H281" s="11"/>
      <c r="I281" s="11"/>
      <c r="J281" s="8"/>
      <c r="K281" s="8"/>
      <c r="L281" s="8"/>
      <c r="M281" s="13"/>
      <c r="N281" s="11"/>
      <c r="O281" s="11"/>
      <c r="P281" s="8"/>
      <c r="Q281" s="8"/>
      <c r="R281" s="8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</row>
    <row r="282" spans="2:55" s="12" customFormat="1">
      <c r="B282" s="11"/>
      <c r="C282" s="11"/>
      <c r="D282" s="8"/>
      <c r="E282" s="8"/>
      <c r="F282" s="8"/>
      <c r="G282" s="13"/>
      <c r="H282" s="11"/>
      <c r="I282" s="11"/>
      <c r="J282" s="8"/>
      <c r="K282" s="8"/>
      <c r="L282" s="8"/>
      <c r="M282" s="13"/>
      <c r="N282" s="11"/>
      <c r="O282" s="11"/>
      <c r="P282" s="8"/>
      <c r="Q282" s="8"/>
      <c r="R282" s="8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</row>
    <row r="283" spans="2:55" s="12" customFormat="1">
      <c r="B283" s="11"/>
      <c r="C283" s="11"/>
      <c r="D283" s="8"/>
      <c r="E283" s="8"/>
      <c r="F283" s="8"/>
      <c r="G283" s="13"/>
      <c r="H283" s="11"/>
      <c r="I283" s="11"/>
      <c r="J283" s="8"/>
      <c r="K283" s="8"/>
      <c r="L283" s="8"/>
      <c r="M283" s="13"/>
      <c r="N283" s="11"/>
      <c r="O283" s="11"/>
      <c r="P283" s="8"/>
      <c r="Q283" s="8"/>
      <c r="R283" s="8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</row>
    <row r="284" spans="2:55" s="12" customFormat="1">
      <c r="B284" s="11"/>
      <c r="C284" s="11"/>
      <c r="D284" s="8"/>
      <c r="E284" s="8"/>
      <c r="F284" s="8"/>
      <c r="G284" s="13"/>
      <c r="H284" s="11"/>
      <c r="I284" s="11"/>
      <c r="J284" s="8"/>
      <c r="K284" s="8"/>
      <c r="L284" s="8"/>
      <c r="M284" s="13"/>
      <c r="N284" s="11"/>
      <c r="O284" s="11"/>
      <c r="P284" s="8"/>
      <c r="Q284" s="8"/>
      <c r="R284" s="8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</row>
    <row r="285" spans="2:55" s="12" customFormat="1">
      <c r="B285" s="11"/>
      <c r="C285" s="11"/>
      <c r="D285" s="8"/>
      <c r="E285" s="8"/>
      <c r="F285" s="8"/>
      <c r="G285" s="13"/>
      <c r="H285" s="11"/>
      <c r="I285" s="11"/>
      <c r="J285" s="8"/>
      <c r="K285" s="8"/>
      <c r="L285" s="8"/>
      <c r="M285" s="13"/>
      <c r="N285" s="11"/>
      <c r="O285" s="11"/>
      <c r="P285" s="8"/>
      <c r="Q285" s="8"/>
      <c r="R285" s="8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</row>
    <row r="286" spans="2:55" s="12" customFormat="1">
      <c r="B286" s="11"/>
      <c r="C286" s="11"/>
      <c r="D286" s="8"/>
      <c r="E286" s="8"/>
      <c r="F286" s="8"/>
      <c r="G286" s="13"/>
      <c r="H286" s="11"/>
      <c r="I286" s="11"/>
      <c r="J286" s="8"/>
      <c r="K286" s="8"/>
      <c r="L286" s="8"/>
      <c r="M286" s="13"/>
      <c r="N286" s="11"/>
      <c r="O286" s="11"/>
      <c r="P286" s="8"/>
      <c r="Q286" s="8"/>
      <c r="R286" s="8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</row>
    <row r="287" spans="2:55" s="12" customFormat="1">
      <c r="B287" s="11"/>
      <c r="C287" s="11"/>
      <c r="D287" s="8"/>
      <c r="E287" s="8"/>
      <c r="F287" s="8"/>
      <c r="G287" s="13"/>
      <c r="H287" s="11"/>
      <c r="I287" s="11"/>
      <c r="J287" s="8"/>
      <c r="K287" s="8"/>
      <c r="L287" s="8"/>
      <c r="M287" s="13"/>
      <c r="N287" s="11"/>
      <c r="O287" s="11"/>
      <c r="P287" s="8"/>
      <c r="Q287" s="8"/>
      <c r="R287" s="8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</row>
    <row r="288" spans="2:55" s="12" customFormat="1">
      <c r="B288" s="11"/>
      <c r="C288" s="11"/>
      <c r="D288" s="8"/>
      <c r="E288" s="8"/>
      <c r="F288" s="8"/>
      <c r="G288" s="13"/>
      <c r="H288" s="11"/>
      <c r="I288" s="11"/>
      <c r="J288" s="8"/>
      <c r="K288" s="8"/>
      <c r="L288" s="8"/>
      <c r="M288" s="13"/>
      <c r="N288" s="11"/>
      <c r="O288" s="11"/>
      <c r="P288" s="8"/>
      <c r="Q288" s="8"/>
      <c r="R288" s="8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</row>
    <row r="289" spans="2:55" s="12" customFormat="1">
      <c r="B289" s="11"/>
      <c r="C289" s="11"/>
      <c r="D289" s="8"/>
      <c r="E289" s="8"/>
      <c r="F289" s="8"/>
      <c r="G289" s="13"/>
      <c r="H289" s="11"/>
      <c r="I289" s="11"/>
      <c r="J289" s="8"/>
      <c r="K289" s="8"/>
      <c r="L289" s="8"/>
      <c r="M289" s="13"/>
      <c r="N289" s="11"/>
      <c r="O289" s="11"/>
      <c r="P289" s="8"/>
      <c r="Q289" s="8"/>
      <c r="R289" s="8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</row>
    <row r="290" spans="2:55" s="12" customFormat="1">
      <c r="B290" s="11"/>
      <c r="C290" s="11"/>
      <c r="D290" s="8"/>
      <c r="E290" s="8"/>
      <c r="F290" s="8"/>
      <c r="G290" s="13"/>
      <c r="H290" s="11"/>
      <c r="I290" s="11"/>
      <c r="J290" s="8"/>
      <c r="K290" s="8"/>
      <c r="L290" s="8"/>
      <c r="M290" s="13"/>
      <c r="N290" s="11"/>
      <c r="O290" s="11"/>
      <c r="P290" s="8"/>
      <c r="Q290" s="8"/>
      <c r="R290" s="8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</row>
    <row r="291" spans="2:55" s="12" customFormat="1">
      <c r="B291" s="11"/>
      <c r="C291" s="11"/>
      <c r="D291" s="8"/>
      <c r="E291" s="8"/>
      <c r="F291" s="8"/>
      <c r="G291" s="13"/>
      <c r="H291" s="11"/>
      <c r="I291" s="11"/>
      <c r="J291" s="8"/>
      <c r="K291" s="8"/>
      <c r="L291" s="8"/>
      <c r="M291" s="13"/>
      <c r="N291" s="11"/>
      <c r="O291" s="11"/>
      <c r="P291" s="8"/>
      <c r="Q291" s="8"/>
      <c r="R291" s="8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</row>
    <row r="292" spans="2:55" s="12" customFormat="1">
      <c r="B292" s="11"/>
      <c r="C292" s="11"/>
      <c r="D292" s="8"/>
      <c r="E292" s="8"/>
      <c r="F292" s="8"/>
      <c r="G292" s="13"/>
      <c r="H292" s="11"/>
      <c r="I292" s="11"/>
      <c r="J292" s="8"/>
      <c r="K292" s="8"/>
      <c r="L292" s="8"/>
      <c r="M292" s="13"/>
      <c r="N292" s="11"/>
      <c r="O292" s="11"/>
      <c r="P292" s="8"/>
      <c r="Q292" s="8"/>
      <c r="R292" s="8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</row>
    <row r="293" spans="2:55" s="12" customFormat="1">
      <c r="B293" s="11"/>
      <c r="C293" s="11"/>
      <c r="D293" s="8"/>
      <c r="E293" s="8"/>
      <c r="F293" s="8"/>
      <c r="G293" s="13"/>
      <c r="H293" s="11"/>
      <c r="I293" s="11"/>
      <c r="J293" s="8"/>
      <c r="K293" s="8"/>
      <c r="L293" s="8"/>
      <c r="M293" s="13"/>
      <c r="N293" s="11"/>
      <c r="O293" s="11"/>
      <c r="P293" s="8"/>
      <c r="Q293" s="8"/>
      <c r="R293" s="8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</row>
    <row r="294" spans="2:55" s="12" customFormat="1">
      <c r="B294" s="11"/>
      <c r="C294" s="11"/>
      <c r="D294" s="8"/>
      <c r="E294" s="8"/>
      <c r="F294" s="8"/>
      <c r="G294" s="13"/>
      <c r="H294" s="11"/>
      <c r="I294" s="11"/>
      <c r="J294" s="8"/>
      <c r="K294" s="8"/>
      <c r="L294" s="8"/>
      <c r="M294" s="13"/>
      <c r="N294" s="11"/>
      <c r="O294" s="11"/>
      <c r="P294" s="8"/>
      <c r="Q294" s="8"/>
      <c r="R294" s="8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</row>
    <row r="295" spans="2:55" s="12" customFormat="1">
      <c r="B295" s="11"/>
      <c r="C295" s="11"/>
      <c r="D295" s="8"/>
      <c r="E295" s="8"/>
      <c r="F295" s="8"/>
      <c r="G295" s="13"/>
      <c r="H295" s="11"/>
      <c r="I295" s="11"/>
      <c r="J295" s="8"/>
      <c r="K295" s="8"/>
      <c r="L295" s="8"/>
      <c r="M295" s="13"/>
      <c r="N295" s="11"/>
      <c r="O295" s="11"/>
      <c r="P295" s="8"/>
      <c r="Q295" s="8"/>
      <c r="R295" s="8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</row>
    <row r="296" spans="2:55" s="12" customFormat="1">
      <c r="B296" s="11"/>
      <c r="C296" s="11"/>
      <c r="D296" s="8"/>
      <c r="E296" s="8"/>
      <c r="F296" s="8"/>
      <c r="G296" s="13"/>
      <c r="H296" s="11"/>
      <c r="I296" s="11"/>
      <c r="J296" s="8"/>
      <c r="K296" s="8"/>
      <c r="L296" s="8"/>
      <c r="M296" s="13"/>
      <c r="N296" s="11"/>
      <c r="O296" s="11"/>
      <c r="P296" s="8"/>
      <c r="Q296" s="8"/>
      <c r="R296" s="8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</row>
    <row r="297" spans="2:55" s="12" customFormat="1">
      <c r="B297" s="11"/>
      <c r="C297" s="11"/>
      <c r="D297" s="8"/>
      <c r="E297" s="8"/>
      <c r="F297" s="8"/>
      <c r="G297" s="13"/>
      <c r="H297" s="11"/>
      <c r="I297" s="11"/>
      <c r="J297" s="8"/>
      <c r="K297" s="8"/>
      <c r="L297" s="8"/>
      <c r="M297" s="13"/>
      <c r="N297" s="11"/>
      <c r="O297" s="11"/>
      <c r="P297" s="8"/>
      <c r="Q297" s="8"/>
      <c r="R297" s="8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</row>
    <row r="298" spans="2:55" s="12" customFormat="1">
      <c r="B298" s="11"/>
      <c r="C298" s="11"/>
      <c r="D298" s="8"/>
      <c r="E298" s="8"/>
      <c r="F298" s="8"/>
      <c r="G298" s="13"/>
      <c r="H298" s="11"/>
      <c r="I298" s="11"/>
      <c r="J298" s="8"/>
      <c r="K298" s="8"/>
      <c r="L298" s="8"/>
      <c r="M298" s="13"/>
      <c r="N298" s="11"/>
      <c r="O298" s="11"/>
      <c r="P298" s="8"/>
      <c r="Q298" s="8"/>
      <c r="R298" s="8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</row>
    <row r="299" spans="2:55" s="12" customFormat="1">
      <c r="B299" s="11"/>
      <c r="C299" s="11"/>
      <c r="D299" s="8"/>
      <c r="E299" s="8"/>
      <c r="F299" s="8"/>
      <c r="G299" s="13"/>
      <c r="H299" s="11"/>
      <c r="I299" s="11"/>
      <c r="J299" s="8"/>
      <c r="K299" s="8"/>
      <c r="L299" s="8"/>
      <c r="M299" s="13"/>
      <c r="N299" s="11"/>
      <c r="O299" s="11"/>
      <c r="P299" s="8"/>
      <c r="Q299" s="8"/>
      <c r="R299" s="8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</row>
    <row r="300" spans="2:55" s="12" customFormat="1">
      <c r="B300" s="11"/>
      <c r="C300" s="11"/>
      <c r="D300" s="8"/>
      <c r="E300" s="8"/>
      <c r="F300" s="8"/>
      <c r="G300" s="13"/>
      <c r="H300" s="11"/>
      <c r="I300" s="11"/>
      <c r="J300" s="8"/>
      <c r="K300" s="8"/>
      <c r="L300" s="8"/>
      <c r="M300" s="13"/>
      <c r="N300" s="11"/>
      <c r="O300" s="11"/>
      <c r="P300" s="8"/>
      <c r="Q300" s="8"/>
      <c r="R300" s="8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</row>
    <row r="301" spans="2:55" s="12" customFormat="1">
      <c r="B301" s="11"/>
      <c r="C301" s="11"/>
      <c r="D301" s="8"/>
      <c r="E301" s="8"/>
      <c r="F301" s="8"/>
      <c r="G301" s="13"/>
      <c r="H301" s="11"/>
      <c r="I301" s="11"/>
      <c r="J301" s="8"/>
      <c r="K301" s="8"/>
      <c r="L301" s="8"/>
      <c r="M301" s="13"/>
      <c r="N301" s="11"/>
      <c r="O301" s="11"/>
      <c r="P301" s="8"/>
      <c r="Q301" s="8"/>
      <c r="R301" s="8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</row>
    <row r="302" spans="2:55" s="12" customFormat="1">
      <c r="B302" s="11"/>
      <c r="C302" s="11"/>
      <c r="D302" s="8"/>
      <c r="E302" s="8"/>
      <c r="F302" s="8"/>
      <c r="G302" s="13"/>
      <c r="H302" s="11"/>
      <c r="I302" s="11"/>
      <c r="J302" s="8"/>
      <c r="K302" s="8"/>
      <c r="L302" s="8"/>
      <c r="M302" s="13"/>
      <c r="N302" s="11"/>
      <c r="O302" s="11"/>
      <c r="P302" s="8"/>
      <c r="Q302" s="8"/>
      <c r="R302" s="8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</row>
    <row r="303" spans="2:55" s="12" customFormat="1">
      <c r="B303" s="11"/>
      <c r="C303" s="11"/>
      <c r="D303" s="8"/>
      <c r="E303" s="8"/>
      <c r="F303" s="8"/>
      <c r="G303" s="13"/>
      <c r="H303" s="11"/>
      <c r="I303" s="11"/>
      <c r="J303" s="8"/>
      <c r="K303" s="8"/>
      <c r="L303" s="8"/>
      <c r="M303" s="13"/>
      <c r="N303" s="11"/>
      <c r="O303" s="11"/>
      <c r="P303" s="8"/>
      <c r="Q303" s="8"/>
      <c r="R303" s="8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</row>
    <row r="304" spans="2:55" s="12" customFormat="1">
      <c r="B304" s="11"/>
      <c r="C304" s="11"/>
      <c r="D304" s="8"/>
      <c r="E304" s="8"/>
      <c r="F304" s="8"/>
      <c r="G304" s="13"/>
      <c r="H304" s="11"/>
      <c r="I304" s="11"/>
      <c r="J304" s="8"/>
      <c r="K304" s="8"/>
      <c r="L304" s="8"/>
      <c r="M304" s="13"/>
      <c r="N304" s="11"/>
      <c r="O304" s="11"/>
      <c r="P304" s="8"/>
      <c r="Q304" s="8"/>
      <c r="R304" s="8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</row>
    <row r="305" spans="2:55" s="12" customFormat="1">
      <c r="B305" s="11"/>
      <c r="C305" s="11"/>
      <c r="D305" s="8"/>
      <c r="E305" s="8"/>
      <c r="F305" s="8"/>
      <c r="G305" s="13"/>
      <c r="H305" s="11"/>
      <c r="I305" s="11"/>
      <c r="J305" s="8"/>
      <c r="K305" s="8"/>
      <c r="L305" s="8"/>
      <c r="M305" s="13"/>
      <c r="N305" s="11"/>
      <c r="O305" s="11"/>
      <c r="P305" s="8"/>
      <c r="Q305" s="8"/>
      <c r="R305" s="8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</row>
    <row r="306" spans="2:55" s="12" customFormat="1">
      <c r="B306" s="11"/>
      <c r="C306" s="11"/>
      <c r="D306" s="8"/>
      <c r="E306" s="8"/>
      <c r="F306" s="8"/>
      <c r="G306" s="13"/>
      <c r="H306" s="11"/>
      <c r="I306" s="11"/>
      <c r="J306" s="8"/>
      <c r="K306" s="8"/>
      <c r="L306" s="8"/>
      <c r="M306" s="13"/>
      <c r="N306" s="11"/>
      <c r="O306" s="11"/>
      <c r="P306" s="8"/>
      <c r="Q306" s="8"/>
      <c r="R306" s="8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</row>
    <row r="307" spans="2:55" s="12" customFormat="1">
      <c r="B307" s="11"/>
      <c r="C307" s="11"/>
      <c r="D307" s="8"/>
      <c r="E307" s="8"/>
      <c r="F307" s="8"/>
      <c r="G307" s="13"/>
      <c r="H307" s="11"/>
      <c r="I307" s="11"/>
      <c r="J307" s="8"/>
      <c r="K307" s="8"/>
      <c r="L307" s="8"/>
      <c r="M307" s="13"/>
      <c r="N307" s="11"/>
      <c r="O307" s="11"/>
      <c r="P307" s="8"/>
      <c r="Q307" s="8"/>
      <c r="R307" s="8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</row>
    <row r="308" spans="2:55" s="12" customFormat="1">
      <c r="B308" s="11"/>
      <c r="C308" s="11"/>
      <c r="D308" s="8"/>
      <c r="E308" s="8"/>
      <c r="F308" s="8"/>
      <c r="G308" s="13"/>
      <c r="H308" s="11"/>
      <c r="I308" s="11"/>
      <c r="J308" s="8"/>
      <c r="K308" s="8"/>
      <c r="L308" s="8"/>
      <c r="M308" s="13"/>
      <c r="N308" s="11"/>
      <c r="O308" s="11"/>
      <c r="P308" s="8"/>
      <c r="Q308" s="8"/>
      <c r="R308" s="8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</row>
    <row r="309" spans="2:55" s="12" customFormat="1">
      <c r="B309" s="11"/>
      <c r="C309" s="11"/>
      <c r="D309" s="8"/>
      <c r="E309" s="8"/>
      <c r="F309" s="8"/>
      <c r="G309" s="13"/>
      <c r="H309" s="11"/>
      <c r="I309" s="11"/>
      <c r="J309" s="8"/>
      <c r="K309" s="8"/>
      <c r="L309" s="8"/>
      <c r="M309" s="13"/>
      <c r="N309" s="11"/>
      <c r="O309" s="11"/>
      <c r="P309" s="8"/>
      <c r="Q309" s="8"/>
      <c r="R309" s="8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</row>
    <row r="310" spans="2:55" s="12" customFormat="1">
      <c r="B310" s="11"/>
      <c r="C310" s="11"/>
      <c r="D310" s="8"/>
      <c r="E310" s="8"/>
      <c r="F310" s="8"/>
      <c r="G310" s="13"/>
      <c r="H310" s="11"/>
      <c r="I310" s="11"/>
      <c r="J310" s="8"/>
      <c r="K310" s="8"/>
      <c r="L310" s="8"/>
      <c r="M310" s="13"/>
      <c r="N310" s="11"/>
      <c r="O310" s="11"/>
      <c r="P310" s="8"/>
      <c r="Q310" s="8"/>
      <c r="R310" s="8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</row>
    <row r="311" spans="2:55" s="12" customFormat="1">
      <c r="B311" s="11"/>
      <c r="C311" s="11"/>
      <c r="D311" s="8"/>
      <c r="E311" s="8"/>
      <c r="F311" s="8"/>
      <c r="G311" s="13"/>
      <c r="H311" s="11"/>
      <c r="I311" s="11"/>
      <c r="J311" s="8"/>
      <c r="K311" s="8"/>
      <c r="L311" s="8"/>
      <c r="M311" s="13"/>
      <c r="N311" s="11"/>
      <c r="O311" s="11"/>
      <c r="P311" s="8"/>
      <c r="Q311" s="8"/>
      <c r="R311" s="8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</row>
    <row r="312" spans="2:55" s="12" customFormat="1">
      <c r="B312" s="11"/>
      <c r="C312" s="11"/>
      <c r="D312" s="8"/>
      <c r="E312" s="8"/>
      <c r="F312" s="8"/>
      <c r="G312" s="13"/>
      <c r="H312" s="11"/>
      <c r="I312" s="11"/>
      <c r="J312" s="8"/>
      <c r="K312" s="8"/>
      <c r="L312" s="8"/>
      <c r="M312" s="13"/>
      <c r="N312" s="11"/>
      <c r="O312" s="11"/>
      <c r="P312" s="8"/>
      <c r="Q312" s="8"/>
      <c r="R312" s="8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</row>
    <row r="313" spans="2:55" s="12" customFormat="1">
      <c r="B313" s="11"/>
      <c r="C313" s="11"/>
      <c r="D313" s="8"/>
      <c r="E313" s="8"/>
      <c r="F313" s="8"/>
      <c r="G313" s="13"/>
      <c r="H313" s="11"/>
      <c r="I313" s="11"/>
      <c r="J313" s="8"/>
      <c r="K313" s="8"/>
      <c r="L313" s="8"/>
      <c r="M313" s="13"/>
      <c r="N313" s="11"/>
      <c r="O313" s="11"/>
      <c r="P313" s="8"/>
      <c r="Q313" s="8"/>
      <c r="R313" s="8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</row>
    <row r="314" spans="2:55" s="12" customFormat="1">
      <c r="B314" s="11"/>
      <c r="C314" s="11"/>
      <c r="D314" s="8"/>
      <c r="E314" s="8"/>
      <c r="F314" s="8"/>
      <c r="G314" s="13"/>
      <c r="H314" s="11"/>
      <c r="I314" s="11"/>
      <c r="J314" s="8"/>
      <c r="K314" s="8"/>
      <c r="L314" s="8"/>
      <c r="M314" s="13"/>
      <c r="N314" s="11"/>
      <c r="O314" s="11"/>
      <c r="P314" s="8"/>
      <c r="Q314" s="8"/>
      <c r="R314" s="8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</row>
    <row r="315" spans="2:55" s="13" customFormat="1">
      <c r="B315" s="14"/>
      <c r="C315" s="14"/>
      <c r="D315" s="15"/>
      <c r="E315" s="15"/>
      <c r="F315" s="15"/>
      <c r="H315" s="14"/>
      <c r="I315" s="14"/>
      <c r="J315" s="15"/>
      <c r="K315" s="15"/>
      <c r="L315" s="15"/>
      <c r="N315" s="14"/>
      <c r="O315" s="14"/>
      <c r="P315" s="15"/>
      <c r="Q315" s="15"/>
      <c r="R315" s="15"/>
    </row>
    <row r="316" spans="2:55" s="13" customFormat="1">
      <c r="B316" s="14"/>
      <c r="C316" s="14"/>
      <c r="D316" s="15"/>
      <c r="E316" s="15"/>
      <c r="F316" s="15"/>
      <c r="H316" s="14"/>
      <c r="I316" s="14"/>
      <c r="J316" s="15"/>
      <c r="K316" s="15"/>
      <c r="L316" s="15"/>
      <c r="N316" s="14"/>
      <c r="O316" s="14"/>
      <c r="P316" s="15"/>
      <c r="Q316" s="15"/>
      <c r="R316" s="15"/>
    </row>
    <row r="317" spans="2:55" s="13" customFormat="1">
      <c r="B317" s="14"/>
      <c r="C317" s="14"/>
      <c r="D317" s="15"/>
      <c r="E317" s="15"/>
      <c r="F317" s="15"/>
      <c r="H317" s="14"/>
      <c r="I317" s="14"/>
      <c r="J317" s="15"/>
      <c r="K317" s="15"/>
      <c r="L317" s="15"/>
      <c r="N317" s="14"/>
      <c r="O317" s="14"/>
      <c r="P317" s="15"/>
      <c r="Q317" s="15"/>
      <c r="R317" s="15"/>
    </row>
    <row r="318" spans="2:55" s="13" customFormat="1">
      <c r="B318" s="14"/>
      <c r="C318" s="14"/>
      <c r="D318" s="15"/>
      <c r="E318" s="15"/>
      <c r="F318" s="15"/>
      <c r="H318" s="14"/>
      <c r="I318" s="14"/>
      <c r="J318" s="15"/>
      <c r="K318" s="15"/>
      <c r="L318" s="15"/>
      <c r="N318" s="14"/>
      <c r="O318" s="14"/>
      <c r="P318" s="15"/>
      <c r="Q318" s="15"/>
      <c r="R318" s="15"/>
    </row>
    <row r="319" spans="2:55" s="13" customFormat="1">
      <c r="B319" s="14"/>
      <c r="C319" s="14"/>
      <c r="D319" s="15"/>
      <c r="E319" s="15"/>
      <c r="F319" s="15"/>
      <c r="H319" s="14"/>
      <c r="I319" s="14"/>
      <c r="J319" s="15"/>
      <c r="K319" s="15"/>
      <c r="L319" s="15"/>
      <c r="N319" s="14"/>
      <c r="O319" s="14"/>
      <c r="P319" s="15"/>
      <c r="Q319" s="15"/>
      <c r="R319" s="15"/>
    </row>
    <row r="320" spans="2:55" s="13" customFormat="1">
      <c r="B320" s="14"/>
      <c r="C320" s="14"/>
      <c r="D320" s="15"/>
      <c r="E320" s="15"/>
      <c r="F320" s="15"/>
      <c r="H320" s="14"/>
      <c r="I320" s="14"/>
      <c r="J320" s="15"/>
      <c r="K320" s="15"/>
      <c r="L320" s="15"/>
      <c r="N320" s="14"/>
      <c r="O320" s="14"/>
      <c r="P320" s="15"/>
      <c r="Q320" s="15"/>
      <c r="R320" s="15"/>
    </row>
    <row r="321" spans="2:18" s="13" customFormat="1">
      <c r="B321" s="14"/>
      <c r="C321" s="14"/>
      <c r="D321" s="15"/>
      <c r="E321" s="15"/>
      <c r="F321" s="15"/>
      <c r="H321" s="14"/>
      <c r="I321" s="14"/>
      <c r="J321" s="15"/>
      <c r="K321" s="15"/>
      <c r="L321" s="15"/>
      <c r="N321" s="14"/>
      <c r="O321" s="14"/>
      <c r="P321" s="15"/>
      <c r="Q321" s="15"/>
      <c r="R321" s="15"/>
    </row>
    <row r="322" spans="2:18" s="13" customFormat="1">
      <c r="B322" s="14"/>
      <c r="C322" s="14"/>
      <c r="D322" s="15"/>
      <c r="E322" s="15"/>
      <c r="F322" s="15"/>
      <c r="H322" s="14"/>
      <c r="I322" s="14"/>
      <c r="J322" s="15"/>
      <c r="K322" s="15"/>
      <c r="L322" s="15"/>
      <c r="N322" s="14"/>
      <c r="O322" s="14"/>
      <c r="P322" s="15"/>
      <c r="Q322" s="15"/>
      <c r="R322" s="15"/>
    </row>
    <row r="323" spans="2:18" s="13" customFormat="1">
      <c r="B323" s="14"/>
      <c r="C323" s="14"/>
      <c r="D323" s="15"/>
      <c r="E323" s="15"/>
      <c r="F323" s="15"/>
      <c r="H323" s="14"/>
      <c r="I323" s="14"/>
      <c r="J323" s="15"/>
      <c r="K323" s="15"/>
      <c r="L323" s="15"/>
      <c r="N323" s="14"/>
      <c r="O323" s="14"/>
      <c r="P323" s="15"/>
      <c r="Q323" s="15"/>
      <c r="R323" s="15"/>
    </row>
    <row r="324" spans="2:18" s="13" customFormat="1">
      <c r="B324" s="14"/>
      <c r="C324" s="14"/>
      <c r="D324" s="15"/>
      <c r="E324" s="15"/>
      <c r="F324" s="15"/>
      <c r="H324" s="14"/>
      <c r="I324" s="14"/>
      <c r="J324" s="15"/>
      <c r="K324" s="15"/>
      <c r="L324" s="15"/>
      <c r="N324" s="14"/>
      <c r="O324" s="14"/>
      <c r="P324" s="15"/>
      <c r="Q324" s="15"/>
      <c r="R324" s="15"/>
    </row>
    <row r="325" spans="2:18" s="13" customFormat="1">
      <c r="B325" s="14"/>
      <c r="C325" s="14"/>
      <c r="D325" s="15"/>
      <c r="E325" s="15"/>
      <c r="F325" s="15"/>
      <c r="H325" s="14"/>
      <c r="I325" s="14"/>
      <c r="J325" s="15"/>
      <c r="K325" s="15"/>
      <c r="L325" s="15"/>
      <c r="N325" s="14"/>
      <c r="O325" s="14"/>
      <c r="P325" s="15"/>
      <c r="Q325" s="15"/>
      <c r="R325" s="15"/>
    </row>
    <row r="326" spans="2:18" s="13" customFormat="1">
      <c r="B326" s="14"/>
      <c r="C326" s="14"/>
      <c r="D326" s="15"/>
      <c r="E326" s="15"/>
      <c r="F326" s="15"/>
      <c r="H326" s="14"/>
      <c r="I326" s="14"/>
      <c r="J326" s="15"/>
      <c r="K326" s="15"/>
      <c r="L326" s="15"/>
      <c r="N326" s="14"/>
      <c r="O326" s="14"/>
      <c r="P326" s="15"/>
      <c r="Q326" s="15"/>
      <c r="R326" s="15"/>
    </row>
    <row r="327" spans="2:18" s="13" customFormat="1">
      <c r="B327" s="14"/>
      <c r="C327" s="14"/>
      <c r="D327" s="15"/>
      <c r="E327" s="15"/>
      <c r="F327" s="15"/>
      <c r="H327" s="14"/>
      <c r="I327" s="14"/>
      <c r="J327" s="15"/>
      <c r="K327" s="15"/>
      <c r="L327" s="15"/>
      <c r="N327" s="14"/>
      <c r="O327" s="14"/>
      <c r="P327" s="15"/>
      <c r="Q327" s="15"/>
      <c r="R327" s="15"/>
    </row>
    <row r="328" spans="2:18" s="13" customFormat="1">
      <c r="B328" s="14"/>
      <c r="C328" s="14"/>
      <c r="D328" s="15"/>
      <c r="E328" s="15"/>
      <c r="F328" s="15"/>
      <c r="H328" s="14"/>
      <c r="I328" s="14"/>
      <c r="J328" s="15"/>
      <c r="K328" s="15"/>
      <c r="L328" s="15"/>
      <c r="N328" s="14"/>
      <c r="O328" s="14"/>
      <c r="P328" s="15"/>
      <c r="Q328" s="15"/>
      <c r="R328" s="15"/>
    </row>
    <row r="329" spans="2:18" s="13" customFormat="1">
      <c r="B329" s="14"/>
      <c r="C329" s="14"/>
      <c r="D329" s="15"/>
      <c r="E329" s="15"/>
      <c r="F329" s="15"/>
      <c r="H329" s="14"/>
      <c r="I329" s="14"/>
      <c r="J329" s="15"/>
      <c r="K329" s="15"/>
      <c r="L329" s="15"/>
      <c r="N329" s="14"/>
      <c r="O329" s="14"/>
      <c r="P329" s="15"/>
      <c r="Q329" s="15"/>
      <c r="R329" s="15"/>
    </row>
    <row r="330" spans="2:18" s="13" customFormat="1">
      <c r="B330" s="14"/>
      <c r="C330" s="14"/>
      <c r="D330" s="15"/>
      <c r="E330" s="15"/>
      <c r="F330" s="15"/>
      <c r="H330" s="14"/>
      <c r="I330" s="14"/>
      <c r="J330" s="15"/>
      <c r="K330" s="15"/>
      <c r="L330" s="15"/>
      <c r="N330" s="14"/>
      <c r="O330" s="14"/>
      <c r="P330" s="15"/>
      <c r="Q330" s="15"/>
      <c r="R330" s="15"/>
    </row>
    <row r="331" spans="2:18" s="13" customFormat="1">
      <c r="B331" s="14"/>
      <c r="C331" s="14"/>
      <c r="D331" s="15"/>
      <c r="E331" s="15"/>
      <c r="F331" s="15"/>
      <c r="H331" s="14"/>
      <c r="I331" s="14"/>
      <c r="J331" s="15"/>
      <c r="K331" s="15"/>
      <c r="L331" s="15"/>
      <c r="N331" s="14"/>
      <c r="O331" s="14"/>
      <c r="P331" s="15"/>
      <c r="Q331" s="15"/>
      <c r="R331" s="15"/>
    </row>
    <row r="332" spans="2:18" s="13" customFormat="1">
      <c r="B332" s="14"/>
      <c r="C332" s="14"/>
      <c r="D332" s="15"/>
      <c r="E332" s="15"/>
      <c r="F332" s="15"/>
      <c r="H332" s="14"/>
      <c r="I332" s="14"/>
      <c r="J332" s="15"/>
      <c r="K332" s="15"/>
      <c r="L332" s="15"/>
      <c r="N332" s="14"/>
      <c r="O332" s="14"/>
      <c r="P332" s="15"/>
      <c r="Q332" s="15"/>
      <c r="R332" s="15"/>
    </row>
    <row r="333" spans="2:18" s="13" customFormat="1">
      <c r="B333" s="14"/>
      <c r="C333" s="14"/>
      <c r="D333" s="15"/>
      <c r="E333" s="15"/>
      <c r="F333" s="15"/>
      <c r="H333" s="14"/>
      <c r="I333" s="14"/>
      <c r="J333" s="15"/>
      <c r="K333" s="15"/>
      <c r="L333" s="15"/>
      <c r="N333" s="14"/>
      <c r="O333" s="14"/>
      <c r="P333" s="15"/>
      <c r="Q333" s="15"/>
      <c r="R333" s="15"/>
    </row>
    <row r="334" spans="2:18" s="13" customFormat="1">
      <c r="B334" s="14"/>
      <c r="C334" s="14"/>
      <c r="D334" s="15"/>
      <c r="E334" s="15"/>
      <c r="F334" s="15"/>
      <c r="H334" s="14"/>
      <c r="I334" s="14"/>
      <c r="J334" s="15"/>
      <c r="K334" s="15"/>
      <c r="L334" s="15"/>
      <c r="N334" s="14"/>
      <c r="O334" s="14"/>
      <c r="P334" s="15"/>
      <c r="Q334" s="15"/>
      <c r="R334" s="15"/>
    </row>
    <row r="335" spans="2:18" s="13" customFormat="1">
      <c r="B335" s="14"/>
      <c r="C335" s="14"/>
      <c r="D335" s="15"/>
      <c r="E335" s="15"/>
      <c r="F335" s="15"/>
      <c r="H335" s="14"/>
      <c r="I335" s="14"/>
      <c r="J335" s="15"/>
      <c r="K335" s="15"/>
      <c r="L335" s="15"/>
      <c r="N335" s="14"/>
      <c r="O335" s="14"/>
      <c r="P335" s="15"/>
      <c r="Q335" s="15"/>
      <c r="R335" s="15"/>
    </row>
    <row r="336" spans="2:18" s="13" customFormat="1">
      <c r="B336" s="14"/>
      <c r="C336" s="14"/>
      <c r="D336" s="15"/>
      <c r="E336" s="15"/>
      <c r="F336" s="15"/>
      <c r="H336" s="14"/>
      <c r="I336" s="14"/>
      <c r="J336" s="15"/>
      <c r="K336" s="15"/>
      <c r="L336" s="15"/>
      <c r="N336" s="14"/>
      <c r="O336" s="14"/>
      <c r="P336" s="15"/>
      <c r="Q336" s="15"/>
      <c r="R336" s="15"/>
    </row>
    <row r="337" spans="2:18" s="13" customFormat="1">
      <c r="B337" s="14"/>
      <c r="C337" s="14"/>
      <c r="D337" s="15"/>
      <c r="E337" s="15"/>
      <c r="F337" s="15"/>
      <c r="H337" s="14"/>
      <c r="I337" s="14"/>
      <c r="J337" s="15"/>
      <c r="K337" s="15"/>
      <c r="L337" s="15"/>
      <c r="N337" s="14"/>
      <c r="O337" s="14"/>
      <c r="P337" s="15"/>
      <c r="Q337" s="15"/>
      <c r="R337" s="15"/>
    </row>
    <row r="338" spans="2:18" s="13" customFormat="1">
      <c r="B338" s="14"/>
      <c r="C338" s="14"/>
      <c r="D338" s="15"/>
      <c r="E338" s="15"/>
      <c r="F338" s="15"/>
      <c r="H338" s="14"/>
      <c r="I338" s="14"/>
      <c r="J338" s="15"/>
      <c r="K338" s="15"/>
      <c r="L338" s="15"/>
      <c r="N338" s="14"/>
      <c r="O338" s="14"/>
      <c r="P338" s="15"/>
      <c r="Q338" s="15"/>
      <c r="R338" s="15"/>
    </row>
    <row r="339" spans="2:18" s="13" customFormat="1">
      <c r="B339" s="14"/>
      <c r="C339" s="14"/>
      <c r="D339" s="15"/>
      <c r="E339" s="15"/>
      <c r="F339" s="15"/>
      <c r="H339" s="14"/>
      <c r="I339" s="14"/>
      <c r="J339" s="15"/>
      <c r="K339" s="15"/>
      <c r="L339" s="15"/>
      <c r="N339" s="14"/>
      <c r="O339" s="14"/>
      <c r="P339" s="15"/>
      <c r="Q339" s="15"/>
      <c r="R339" s="15"/>
    </row>
    <row r="340" spans="2:18" s="13" customFormat="1">
      <c r="B340" s="14"/>
      <c r="C340" s="14"/>
      <c r="D340" s="15"/>
      <c r="E340" s="15"/>
      <c r="F340" s="15"/>
      <c r="H340" s="14"/>
      <c r="I340" s="14"/>
      <c r="J340" s="15"/>
      <c r="K340" s="15"/>
      <c r="L340" s="15"/>
      <c r="N340" s="14"/>
      <c r="O340" s="14"/>
      <c r="P340" s="15"/>
      <c r="Q340" s="15"/>
      <c r="R340" s="15"/>
    </row>
    <row r="341" spans="2:18" s="13" customFormat="1">
      <c r="B341" s="14"/>
      <c r="C341" s="14"/>
      <c r="D341" s="15"/>
      <c r="E341" s="15"/>
      <c r="F341" s="15"/>
      <c r="H341" s="14"/>
      <c r="I341" s="14"/>
      <c r="J341" s="15"/>
      <c r="K341" s="15"/>
      <c r="L341" s="15"/>
      <c r="N341" s="14"/>
      <c r="O341" s="14"/>
      <c r="P341" s="15"/>
      <c r="Q341" s="15"/>
      <c r="R341" s="15"/>
    </row>
    <row r="342" spans="2:18" s="13" customFormat="1">
      <c r="B342" s="14"/>
      <c r="C342" s="14"/>
      <c r="D342" s="15"/>
      <c r="E342" s="15"/>
      <c r="F342" s="15"/>
      <c r="H342" s="14"/>
      <c r="I342" s="14"/>
      <c r="J342" s="15"/>
      <c r="K342" s="15"/>
      <c r="L342" s="15"/>
      <c r="N342" s="14"/>
      <c r="O342" s="14"/>
      <c r="P342" s="15"/>
      <c r="Q342" s="15"/>
      <c r="R342" s="15"/>
    </row>
    <row r="343" spans="2:18" s="13" customFormat="1">
      <c r="B343" s="14"/>
      <c r="C343" s="14"/>
      <c r="D343" s="15"/>
      <c r="E343" s="15"/>
      <c r="F343" s="15"/>
      <c r="H343" s="14"/>
      <c r="I343" s="14"/>
      <c r="J343" s="15"/>
      <c r="K343" s="15"/>
      <c r="L343" s="15"/>
      <c r="N343" s="14"/>
      <c r="O343" s="14"/>
      <c r="P343" s="15"/>
      <c r="Q343" s="15"/>
      <c r="R343" s="15"/>
    </row>
    <row r="344" spans="2:18" s="13" customFormat="1">
      <c r="B344" s="14"/>
      <c r="C344" s="14"/>
      <c r="D344" s="15"/>
      <c r="E344" s="15"/>
      <c r="F344" s="15"/>
      <c r="H344" s="14"/>
      <c r="I344" s="14"/>
      <c r="J344" s="15"/>
      <c r="K344" s="15"/>
      <c r="L344" s="15"/>
      <c r="N344" s="14"/>
      <c r="O344" s="14"/>
      <c r="P344" s="15"/>
      <c r="Q344" s="15"/>
      <c r="R344" s="15"/>
    </row>
    <row r="345" spans="2:18" s="13" customFormat="1">
      <c r="B345" s="14"/>
      <c r="C345" s="14"/>
      <c r="D345" s="15"/>
      <c r="E345" s="15"/>
      <c r="F345" s="15"/>
      <c r="H345" s="14"/>
      <c r="I345" s="14"/>
      <c r="J345" s="15"/>
      <c r="K345" s="15"/>
      <c r="L345" s="15"/>
      <c r="N345" s="14"/>
      <c r="O345" s="14"/>
      <c r="P345" s="15"/>
      <c r="Q345" s="15"/>
      <c r="R345" s="15"/>
    </row>
    <row r="346" spans="2:18" s="13" customFormat="1">
      <c r="B346" s="14"/>
      <c r="C346" s="14"/>
      <c r="D346" s="15"/>
      <c r="E346" s="15"/>
      <c r="F346" s="15"/>
      <c r="H346" s="14"/>
      <c r="I346" s="14"/>
      <c r="J346" s="15"/>
      <c r="K346" s="15"/>
      <c r="L346" s="15"/>
      <c r="N346" s="14"/>
      <c r="O346" s="14"/>
      <c r="P346" s="15"/>
      <c r="Q346" s="15"/>
      <c r="R346" s="15"/>
    </row>
    <row r="347" spans="2:18" s="13" customFormat="1">
      <c r="B347" s="14"/>
      <c r="C347" s="14"/>
      <c r="D347" s="15"/>
      <c r="E347" s="15"/>
      <c r="F347" s="15"/>
      <c r="H347" s="14"/>
      <c r="I347" s="14"/>
      <c r="J347" s="15"/>
      <c r="K347" s="15"/>
      <c r="L347" s="15"/>
      <c r="N347" s="14"/>
      <c r="O347" s="14"/>
      <c r="P347" s="15"/>
      <c r="Q347" s="15"/>
      <c r="R347" s="15"/>
    </row>
    <row r="348" spans="2:18" s="13" customFormat="1">
      <c r="B348" s="14"/>
      <c r="C348" s="14"/>
      <c r="D348" s="15"/>
      <c r="E348" s="15"/>
      <c r="F348" s="15"/>
      <c r="H348" s="14"/>
      <c r="I348" s="14"/>
      <c r="J348" s="15"/>
      <c r="K348" s="15"/>
      <c r="L348" s="15"/>
      <c r="N348" s="14"/>
      <c r="O348" s="14"/>
      <c r="P348" s="15"/>
      <c r="Q348" s="15"/>
      <c r="R348" s="15"/>
    </row>
    <row r="349" spans="2:18" s="13" customFormat="1">
      <c r="B349" s="14"/>
      <c r="C349" s="14"/>
      <c r="D349" s="15"/>
      <c r="E349" s="15"/>
      <c r="F349" s="15"/>
      <c r="H349" s="14"/>
      <c r="I349" s="14"/>
      <c r="J349" s="15"/>
      <c r="K349" s="15"/>
      <c r="L349" s="15"/>
      <c r="N349" s="14"/>
      <c r="O349" s="14"/>
      <c r="P349" s="15"/>
      <c r="Q349" s="15"/>
      <c r="R349" s="15"/>
    </row>
    <row r="350" spans="2:18" s="13" customFormat="1">
      <c r="B350" s="14"/>
      <c r="C350" s="14"/>
      <c r="D350" s="15"/>
      <c r="E350" s="15"/>
      <c r="F350" s="15"/>
      <c r="H350" s="14"/>
      <c r="I350" s="14"/>
      <c r="J350" s="15"/>
      <c r="K350" s="15"/>
      <c r="L350" s="15"/>
      <c r="N350" s="14"/>
      <c r="O350" s="14"/>
      <c r="P350" s="15"/>
      <c r="Q350" s="15"/>
      <c r="R350" s="15"/>
    </row>
    <row r="351" spans="2:18" s="13" customFormat="1">
      <c r="B351" s="14"/>
      <c r="C351" s="14"/>
      <c r="D351" s="15"/>
      <c r="E351" s="15"/>
      <c r="F351" s="15"/>
      <c r="H351" s="14"/>
      <c r="I351" s="14"/>
      <c r="J351" s="15"/>
      <c r="K351" s="15"/>
      <c r="L351" s="15"/>
      <c r="N351" s="14"/>
      <c r="O351" s="14"/>
      <c r="P351" s="15"/>
      <c r="Q351" s="15"/>
      <c r="R351" s="15"/>
    </row>
    <row r="352" spans="2:18" s="13" customFormat="1">
      <c r="B352" s="14"/>
      <c r="C352" s="14"/>
      <c r="D352" s="15"/>
      <c r="E352" s="15"/>
      <c r="F352" s="15"/>
      <c r="H352" s="14"/>
      <c r="I352" s="14"/>
      <c r="J352" s="15"/>
      <c r="K352" s="15"/>
      <c r="L352" s="15"/>
      <c r="N352" s="14"/>
      <c r="O352" s="14"/>
      <c r="P352" s="15"/>
      <c r="Q352" s="15"/>
      <c r="R352" s="15"/>
    </row>
    <row r="353" spans="2:18" s="13" customFormat="1">
      <c r="B353" s="14"/>
      <c r="C353" s="14"/>
      <c r="D353" s="15"/>
      <c r="E353" s="15"/>
      <c r="F353" s="15"/>
      <c r="H353" s="14"/>
      <c r="I353" s="14"/>
      <c r="J353" s="15"/>
      <c r="K353" s="15"/>
      <c r="L353" s="15"/>
      <c r="N353" s="14"/>
      <c r="O353" s="14"/>
      <c r="P353" s="15"/>
      <c r="Q353" s="15"/>
      <c r="R353" s="15"/>
    </row>
    <row r="354" spans="2:18" s="13" customFormat="1">
      <c r="B354" s="14"/>
      <c r="C354" s="14"/>
      <c r="D354" s="15"/>
      <c r="E354" s="15"/>
      <c r="F354" s="15"/>
      <c r="H354" s="14"/>
      <c r="I354" s="14"/>
      <c r="J354" s="15"/>
      <c r="K354" s="15"/>
      <c r="L354" s="15"/>
      <c r="N354" s="14"/>
      <c r="O354" s="14"/>
      <c r="P354" s="15"/>
      <c r="Q354" s="15"/>
      <c r="R354" s="15"/>
    </row>
    <row r="355" spans="2:18" s="13" customFormat="1">
      <c r="B355" s="14"/>
      <c r="C355" s="14"/>
      <c r="D355" s="15"/>
      <c r="E355" s="15"/>
      <c r="F355" s="15"/>
      <c r="H355" s="14"/>
      <c r="I355" s="14"/>
      <c r="J355" s="15"/>
      <c r="K355" s="15"/>
      <c r="L355" s="15"/>
      <c r="N355" s="14"/>
      <c r="O355" s="14"/>
      <c r="P355" s="15"/>
      <c r="Q355" s="15"/>
      <c r="R355" s="15"/>
    </row>
    <row r="356" spans="2:18" s="13" customFormat="1">
      <c r="B356" s="14"/>
      <c r="C356" s="14"/>
      <c r="D356" s="15"/>
      <c r="E356" s="15"/>
      <c r="F356" s="15"/>
      <c r="H356" s="14"/>
      <c r="I356" s="14"/>
      <c r="J356" s="15"/>
      <c r="K356" s="15"/>
      <c r="L356" s="15"/>
      <c r="N356" s="14"/>
      <c r="O356" s="14"/>
      <c r="P356" s="15"/>
      <c r="Q356" s="15"/>
      <c r="R356" s="15"/>
    </row>
    <row r="357" spans="2:18" s="13" customFormat="1">
      <c r="B357" s="14"/>
      <c r="C357" s="14"/>
      <c r="D357" s="15"/>
      <c r="E357" s="15"/>
      <c r="F357" s="15"/>
      <c r="H357" s="14"/>
      <c r="I357" s="14"/>
      <c r="J357" s="15"/>
      <c r="K357" s="15"/>
      <c r="L357" s="15"/>
      <c r="N357" s="14"/>
      <c r="O357" s="14"/>
      <c r="P357" s="15"/>
      <c r="Q357" s="15"/>
      <c r="R357" s="15"/>
    </row>
    <row r="358" spans="2:18" s="13" customFormat="1">
      <c r="B358" s="14"/>
      <c r="C358" s="14"/>
      <c r="D358" s="15"/>
      <c r="E358" s="15"/>
      <c r="F358" s="15"/>
      <c r="H358" s="14"/>
      <c r="I358" s="14"/>
      <c r="J358" s="15"/>
      <c r="K358" s="15"/>
      <c r="L358" s="15"/>
      <c r="N358" s="14"/>
      <c r="O358" s="14"/>
      <c r="P358" s="15"/>
      <c r="Q358" s="15"/>
      <c r="R358" s="15"/>
    </row>
    <row r="359" spans="2:18" s="13" customFormat="1">
      <c r="B359" s="14"/>
      <c r="C359" s="14"/>
      <c r="D359" s="15"/>
      <c r="E359" s="15"/>
      <c r="F359" s="15"/>
      <c r="H359" s="14"/>
      <c r="I359" s="14"/>
      <c r="J359" s="15"/>
      <c r="K359" s="15"/>
      <c r="L359" s="15"/>
      <c r="N359" s="14"/>
      <c r="O359" s="14"/>
      <c r="P359" s="15"/>
      <c r="Q359" s="15"/>
      <c r="R359" s="15"/>
    </row>
    <row r="360" spans="2:18" s="13" customFormat="1">
      <c r="B360" s="14"/>
      <c r="C360" s="14"/>
      <c r="D360" s="15"/>
      <c r="E360" s="15"/>
      <c r="F360" s="15"/>
      <c r="H360" s="14"/>
      <c r="I360" s="14"/>
      <c r="J360" s="15"/>
      <c r="K360" s="15"/>
      <c r="L360" s="15"/>
      <c r="N360" s="14"/>
      <c r="O360" s="14"/>
      <c r="P360" s="15"/>
      <c r="Q360" s="15"/>
      <c r="R360" s="15"/>
    </row>
    <row r="361" spans="2:18" s="13" customFormat="1">
      <c r="B361" s="14"/>
      <c r="C361" s="14"/>
      <c r="D361" s="15"/>
      <c r="E361" s="15"/>
      <c r="F361" s="15"/>
      <c r="H361" s="14"/>
      <c r="I361" s="14"/>
      <c r="J361" s="15"/>
      <c r="K361" s="15"/>
      <c r="L361" s="15"/>
      <c r="N361" s="14"/>
      <c r="O361" s="14"/>
      <c r="P361" s="15"/>
      <c r="Q361" s="15"/>
      <c r="R361" s="15"/>
    </row>
    <row r="362" spans="2:18" s="13" customFormat="1">
      <c r="B362" s="14"/>
      <c r="C362" s="14"/>
      <c r="D362" s="15"/>
      <c r="E362" s="15"/>
      <c r="F362" s="15"/>
      <c r="H362" s="14"/>
      <c r="I362" s="14"/>
      <c r="J362" s="15"/>
      <c r="K362" s="15"/>
      <c r="L362" s="15"/>
      <c r="N362" s="14"/>
      <c r="O362" s="14"/>
      <c r="P362" s="15"/>
      <c r="Q362" s="15"/>
      <c r="R362" s="15"/>
    </row>
    <row r="363" spans="2:18" s="13" customFormat="1">
      <c r="B363" s="14"/>
      <c r="C363" s="14"/>
      <c r="D363" s="15"/>
      <c r="E363" s="15"/>
      <c r="F363" s="15"/>
      <c r="H363" s="14"/>
      <c r="I363" s="14"/>
      <c r="J363" s="15"/>
      <c r="K363" s="15"/>
      <c r="L363" s="15"/>
      <c r="N363" s="14"/>
      <c r="O363" s="14"/>
      <c r="P363" s="15"/>
      <c r="Q363" s="15"/>
      <c r="R363" s="15"/>
    </row>
    <row r="364" spans="2:18" s="13" customFormat="1">
      <c r="B364" s="14"/>
      <c r="C364" s="14"/>
      <c r="D364" s="15"/>
      <c r="E364" s="15"/>
      <c r="F364" s="15"/>
      <c r="H364" s="14"/>
      <c r="I364" s="14"/>
      <c r="J364" s="15"/>
      <c r="K364" s="15"/>
      <c r="L364" s="15"/>
      <c r="N364" s="14"/>
      <c r="O364" s="14"/>
      <c r="P364" s="15"/>
      <c r="Q364" s="15"/>
      <c r="R364" s="15"/>
    </row>
    <row r="365" spans="2:18" s="13" customFormat="1">
      <c r="B365" s="14"/>
      <c r="C365" s="14"/>
      <c r="D365" s="15"/>
      <c r="E365" s="15"/>
      <c r="F365" s="15"/>
      <c r="H365" s="14"/>
      <c r="I365" s="14"/>
      <c r="J365" s="15"/>
      <c r="K365" s="15"/>
      <c r="L365" s="15"/>
      <c r="N365" s="14"/>
      <c r="O365" s="14"/>
      <c r="P365" s="15"/>
      <c r="Q365" s="15"/>
      <c r="R365" s="15"/>
    </row>
    <row r="366" spans="2:18" s="13" customFormat="1">
      <c r="B366" s="14"/>
      <c r="C366" s="14"/>
      <c r="D366" s="15"/>
      <c r="E366" s="15"/>
      <c r="F366" s="15"/>
      <c r="H366" s="14"/>
      <c r="I366" s="14"/>
      <c r="J366" s="15"/>
      <c r="K366" s="15"/>
      <c r="L366" s="15"/>
      <c r="N366" s="14"/>
      <c r="O366" s="14"/>
      <c r="P366" s="15"/>
      <c r="Q366" s="15"/>
      <c r="R366" s="15"/>
    </row>
    <row r="367" spans="2:18" s="13" customFormat="1">
      <c r="B367" s="14"/>
      <c r="C367" s="14"/>
      <c r="D367" s="15"/>
      <c r="E367" s="15"/>
      <c r="F367" s="15"/>
      <c r="H367" s="14"/>
      <c r="I367" s="14"/>
      <c r="J367" s="15"/>
      <c r="K367" s="15"/>
      <c r="L367" s="15"/>
      <c r="N367" s="14"/>
      <c r="O367" s="14"/>
      <c r="P367" s="15"/>
      <c r="Q367" s="15"/>
      <c r="R367" s="15"/>
    </row>
    <row r="368" spans="2:18" s="13" customFormat="1">
      <c r="B368" s="14"/>
      <c r="C368" s="14"/>
      <c r="D368" s="15"/>
      <c r="E368" s="15"/>
      <c r="F368" s="15"/>
      <c r="H368" s="14"/>
      <c r="I368" s="14"/>
      <c r="J368" s="15"/>
      <c r="K368" s="15"/>
      <c r="L368" s="15"/>
      <c r="N368" s="14"/>
      <c r="O368" s="14"/>
      <c r="P368" s="15"/>
      <c r="Q368" s="15"/>
      <c r="R368" s="15"/>
    </row>
    <row r="369" spans="2:18" s="13" customFormat="1">
      <c r="B369" s="14"/>
      <c r="C369" s="14"/>
      <c r="D369" s="15"/>
      <c r="E369" s="15"/>
      <c r="F369" s="15"/>
      <c r="H369" s="14"/>
      <c r="I369" s="14"/>
      <c r="J369" s="15"/>
      <c r="K369" s="15"/>
      <c r="L369" s="15"/>
      <c r="N369" s="14"/>
      <c r="O369" s="14"/>
      <c r="P369" s="15"/>
      <c r="Q369" s="15"/>
      <c r="R369" s="15"/>
    </row>
    <row r="370" spans="2:18" s="13" customFormat="1">
      <c r="B370" s="14"/>
      <c r="C370" s="14"/>
      <c r="D370" s="15"/>
      <c r="E370" s="15"/>
      <c r="F370" s="15"/>
      <c r="H370" s="14"/>
      <c r="I370" s="14"/>
      <c r="J370" s="15"/>
      <c r="K370" s="15"/>
      <c r="L370" s="15"/>
      <c r="N370" s="14"/>
      <c r="O370" s="14"/>
      <c r="P370" s="15"/>
      <c r="Q370" s="15"/>
      <c r="R370" s="15"/>
    </row>
    <row r="371" spans="2:18" s="13" customFormat="1">
      <c r="B371" s="14"/>
      <c r="C371" s="14"/>
      <c r="D371" s="15"/>
      <c r="E371" s="15"/>
      <c r="F371" s="15"/>
      <c r="H371" s="14"/>
      <c r="I371" s="14"/>
      <c r="J371" s="15"/>
      <c r="K371" s="15"/>
      <c r="L371" s="15"/>
      <c r="N371" s="14"/>
      <c r="O371" s="14"/>
      <c r="P371" s="15"/>
      <c r="Q371" s="15"/>
      <c r="R371" s="15"/>
    </row>
    <row r="372" spans="2:18" s="13" customFormat="1">
      <c r="B372" s="14"/>
      <c r="C372" s="14"/>
      <c r="D372" s="15"/>
      <c r="E372" s="15"/>
      <c r="F372" s="15"/>
      <c r="H372" s="14"/>
      <c r="I372" s="14"/>
      <c r="J372" s="15"/>
      <c r="K372" s="15"/>
      <c r="L372" s="15"/>
      <c r="N372" s="14"/>
      <c r="O372" s="14"/>
      <c r="P372" s="15"/>
      <c r="Q372" s="15"/>
      <c r="R372" s="15"/>
    </row>
    <row r="373" spans="2:18" s="13" customFormat="1">
      <c r="B373" s="14"/>
      <c r="C373" s="14"/>
      <c r="D373" s="15"/>
      <c r="E373" s="15"/>
      <c r="F373" s="15"/>
      <c r="H373" s="14"/>
      <c r="I373" s="14"/>
      <c r="J373" s="15"/>
      <c r="K373" s="15"/>
      <c r="L373" s="15"/>
      <c r="N373" s="14"/>
      <c r="O373" s="14"/>
      <c r="P373" s="15"/>
      <c r="Q373" s="15"/>
      <c r="R373" s="15"/>
    </row>
    <row r="374" spans="2:18" s="13" customFormat="1">
      <c r="B374" s="14"/>
      <c r="C374" s="14"/>
      <c r="D374" s="15"/>
      <c r="E374" s="15"/>
      <c r="F374" s="15"/>
      <c r="H374" s="14"/>
      <c r="I374" s="14"/>
      <c r="J374" s="15"/>
      <c r="K374" s="15"/>
      <c r="L374" s="15"/>
      <c r="N374" s="14"/>
      <c r="O374" s="14"/>
      <c r="P374" s="15"/>
      <c r="Q374" s="15"/>
      <c r="R374" s="15"/>
    </row>
    <row r="375" spans="2:18" s="13" customFormat="1">
      <c r="B375" s="14"/>
      <c r="C375" s="14"/>
      <c r="D375" s="15"/>
      <c r="E375" s="15"/>
      <c r="F375" s="15"/>
      <c r="H375" s="14"/>
      <c r="I375" s="14"/>
      <c r="J375" s="15"/>
      <c r="K375" s="15"/>
      <c r="L375" s="15"/>
      <c r="N375" s="14"/>
      <c r="O375" s="14"/>
      <c r="P375" s="15"/>
      <c r="Q375" s="15"/>
      <c r="R375" s="15"/>
    </row>
    <row r="376" spans="2:18" s="13" customFormat="1">
      <c r="B376" s="14"/>
      <c r="C376" s="14"/>
      <c r="D376" s="15"/>
      <c r="E376" s="15"/>
      <c r="F376" s="15"/>
      <c r="H376" s="14"/>
      <c r="I376" s="14"/>
      <c r="J376" s="15"/>
      <c r="K376" s="15"/>
      <c r="L376" s="15"/>
      <c r="N376" s="14"/>
      <c r="O376" s="14"/>
      <c r="P376" s="15"/>
      <c r="Q376" s="15"/>
      <c r="R376" s="15"/>
    </row>
    <row r="377" spans="2:18" s="13" customFormat="1">
      <c r="B377" s="14"/>
      <c r="C377" s="14"/>
      <c r="D377" s="15"/>
      <c r="E377" s="15"/>
      <c r="F377" s="15"/>
      <c r="H377" s="14"/>
      <c r="I377" s="14"/>
      <c r="J377" s="15"/>
      <c r="K377" s="15"/>
      <c r="L377" s="15"/>
      <c r="N377" s="14"/>
      <c r="O377" s="14"/>
      <c r="P377" s="15"/>
      <c r="Q377" s="15"/>
      <c r="R377" s="15"/>
    </row>
    <row r="378" spans="2:18" s="13" customFormat="1">
      <c r="B378" s="14"/>
      <c r="C378" s="14"/>
      <c r="D378" s="15"/>
      <c r="E378" s="15"/>
      <c r="F378" s="15"/>
      <c r="H378" s="14"/>
      <c r="I378" s="14"/>
      <c r="J378" s="15"/>
      <c r="K378" s="15"/>
      <c r="L378" s="15"/>
      <c r="N378" s="14"/>
      <c r="O378" s="14"/>
      <c r="P378" s="15"/>
      <c r="Q378" s="15"/>
      <c r="R378" s="15"/>
    </row>
    <row r="379" spans="2:18" s="13" customFormat="1">
      <c r="B379" s="14"/>
      <c r="C379" s="14"/>
      <c r="D379" s="15"/>
      <c r="E379" s="15"/>
      <c r="F379" s="15"/>
      <c r="H379" s="14"/>
      <c r="I379" s="14"/>
      <c r="J379" s="15"/>
      <c r="K379" s="15"/>
      <c r="L379" s="15"/>
      <c r="N379" s="14"/>
      <c r="O379" s="14"/>
      <c r="P379" s="15"/>
      <c r="Q379" s="15"/>
      <c r="R379" s="15"/>
    </row>
    <row r="380" spans="2:18" s="13" customFormat="1">
      <c r="B380" s="14"/>
      <c r="C380" s="14"/>
      <c r="D380" s="15"/>
      <c r="E380" s="15"/>
      <c r="F380" s="15"/>
      <c r="H380" s="14"/>
      <c r="I380" s="14"/>
      <c r="J380" s="15"/>
      <c r="K380" s="15"/>
      <c r="L380" s="15"/>
      <c r="N380" s="14"/>
      <c r="O380" s="14"/>
      <c r="P380" s="15"/>
      <c r="Q380" s="15"/>
      <c r="R380" s="15"/>
    </row>
    <row r="381" spans="2:18" s="13" customFormat="1">
      <c r="B381" s="14"/>
      <c r="C381" s="14"/>
      <c r="D381" s="15"/>
      <c r="E381" s="15"/>
      <c r="F381" s="15"/>
      <c r="H381" s="14"/>
      <c r="I381" s="14"/>
      <c r="J381" s="15"/>
      <c r="K381" s="15"/>
      <c r="L381" s="15"/>
      <c r="N381" s="14"/>
      <c r="O381" s="14"/>
      <c r="P381" s="15"/>
      <c r="Q381" s="15"/>
      <c r="R381" s="15"/>
    </row>
    <row r="382" spans="2:18" s="13" customFormat="1">
      <c r="B382" s="14"/>
      <c r="C382" s="14"/>
      <c r="D382" s="15"/>
      <c r="E382" s="15"/>
      <c r="F382" s="15"/>
      <c r="H382" s="14"/>
      <c r="I382" s="14"/>
      <c r="J382" s="15"/>
      <c r="K382" s="15"/>
      <c r="L382" s="15"/>
      <c r="N382" s="14"/>
      <c r="O382" s="14"/>
      <c r="P382" s="15"/>
      <c r="Q382" s="15"/>
      <c r="R382" s="15"/>
    </row>
    <row r="383" spans="2:18" s="13" customFormat="1">
      <c r="B383" s="14"/>
      <c r="C383" s="14"/>
      <c r="D383" s="15"/>
      <c r="E383" s="15"/>
      <c r="F383" s="15"/>
      <c r="H383" s="14"/>
      <c r="I383" s="14"/>
      <c r="J383" s="15"/>
      <c r="K383" s="15"/>
      <c r="L383" s="15"/>
      <c r="N383" s="14"/>
      <c r="O383" s="14"/>
      <c r="P383" s="15"/>
      <c r="Q383" s="15"/>
      <c r="R383" s="15"/>
    </row>
    <row r="384" spans="2:18" s="13" customFormat="1">
      <c r="B384" s="14"/>
      <c r="C384" s="14"/>
      <c r="D384" s="15"/>
      <c r="E384" s="15"/>
      <c r="F384" s="15"/>
      <c r="H384" s="14"/>
      <c r="I384" s="14"/>
      <c r="J384" s="15"/>
      <c r="K384" s="15"/>
      <c r="L384" s="15"/>
      <c r="N384" s="14"/>
      <c r="O384" s="14"/>
      <c r="P384" s="15"/>
      <c r="Q384" s="15"/>
      <c r="R384" s="15"/>
    </row>
    <row r="385" spans="2:24" s="13" customFormat="1">
      <c r="B385" s="14"/>
      <c r="C385" s="14"/>
      <c r="D385" s="15"/>
      <c r="E385" s="15"/>
      <c r="F385" s="15"/>
      <c r="H385" s="14"/>
      <c r="I385" s="14"/>
      <c r="J385" s="15"/>
      <c r="K385" s="15"/>
      <c r="L385" s="15"/>
      <c r="N385" s="14"/>
      <c r="O385" s="14"/>
      <c r="P385" s="15"/>
      <c r="Q385" s="15"/>
      <c r="R385" s="15"/>
    </row>
    <row r="386" spans="2:24" s="13" customFormat="1">
      <c r="B386" s="14"/>
      <c r="C386" s="14"/>
      <c r="D386" s="15"/>
      <c r="E386" s="15"/>
      <c r="F386" s="15"/>
      <c r="H386" s="14"/>
      <c r="I386" s="14"/>
      <c r="J386" s="15"/>
      <c r="K386" s="15"/>
      <c r="L386" s="15"/>
      <c r="N386" s="14"/>
      <c r="O386" s="14"/>
      <c r="P386" s="15"/>
      <c r="Q386" s="15"/>
      <c r="R386" s="15"/>
    </row>
    <row r="387" spans="2:24" s="13" customFormat="1">
      <c r="B387" s="14"/>
      <c r="C387" s="14"/>
      <c r="D387" s="15"/>
      <c r="E387" s="15"/>
      <c r="F387" s="15"/>
      <c r="H387" s="14"/>
      <c r="I387" s="14"/>
      <c r="J387" s="15"/>
      <c r="K387" s="15"/>
      <c r="L387" s="15"/>
      <c r="N387" s="14"/>
      <c r="O387" s="14"/>
      <c r="P387" s="15"/>
      <c r="Q387" s="15"/>
      <c r="R387" s="15"/>
    </row>
    <row r="388" spans="2:24" s="13" customFormat="1">
      <c r="B388" s="14"/>
      <c r="C388" s="14"/>
      <c r="D388" s="15"/>
      <c r="E388" s="15"/>
      <c r="F388" s="15"/>
      <c r="H388" s="14"/>
      <c r="I388" s="14"/>
      <c r="J388" s="15"/>
      <c r="K388" s="15"/>
      <c r="L388" s="15"/>
      <c r="N388" s="14"/>
      <c r="O388" s="14"/>
      <c r="P388" s="15"/>
      <c r="Q388" s="15"/>
      <c r="R388" s="15"/>
    </row>
    <row r="389" spans="2:24" s="13" customFormat="1">
      <c r="B389" s="14"/>
      <c r="C389" s="14"/>
      <c r="D389" s="15"/>
      <c r="E389" s="15"/>
      <c r="F389" s="15"/>
      <c r="H389" s="14"/>
      <c r="I389" s="14"/>
      <c r="J389" s="15"/>
      <c r="K389" s="15"/>
      <c r="L389" s="15"/>
      <c r="N389" s="14"/>
      <c r="O389" s="14"/>
      <c r="P389" s="15"/>
      <c r="Q389" s="15"/>
      <c r="R389" s="15"/>
    </row>
    <row r="390" spans="2:24" s="13" customFormat="1">
      <c r="B390" s="14"/>
      <c r="C390" s="14"/>
      <c r="D390" s="15"/>
      <c r="E390" s="15"/>
      <c r="F390" s="15"/>
      <c r="H390" s="14"/>
      <c r="I390" s="14"/>
      <c r="J390" s="15"/>
      <c r="K390" s="15"/>
      <c r="L390" s="15"/>
      <c r="N390" s="14"/>
      <c r="O390" s="14"/>
      <c r="P390" s="15"/>
      <c r="Q390" s="15"/>
      <c r="R390" s="15"/>
    </row>
    <row r="391" spans="2:24" s="13" customFormat="1">
      <c r="B391" s="14"/>
      <c r="C391" s="14"/>
      <c r="D391" s="15"/>
      <c r="E391" s="15"/>
      <c r="F391" s="15"/>
      <c r="H391" s="14"/>
      <c r="I391" s="14"/>
      <c r="J391" s="15"/>
      <c r="K391" s="15"/>
      <c r="L391" s="15"/>
      <c r="N391" s="14"/>
      <c r="O391" s="14"/>
      <c r="P391" s="15"/>
      <c r="Q391" s="15"/>
      <c r="R391" s="15"/>
    </row>
    <row r="392" spans="2:24" s="13" customFormat="1">
      <c r="B392" s="14"/>
      <c r="C392" s="14"/>
      <c r="D392" s="15"/>
      <c r="E392" s="15"/>
      <c r="F392" s="15"/>
      <c r="H392" s="14"/>
      <c r="I392" s="14"/>
      <c r="J392" s="15"/>
      <c r="K392" s="15"/>
      <c r="L392" s="15"/>
      <c r="N392" s="14"/>
      <c r="O392" s="14"/>
      <c r="P392" s="15"/>
      <c r="Q392" s="15"/>
      <c r="R392" s="15"/>
    </row>
    <row r="393" spans="2:24" s="13" customFormat="1">
      <c r="B393" s="14"/>
      <c r="C393" s="14"/>
      <c r="D393" s="15"/>
      <c r="E393" s="15"/>
      <c r="F393" s="15"/>
      <c r="H393" s="14"/>
      <c r="I393" s="14"/>
      <c r="J393" s="15"/>
      <c r="K393" s="15"/>
      <c r="L393" s="15"/>
      <c r="N393" s="14"/>
      <c r="O393" s="14"/>
      <c r="P393" s="15"/>
      <c r="Q393" s="15"/>
      <c r="R393" s="15"/>
    </row>
    <row r="394" spans="2:24" s="13" customFormat="1">
      <c r="B394" s="14"/>
      <c r="C394" s="14"/>
      <c r="D394" s="15"/>
      <c r="E394" s="15"/>
      <c r="F394" s="15"/>
      <c r="H394" s="14"/>
      <c r="I394" s="14"/>
      <c r="J394" s="15"/>
      <c r="K394" s="15"/>
      <c r="L394" s="15"/>
      <c r="N394" s="14"/>
      <c r="O394" s="14"/>
      <c r="P394" s="15"/>
      <c r="Q394" s="15"/>
      <c r="R394" s="15"/>
    </row>
    <row r="395" spans="2:24" s="13" customFormat="1">
      <c r="B395" s="14"/>
      <c r="C395" s="14"/>
      <c r="D395" s="15"/>
      <c r="E395" s="15"/>
      <c r="F395" s="15"/>
      <c r="H395" s="14"/>
      <c r="I395" s="14"/>
      <c r="J395" s="15"/>
      <c r="K395" s="15"/>
      <c r="L395" s="15"/>
      <c r="N395" s="14"/>
      <c r="O395" s="14"/>
      <c r="P395" s="15"/>
      <c r="Q395" s="15"/>
      <c r="R395" s="15"/>
    </row>
    <row r="396" spans="2:24" s="13" customFormat="1">
      <c r="B396" s="14"/>
      <c r="D396" s="16"/>
      <c r="E396" s="16"/>
      <c r="F396" s="16"/>
      <c r="H396" s="14"/>
      <c r="J396" s="16"/>
      <c r="K396" s="16"/>
      <c r="L396" s="16"/>
      <c r="N396" s="14"/>
      <c r="P396" s="16"/>
      <c r="Q396" s="16"/>
      <c r="R396" s="16"/>
    </row>
    <row r="397" spans="2:24">
      <c r="T397" s="13"/>
      <c r="U397" s="13"/>
      <c r="V397" s="13"/>
      <c r="W397" s="13"/>
      <c r="X397" s="13"/>
    </row>
  </sheetData>
  <mergeCells count="3">
    <mergeCell ref="T1:X1"/>
    <mergeCell ref="T2:U2"/>
    <mergeCell ref="AA2:AC2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5"/>
  <sheetViews>
    <sheetView topLeftCell="B1" zoomScale="80" zoomScaleNormal="80" workbookViewId="0">
      <selection activeCell="J35" sqref="J35"/>
    </sheetView>
  </sheetViews>
  <sheetFormatPr defaultRowHeight="15"/>
  <cols>
    <col min="1" max="2" width="22" style="93" customWidth="1"/>
    <col min="3" max="3" width="8" style="93" customWidth="1"/>
    <col min="4" max="4" width="13.5703125" style="94" customWidth="1"/>
    <col min="5" max="5" width="8.5703125" style="94" customWidth="1"/>
    <col min="6" max="6" width="15.5703125" style="94" customWidth="1"/>
    <col min="7" max="7" width="12" style="104" customWidth="1"/>
    <col min="8" max="8" width="17.28515625" style="104" customWidth="1"/>
    <col min="9" max="10" width="9.140625" style="93"/>
  </cols>
  <sheetData>
    <row r="1" spans="1:16">
      <c r="A1" s="96" t="s">
        <v>432</v>
      </c>
      <c r="B1" s="96" t="s">
        <v>432</v>
      </c>
      <c r="C1" s="96" t="s">
        <v>427</v>
      </c>
      <c r="D1" s="96" t="s">
        <v>429</v>
      </c>
      <c r="E1" s="96" t="s">
        <v>428</v>
      </c>
      <c r="F1" s="96" t="s">
        <v>430</v>
      </c>
      <c r="G1" s="101" t="s">
        <v>178</v>
      </c>
      <c r="H1" s="101" t="s">
        <v>431</v>
      </c>
    </row>
    <row r="2" spans="1:16">
      <c r="A2" s="96"/>
      <c r="B2" s="98" t="s">
        <v>150</v>
      </c>
      <c r="C2" s="99">
        <v>69.295918367346943</v>
      </c>
      <c r="D2" s="53">
        <v>61.176230770226596</v>
      </c>
      <c r="E2" s="98">
        <v>-7.8370748299319724</v>
      </c>
      <c r="F2" s="51">
        <v>-13.572292691622891</v>
      </c>
      <c r="G2" s="101">
        <v>0</v>
      </c>
      <c r="H2" s="101">
        <v>0</v>
      </c>
      <c r="K2" s="93">
        <f>C2-D2</f>
        <v>8.1196875971203468</v>
      </c>
      <c r="L2" s="93">
        <f>ABS(K2)</f>
        <v>8.1196875971203468</v>
      </c>
      <c r="M2" s="93">
        <f>E2-F2</f>
        <v>5.7352178616909191</v>
      </c>
      <c r="N2" s="93">
        <f>ABS(M2)</f>
        <v>5.7352178616909191</v>
      </c>
      <c r="O2" s="105">
        <f>G2-H2</f>
        <v>0</v>
      </c>
      <c r="P2">
        <f>ABS(O2:O14)</f>
        <v>0</v>
      </c>
    </row>
    <row r="3" spans="1:16">
      <c r="A3" s="96"/>
      <c r="B3" s="36" t="s">
        <v>151</v>
      </c>
      <c r="C3" s="100">
        <v>64.599489795918359</v>
      </c>
      <c r="D3" s="53">
        <v>59.347710859350023</v>
      </c>
      <c r="E3" s="36">
        <v>-7.6982142857142861</v>
      </c>
      <c r="F3" s="51">
        <v>-10.798355929626297</v>
      </c>
      <c r="G3" s="101">
        <v>0</v>
      </c>
      <c r="H3" s="101">
        <v>0</v>
      </c>
      <c r="K3" s="93">
        <f t="shared" ref="K3:K14" si="0">C3-D3</f>
        <v>5.2517789365683356</v>
      </c>
      <c r="L3" s="93">
        <f t="shared" ref="L3:L14" si="1">ABS(K3)</f>
        <v>5.2517789365683356</v>
      </c>
      <c r="M3" s="93">
        <f t="shared" ref="M3:M14" si="2">E3-F3</f>
        <v>3.1001416439120106</v>
      </c>
      <c r="N3" s="93">
        <f t="shared" ref="N3:N14" si="3">ABS(M3)</f>
        <v>3.1001416439120106</v>
      </c>
      <c r="O3" s="105">
        <f t="shared" ref="O3:O14" si="4">G3-H3</f>
        <v>0</v>
      </c>
      <c r="P3">
        <f t="shared" ref="P3:P14" si="5">ABS(O3:O15)</f>
        <v>0</v>
      </c>
    </row>
    <row r="4" spans="1:16">
      <c r="A4" s="96"/>
      <c r="B4" s="36" t="s">
        <v>152</v>
      </c>
      <c r="C4" s="100">
        <v>61.579081632653065</v>
      </c>
      <c r="D4" s="53">
        <v>57.740005280077263</v>
      </c>
      <c r="E4" s="36">
        <v>-7.6033163265306118</v>
      </c>
      <c r="F4" s="51">
        <v>-8.041638477813704</v>
      </c>
      <c r="G4" s="101">
        <v>0</v>
      </c>
      <c r="H4" s="101">
        <v>0</v>
      </c>
      <c r="K4" s="93">
        <f t="shared" si="0"/>
        <v>3.8390763525758018</v>
      </c>
      <c r="L4" s="93">
        <f t="shared" si="1"/>
        <v>3.8390763525758018</v>
      </c>
      <c r="M4" s="93">
        <f t="shared" si="2"/>
        <v>0.43832215128309215</v>
      </c>
      <c r="N4" s="93">
        <f t="shared" si="3"/>
        <v>0.43832215128309215</v>
      </c>
      <c r="O4" s="105">
        <f t="shared" si="4"/>
        <v>0</v>
      </c>
      <c r="P4">
        <f t="shared" si="5"/>
        <v>0</v>
      </c>
    </row>
    <row r="5" spans="1:16">
      <c r="A5" s="95" t="s">
        <v>153</v>
      </c>
      <c r="B5" s="36" t="s">
        <v>153</v>
      </c>
      <c r="C5" s="95">
        <v>69.751700680272108</v>
      </c>
      <c r="D5" s="97">
        <v>56.455258120215454</v>
      </c>
      <c r="E5" s="36">
        <v>-1.3468537414965986</v>
      </c>
      <c r="F5" s="51">
        <v>-5.3432831635452986</v>
      </c>
      <c r="G5" s="102">
        <v>13</v>
      </c>
      <c r="H5" s="103">
        <v>3</v>
      </c>
      <c r="K5" s="93">
        <f t="shared" si="0"/>
        <v>13.296442560056654</v>
      </c>
      <c r="L5" s="93">
        <f t="shared" si="1"/>
        <v>13.296442560056654</v>
      </c>
      <c r="M5" s="93">
        <f t="shared" si="2"/>
        <v>3.9964294220487</v>
      </c>
      <c r="N5" s="93">
        <f t="shared" si="3"/>
        <v>3.9964294220487</v>
      </c>
      <c r="O5" s="105">
        <f t="shared" si="4"/>
        <v>10</v>
      </c>
      <c r="P5">
        <f t="shared" si="5"/>
        <v>10</v>
      </c>
    </row>
    <row r="6" spans="1:16">
      <c r="A6" s="95" t="s">
        <v>154</v>
      </c>
      <c r="B6" s="36" t="s">
        <v>154</v>
      </c>
      <c r="C6" s="95">
        <v>62.428571428571431</v>
      </c>
      <c r="D6" s="97">
        <v>55.579615526876935</v>
      </c>
      <c r="E6" s="36">
        <v>0.97499999999999998</v>
      </c>
      <c r="F6" s="51">
        <v>-2.7344632981797137</v>
      </c>
      <c r="G6" s="102">
        <v>50</v>
      </c>
      <c r="H6" s="103">
        <v>22</v>
      </c>
      <c r="K6" s="93">
        <f t="shared" si="0"/>
        <v>6.8489559016944952</v>
      </c>
      <c r="L6" s="93">
        <f t="shared" si="1"/>
        <v>6.8489559016944952</v>
      </c>
      <c r="M6" s="93">
        <f t="shared" si="2"/>
        <v>3.7094632981797138</v>
      </c>
      <c r="N6" s="93">
        <f t="shared" si="3"/>
        <v>3.7094632981797138</v>
      </c>
      <c r="O6" s="105">
        <f t="shared" si="4"/>
        <v>28</v>
      </c>
      <c r="P6">
        <f t="shared" si="5"/>
        <v>28</v>
      </c>
    </row>
    <row r="7" spans="1:16">
      <c r="A7" s="95" t="s">
        <v>155</v>
      </c>
      <c r="B7" s="36" t="s">
        <v>155</v>
      </c>
      <c r="C7" s="95">
        <v>55.510204081632658</v>
      </c>
      <c r="D7" s="97">
        <v>55.175950811382492</v>
      </c>
      <c r="E7" s="36">
        <v>-0.96530612244897973</v>
      </c>
      <c r="F7" s="51">
        <v>-0.23703574992759507</v>
      </c>
      <c r="G7" s="102">
        <v>20</v>
      </c>
      <c r="H7" s="103">
        <v>22</v>
      </c>
      <c r="K7" s="93">
        <f t="shared" si="0"/>
        <v>0.33425327025016571</v>
      </c>
      <c r="L7" s="93">
        <f t="shared" si="1"/>
        <v>0.33425327025016571</v>
      </c>
      <c r="M7" s="93">
        <f t="shared" si="2"/>
        <v>-0.7282703725213846</v>
      </c>
      <c r="N7" s="93">
        <f t="shared" si="3"/>
        <v>0.7282703725213846</v>
      </c>
      <c r="O7" s="105">
        <f t="shared" si="4"/>
        <v>-2</v>
      </c>
      <c r="P7">
        <f t="shared" si="5"/>
        <v>2</v>
      </c>
    </row>
    <row r="8" spans="1:16">
      <c r="A8" s="95" t="s">
        <v>156</v>
      </c>
      <c r="B8" s="36" t="s">
        <v>156</v>
      </c>
      <c r="C8" s="95">
        <v>49.262755102040821</v>
      </c>
      <c r="D8" s="97">
        <v>55.278317577249062</v>
      </c>
      <c r="E8" s="36">
        <v>1.8729591836734691</v>
      </c>
      <c r="F8" s="51">
        <v>2.135151948634713</v>
      </c>
      <c r="G8" s="102">
        <v>20</v>
      </c>
      <c r="H8" s="103">
        <v>22</v>
      </c>
      <c r="K8" s="93">
        <f t="shared" si="0"/>
        <v>-6.0155624752082417</v>
      </c>
      <c r="L8" s="93">
        <f t="shared" si="1"/>
        <v>6.0155624752082417</v>
      </c>
      <c r="M8" s="93">
        <f t="shared" si="2"/>
        <v>-0.26219276496124388</v>
      </c>
      <c r="N8" s="93">
        <f t="shared" si="3"/>
        <v>0.26219276496124388</v>
      </c>
      <c r="O8" s="105">
        <f t="shared" si="4"/>
        <v>-2</v>
      </c>
      <c r="P8">
        <f t="shared" si="5"/>
        <v>2</v>
      </c>
    </row>
    <row r="9" spans="1:16">
      <c r="A9" s="95" t="s">
        <v>157</v>
      </c>
      <c r="B9" s="36" t="s">
        <v>157</v>
      </c>
      <c r="C9" s="95">
        <v>54.84591836734694</v>
      </c>
      <c r="D9" s="97">
        <v>55.88865597063689</v>
      </c>
      <c r="E9" s="36">
        <v>0.27874149659863934</v>
      </c>
      <c r="F9" s="51">
        <v>4.3744862731302545</v>
      </c>
      <c r="G9" s="102">
        <v>19</v>
      </c>
      <c r="H9" s="103">
        <v>11</v>
      </c>
      <c r="K9" s="93">
        <f t="shared" si="0"/>
        <v>-1.0427376032899502</v>
      </c>
      <c r="L9" s="93">
        <f t="shared" si="1"/>
        <v>1.0427376032899502</v>
      </c>
      <c r="M9" s="93">
        <f t="shared" si="2"/>
        <v>-4.0957447765316148</v>
      </c>
      <c r="N9" s="93">
        <f t="shared" si="3"/>
        <v>4.0957447765316148</v>
      </c>
      <c r="O9" s="105">
        <f t="shared" si="4"/>
        <v>8</v>
      </c>
      <c r="P9">
        <f t="shared" si="5"/>
        <v>8</v>
      </c>
    </row>
    <row r="10" spans="1:16">
      <c r="A10" s="95" t="s">
        <v>158</v>
      </c>
      <c r="B10" s="36" t="s">
        <v>158</v>
      </c>
      <c r="C10" s="95">
        <v>60.397959183673471</v>
      </c>
      <c r="D10" s="97">
        <v>56.976081770181118</v>
      </c>
      <c r="E10" s="36">
        <v>5.7506802721088439</v>
      </c>
      <c r="F10" s="51">
        <v>6.477555166120764</v>
      </c>
      <c r="G10" s="102">
        <v>10</v>
      </c>
      <c r="H10" s="103">
        <v>8</v>
      </c>
      <c r="K10" s="93">
        <f t="shared" si="0"/>
        <v>3.4218774134923535</v>
      </c>
      <c r="L10" s="93">
        <f t="shared" si="1"/>
        <v>3.4218774134923535</v>
      </c>
      <c r="M10" s="93">
        <f t="shared" si="2"/>
        <v>-0.72687489401192007</v>
      </c>
      <c r="N10" s="93">
        <f t="shared" si="3"/>
        <v>0.72687489401192007</v>
      </c>
      <c r="O10" s="105">
        <f t="shared" si="4"/>
        <v>2</v>
      </c>
      <c r="P10">
        <f t="shared" si="5"/>
        <v>2</v>
      </c>
    </row>
    <row r="11" spans="1:16">
      <c r="A11" s="95" t="s">
        <v>159</v>
      </c>
      <c r="B11" s="36" t="s">
        <v>159</v>
      </c>
      <c r="C11" s="95">
        <v>60.630952380952372</v>
      </c>
      <c r="D11" s="97">
        <v>58.478858813515465</v>
      </c>
      <c r="E11" s="36">
        <v>6.757142857142858</v>
      </c>
      <c r="F11" s="51">
        <v>8.4430732669278381</v>
      </c>
      <c r="G11" s="102">
        <v>5</v>
      </c>
      <c r="H11" s="103">
        <v>8</v>
      </c>
      <c r="K11" s="93">
        <f t="shared" si="0"/>
        <v>2.1520935674369071</v>
      </c>
      <c r="L11" s="93">
        <f t="shared" si="1"/>
        <v>2.1520935674369071</v>
      </c>
      <c r="M11" s="93">
        <f t="shared" si="2"/>
        <v>-1.6859304097849801</v>
      </c>
      <c r="N11" s="93">
        <f t="shared" si="3"/>
        <v>1.6859304097849801</v>
      </c>
      <c r="O11" s="105">
        <f t="shared" si="4"/>
        <v>-3</v>
      </c>
      <c r="P11">
        <f t="shared" si="5"/>
        <v>3</v>
      </c>
    </row>
    <row r="12" spans="1:16">
      <c r="A12" s="95" t="s">
        <v>160</v>
      </c>
      <c r="B12" s="36" t="s">
        <v>160</v>
      </c>
      <c r="C12" s="95">
        <v>58.16836734693878</v>
      </c>
      <c r="D12" s="97">
        <v>60.308913738365071</v>
      </c>
      <c r="E12" s="36">
        <v>11.227551020408162</v>
      </c>
      <c r="F12" s="51">
        <v>10.269963579846623</v>
      </c>
      <c r="G12" s="102">
        <v>24</v>
      </c>
      <c r="H12" s="103">
        <v>3</v>
      </c>
      <c r="K12" s="93">
        <f t="shared" si="0"/>
        <v>-2.140546391426291</v>
      </c>
      <c r="L12" s="93">
        <f t="shared" si="1"/>
        <v>2.140546391426291</v>
      </c>
      <c r="M12" s="93">
        <f t="shared" si="2"/>
        <v>0.95758744056153944</v>
      </c>
      <c r="N12" s="93">
        <f t="shared" si="3"/>
        <v>0.95758744056153944</v>
      </c>
      <c r="O12" s="105">
        <f t="shared" si="4"/>
        <v>21</v>
      </c>
      <c r="P12">
        <f t="shared" si="5"/>
        <v>21</v>
      </c>
    </row>
    <row r="13" spans="1:16">
      <c r="A13" s="95" t="s">
        <v>161</v>
      </c>
      <c r="B13" s="36" t="s">
        <v>161</v>
      </c>
      <c r="C13" s="95">
        <v>66.63095238095238</v>
      </c>
      <c r="D13" s="97">
        <v>62.358521160870595</v>
      </c>
      <c r="E13" s="36">
        <v>11.008333333333335</v>
      </c>
      <c r="F13" s="51">
        <v>11.955760507508801</v>
      </c>
      <c r="G13" s="102">
        <v>5</v>
      </c>
      <c r="H13" s="103">
        <v>2</v>
      </c>
      <c r="K13" s="93">
        <f t="shared" si="0"/>
        <v>4.2724312200817849</v>
      </c>
      <c r="L13" s="93">
        <f t="shared" si="1"/>
        <v>4.2724312200817849</v>
      </c>
      <c r="M13" s="93">
        <f t="shared" si="2"/>
        <v>-0.94742717417546629</v>
      </c>
      <c r="N13" s="93">
        <f t="shared" si="3"/>
        <v>0.94742717417546629</v>
      </c>
      <c r="O13" s="105">
        <f t="shared" si="4"/>
        <v>3</v>
      </c>
      <c r="P13">
        <f t="shared" si="5"/>
        <v>3</v>
      </c>
    </row>
    <row r="14" spans="1:16">
      <c r="A14" s="95" t="s">
        <v>162</v>
      </c>
      <c r="B14" s="36" t="s">
        <v>162</v>
      </c>
      <c r="C14" s="95">
        <v>76.908163265306129</v>
      </c>
      <c r="D14" s="97">
        <v>64.508589356596204</v>
      </c>
      <c r="E14" s="36">
        <v>11.01454081632653</v>
      </c>
      <c r="F14" s="51">
        <v>13.49545247631846</v>
      </c>
      <c r="G14" s="102">
        <v>0</v>
      </c>
      <c r="H14" s="103">
        <v>2</v>
      </c>
      <c r="K14" s="93">
        <f t="shared" si="0"/>
        <v>12.399573908709925</v>
      </c>
      <c r="L14" s="93">
        <f t="shared" si="1"/>
        <v>12.399573908709925</v>
      </c>
      <c r="M14" s="93">
        <f t="shared" si="2"/>
        <v>-2.4809116599919303</v>
      </c>
      <c r="N14" s="93">
        <f t="shared" si="3"/>
        <v>2.4809116599919303</v>
      </c>
      <c r="O14" s="105">
        <f t="shared" si="4"/>
        <v>-2</v>
      </c>
      <c r="P14">
        <f t="shared" si="5"/>
        <v>2</v>
      </c>
    </row>
    <row r="15" spans="1:16">
      <c r="D15" s="94">
        <f>AVERAGE(L2:L14)</f>
        <v>5.3180782459931732</v>
      </c>
      <c r="F15" s="94">
        <f>AVERAGE(N2:N14)</f>
        <v>2.2203472207426551</v>
      </c>
      <c r="H15" s="104">
        <f>AVERAGE(P2:P14)</f>
        <v>6.2307692307692308</v>
      </c>
      <c r="P15" s="105">
        <f>H15</f>
        <v>6.2307692307692308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/>
  </sheetViews>
  <sheetFormatPr defaultRowHeight="15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 день</vt:lpstr>
      <vt:lpstr>за неделю</vt:lpstr>
      <vt:lpstr>на весну 2008</vt:lpstr>
      <vt:lpstr>на лето 2008</vt:lpstr>
      <vt:lpstr>на весну 2009</vt:lpstr>
      <vt:lpstr>на лето 2009</vt:lpstr>
      <vt:lpstr>влажность</vt:lpstr>
      <vt:lpstr>прогноз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2013-06-27T08:34:43Z</dcterms:modified>
</cp:coreProperties>
</file>