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KAPTA Camilo\AuditoriasMedioOriente\Retail Standards 2016\"/>
    </mc:Choice>
  </mc:AlternateContent>
  <bookViews>
    <workbookView xWindow="12708" yWindow="348" windowWidth="2688" windowHeight="7440" tabRatio="870" firstSheet="8"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<sst xmlns="http://schemas.openxmlformats.org/spreadsheetml/2006/main" count="2867" uniqueCount="1017">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</sst>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0" fillId="16" borderId="0" xfId="0" applyFont="1" applyFill="1" applyAlignment="1">
      <alignment horizontal="left" vertical="center"/>
    </xf>
    <xf numFmtId="0" fontId="13" fillId="17" borderId="0" xfId="0" applyFont="1" applyFill="1" applyBorder="1" applyAlignment="1">
      <alignment horizontal="center"/>
    </xf>
    <xf numFmtId="0" fontId="64" fillId="18" borderId="2" xfId="4" applyBorder="1" applyAlignment="1">
      <alignment horizontal="center" vertical="center" wrapText="1"/>
    </xf>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39" t="s">
        <v>783</v>
      </c>
      <c r="B21" s="939"/>
      <c r="C21" s="939"/>
      <c r="D21" s="939"/>
      <c r="E21" s="939"/>
      <c r="F21" s="939"/>
      <c r="G21" s="939"/>
      <c r="H21" s="939"/>
      <c r="I21" s="939"/>
      <c r="J21" s="939"/>
      <c r="K21" s="939"/>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44" t="s">
        <v>744</v>
      </c>
      <c r="H1" s="944"/>
      <c r="I1" s="944"/>
      <c r="J1" s="944"/>
      <c r="K1" s="944"/>
      <c r="L1" s="944"/>
      <c r="M1" s="128"/>
      <c r="N1" s="943" t="s">
        <v>190</v>
      </c>
      <c r="P1" s="943" t="s">
        <v>193</v>
      </c>
      <c r="R1" s="943" t="s">
        <v>219</v>
      </c>
      <c r="T1" s="943" t="s">
        <v>242</v>
      </c>
      <c r="V1" s="943" t="s">
        <v>243</v>
      </c>
      <c r="X1" s="943" t="s">
        <v>220</v>
      </c>
      <c r="Z1" s="943" t="s">
        <v>244</v>
      </c>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123"/>
      <c r="AD2" s="940"/>
      <c r="AF2" s="941"/>
    </row>
    <row r="4" spans="1:32" ht="15">
      <c r="A4" s="984" t="s">
        <v>96</v>
      </c>
      <c r="B4" s="984"/>
      <c r="C4" s="984"/>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zoomScale="85" zoomScaleNormal="85" workbookViewId="0">
      <pane ySplit="2" topLeftCell="A3" activePane="bottomLeft" state="frozen"/>
      <selection activeCell="Z14" sqref="Z14"/>
      <selection pane="bottomLeft" activeCell="C37" sqref="C37"/>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44" t="s">
        <v>744</v>
      </c>
      <c r="H1" s="944"/>
      <c r="I1" s="944"/>
      <c r="J1" s="944"/>
      <c r="K1" s="944"/>
      <c r="L1" s="944"/>
      <c r="M1" s="128"/>
      <c r="N1" s="943" t="s">
        <v>190</v>
      </c>
      <c r="P1" s="943" t="s">
        <v>193</v>
      </c>
      <c r="R1" s="943" t="s">
        <v>219</v>
      </c>
      <c r="T1" s="943" t="s">
        <v>242</v>
      </c>
      <c r="V1" s="943" t="s">
        <v>243</v>
      </c>
      <c r="X1" s="943" t="s">
        <v>220</v>
      </c>
      <c r="Z1" s="943" t="s">
        <v>244</v>
      </c>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123"/>
      <c r="AD2" s="940"/>
      <c r="AF2" s="941"/>
    </row>
    <row r="4" spans="1:32" ht="15.6">
      <c r="A4" s="987" t="s">
        <v>155</v>
      </c>
      <c r="B4" s="987"/>
      <c r="C4" s="987"/>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88" t="s">
        <v>107</v>
      </c>
      <c r="B11" s="991" t="s">
        <v>108</v>
      </c>
      <c r="C11" s="993" t="s">
        <v>997</v>
      </c>
      <c r="D11" s="193"/>
      <c r="E11" s="993"/>
      <c r="F11" s="193"/>
      <c r="G11" s="957" t="s">
        <v>10</v>
      </c>
      <c r="H11" s="957" t="s">
        <v>10</v>
      </c>
      <c r="I11" s="957" t="s">
        <v>10</v>
      </c>
      <c r="J11" s="957" t="s">
        <v>10</v>
      </c>
      <c r="K11" s="957" t="s">
        <v>10</v>
      </c>
      <c r="L11" s="957"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89"/>
      <c r="B12" s="972"/>
      <c r="C12" s="994"/>
      <c r="D12" s="193"/>
      <c r="E12" s="994"/>
      <c r="F12" s="193"/>
      <c r="G12" s="996"/>
      <c r="H12" s="996"/>
      <c r="I12" s="996"/>
      <c r="J12" s="996"/>
      <c r="K12" s="996"/>
      <c r="L12" s="996"/>
      <c r="M12" s="188"/>
      <c r="N12" s="256"/>
      <c r="P12" s="914"/>
      <c r="R12" s="305"/>
      <c r="S12" s="379"/>
      <c r="T12" s="305"/>
      <c r="U12" s="315"/>
      <c r="V12" s="314"/>
      <c r="W12" s="315"/>
      <c r="X12" s="604"/>
      <c r="Y12" s="315"/>
      <c r="Z12" s="604"/>
      <c r="AA12" s="315"/>
      <c r="AB12" s="800"/>
      <c r="AC12" s="465"/>
      <c r="AD12" s="936"/>
      <c r="AE12" s="936"/>
      <c r="AF12" s="936"/>
    </row>
    <row r="13" spans="1:32" s="1" customFormat="1" ht="13.8">
      <c r="A13" s="989"/>
      <c r="B13" s="972"/>
      <c r="C13" s="994"/>
      <c r="D13" s="193"/>
      <c r="E13" s="994"/>
      <c r="F13" s="193"/>
      <c r="G13" s="996"/>
      <c r="H13" s="996"/>
      <c r="I13" s="996"/>
      <c r="J13" s="996"/>
      <c r="K13" s="996"/>
      <c r="L13" s="996"/>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0"/>
      <c r="B14" s="992"/>
      <c r="C14" s="995"/>
      <c r="D14" s="193"/>
      <c r="E14" s="995"/>
      <c r="F14" s="193"/>
      <c r="G14" s="958"/>
      <c r="H14" s="958"/>
      <c r="I14" s="958"/>
      <c r="J14" s="958"/>
      <c r="K14" s="958"/>
      <c r="L14" s="958"/>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D1" zoomScaleNormal="60" zoomScaleSheetLayoutView="100" workbookViewId="0">
      <pane ySplit="2" topLeftCell="A6" activePane="bottomLeft" state="frozen"/>
      <selection activeCell="Z14" sqref="Z14"/>
      <selection pane="bottomLeft" activeCell="AD5" sqref="AD5"/>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1000"/>
    <col min="15" max="15" width="3.5546875" customWidth="1"/>
    <col min="16" max="16" width="11.44140625" style="1000"/>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1000"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44" t="s">
        <v>744</v>
      </c>
      <c r="H1" s="944"/>
      <c r="I1" s="944"/>
      <c r="J1" s="944"/>
      <c r="K1" s="944"/>
      <c r="L1" s="944"/>
      <c r="M1" s="128"/>
      <c r="N1" s="999" t="s">
        <v>190</v>
      </c>
      <c r="P1" s="999" t="s">
        <v>194</v>
      </c>
      <c r="R1" s="943" t="s">
        <v>219</v>
      </c>
      <c r="T1" s="943" t="s">
        <v>242</v>
      </c>
      <c r="V1" s="943" t="s">
        <v>243</v>
      </c>
      <c r="X1" s="943" t="s">
        <v>220</v>
      </c>
      <c r="Z1" s="999" t="s">
        <v>244</v>
      </c>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99"/>
      <c r="P2" s="999"/>
      <c r="R2" s="943"/>
      <c r="T2" s="943"/>
      <c r="V2" s="943"/>
      <c r="X2" s="943"/>
      <c r="Z2" s="999"/>
      <c r="AB2" s="945"/>
      <c r="AC2" s="123"/>
      <c r="AD2" s="940"/>
      <c r="AF2" s="941"/>
    </row>
    <row r="4" spans="1:32" ht="15">
      <c r="A4" s="984" t="s">
        <v>342</v>
      </c>
      <c r="B4" s="984"/>
      <c r="AD4" s="3"/>
      <c r="AE4" s="3"/>
      <c r="AF4" s="3"/>
    </row>
    <row r="5" spans="1:32" s="1" customFormat="1">
      <c r="A5" s="64"/>
      <c r="B5" s="65"/>
      <c r="C5" s="63"/>
      <c r="D5" s="113"/>
      <c r="E5" s="270"/>
      <c r="F5" s="270"/>
      <c r="G5" s="63"/>
      <c r="H5" s="63"/>
      <c r="I5" s="63"/>
      <c r="J5" s="63"/>
      <c r="K5" s="63"/>
      <c r="L5" s="63"/>
      <c r="M5" s="113"/>
      <c r="N5" s="1001"/>
      <c r="P5" s="1001"/>
      <c r="V5" s="315"/>
      <c r="W5" s="315"/>
      <c r="Y5" s="315"/>
      <c r="Z5" s="1001"/>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1002" t="s">
        <v>776</v>
      </c>
      <c r="P6" s="1002" t="s">
        <v>819</v>
      </c>
      <c r="R6" s="824" t="s">
        <v>957</v>
      </c>
      <c r="S6" s="379"/>
      <c r="T6" s="305"/>
      <c r="U6" s="315"/>
      <c r="V6" s="314" t="s">
        <v>249</v>
      </c>
      <c r="W6" s="315"/>
      <c r="X6" s="590" t="s">
        <v>612</v>
      </c>
      <c r="Y6" s="425"/>
      <c r="Z6" s="1006">
        <f>IF(OR(X6="A",X7="A",X8="A"),"",IF(OR(X6="N",X7="N",X8="N"),0,1))</f>
        <v>1</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1002"/>
      <c r="P7" s="1002"/>
      <c r="R7" s="358" t="s">
        <v>248</v>
      </c>
      <c r="S7" s="379"/>
      <c r="T7" s="305"/>
      <c r="V7" s="314"/>
      <c r="X7" s="590" t="s">
        <v>612</v>
      </c>
      <c r="Y7" s="425"/>
      <c r="Z7" s="1002"/>
      <c r="AB7" s="800"/>
      <c r="AD7" s="936"/>
      <c r="AE7" s="936"/>
      <c r="AF7" s="936"/>
    </row>
    <row r="8" spans="1:32" s="1" customFormat="1" ht="41.25" customHeight="1">
      <c r="A8" s="77"/>
      <c r="B8" s="72"/>
      <c r="C8" s="666" t="s">
        <v>715</v>
      </c>
      <c r="D8" s="183"/>
      <c r="E8" s="255"/>
      <c r="F8" s="273"/>
      <c r="G8" s="83"/>
      <c r="H8" s="83"/>
      <c r="I8" s="83"/>
      <c r="J8" s="83"/>
      <c r="K8" s="83"/>
      <c r="L8" s="83"/>
      <c r="M8" s="176"/>
      <c r="N8" s="1003"/>
      <c r="P8" s="1003"/>
      <c r="R8" s="828" t="s">
        <v>731</v>
      </c>
      <c r="S8" s="379"/>
      <c r="T8" s="302"/>
      <c r="U8" s="315"/>
      <c r="V8" s="307" t="s">
        <v>250</v>
      </c>
      <c r="W8" s="315"/>
      <c r="X8" s="590" t="s">
        <v>612</v>
      </c>
      <c r="Y8" s="315"/>
      <c r="Z8" s="1003"/>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1004" t="s">
        <v>192</v>
      </c>
      <c r="P9" s="1004" t="s">
        <v>819</v>
      </c>
      <c r="R9" s="890" t="s">
        <v>791</v>
      </c>
      <c r="S9" s="379"/>
      <c r="T9" s="300" t="s">
        <v>452</v>
      </c>
      <c r="U9" s="315"/>
      <c r="V9" s="267" t="s">
        <v>249</v>
      </c>
      <c r="W9" s="315"/>
      <c r="X9" s="590" t="s">
        <v>612</v>
      </c>
      <c r="Y9" s="425"/>
      <c r="Z9" s="1006">
        <f>IF(OR(X9="A",X10="A"),"",IF(OR(X9="N",X10="N"),0,1))</f>
        <v>1</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1003"/>
      <c r="O10" s="381"/>
      <c r="P10" s="1003"/>
      <c r="R10" s="897" t="s">
        <v>822</v>
      </c>
      <c r="S10" s="379"/>
      <c r="T10" s="300" t="s">
        <v>452</v>
      </c>
      <c r="V10" s="267" t="s">
        <v>249</v>
      </c>
      <c r="X10" s="590" t="s">
        <v>612</v>
      </c>
      <c r="Y10" s="425"/>
      <c r="Z10" s="1002"/>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1004" t="s">
        <v>776</v>
      </c>
      <c r="P11" s="1004" t="s">
        <v>819</v>
      </c>
      <c r="R11" s="300" t="s">
        <v>251</v>
      </c>
      <c r="S11" s="379"/>
      <c r="T11" s="300" t="s">
        <v>453</v>
      </c>
      <c r="U11" s="315"/>
      <c r="V11" s="306" t="s">
        <v>249</v>
      </c>
      <c r="W11" s="315"/>
      <c r="X11" s="590" t="s">
        <v>612</v>
      </c>
      <c r="Y11" s="425"/>
      <c r="Z11" s="1006">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1004" t="s">
        <v>777</v>
      </c>
      <c r="O12" s="381"/>
      <c r="P12" s="1002"/>
      <c r="R12" s="300" t="s">
        <v>327</v>
      </c>
      <c r="S12" s="379"/>
      <c r="T12" s="300" t="s">
        <v>453</v>
      </c>
      <c r="V12" s="314"/>
      <c r="X12" s="590" t="s">
        <v>612</v>
      </c>
      <c r="Y12" s="425"/>
      <c r="Z12" s="1002"/>
      <c r="AB12" s="800"/>
      <c r="AD12" s="936"/>
      <c r="AE12" s="936"/>
      <c r="AF12" s="936"/>
    </row>
    <row r="13" spans="1:32" s="315" customFormat="1" ht="54.75" customHeight="1">
      <c r="A13" s="301"/>
      <c r="B13" s="393"/>
      <c r="C13" s="309"/>
      <c r="D13" s="273"/>
      <c r="E13" s="309"/>
      <c r="F13" s="273"/>
      <c r="G13" s="307"/>
      <c r="H13" s="307"/>
      <c r="I13" s="307"/>
      <c r="J13" s="307"/>
      <c r="K13" s="307"/>
      <c r="L13" s="307"/>
      <c r="M13" s="262"/>
      <c r="N13" s="1004" t="s">
        <v>776</v>
      </c>
      <c r="P13" s="1003"/>
      <c r="R13" s="828" t="s">
        <v>713</v>
      </c>
      <c r="S13" s="379"/>
      <c r="T13" s="300" t="s">
        <v>454</v>
      </c>
      <c r="V13" s="307"/>
      <c r="X13" s="590" t="s">
        <v>612</v>
      </c>
      <c r="Z13" s="1003"/>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1005" t="s">
        <v>694</v>
      </c>
      <c r="O14" s="315"/>
      <c r="P14" s="1005" t="s">
        <v>750</v>
      </c>
      <c r="Q14" s="315"/>
      <c r="R14" s="910" t="s">
        <v>961</v>
      </c>
      <c r="S14" s="379"/>
      <c r="T14" s="660" t="s">
        <v>452</v>
      </c>
      <c r="U14" s="315"/>
      <c r="V14" s="267" t="s">
        <v>249</v>
      </c>
      <c r="W14" s="315"/>
      <c r="X14" s="590" t="s">
        <v>612</v>
      </c>
      <c r="Y14" s="425"/>
      <c r="Z14" s="1006">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1004" t="s">
        <v>776</v>
      </c>
      <c r="P15" s="1005" t="s">
        <v>819</v>
      </c>
      <c r="R15" s="897" t="s">
        <v>824</v>
      </c>
      <c r="S15" s="379"/>
      <c r="T15" s="300" t="s">
        <v>455</v>
      </c>
      <c r="U15" s="315"/>
      <c r="V15" s="267"/>
      <c r="W15" s="315"/>
      <c r="X15" s="590" t="s">
        <v>612</v>
      </c>
      <c r="Y15" s="425"/>
      <c r="Z15" s="1006">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1004" t="s">
        <v>192</v>
      </c>
      <c r="P16" s="1004" t="s">
        <v>10</v>
      </c>
      <c r="R16" s="910" t="s">
        <v>952</v>
      </c>
      <c r="S16" s="379"/>
      <c r="T16" s="300" t="s">
        <v>456</v>
      </c>
      <c r="U16" s="315"/>
      <c r="V16" s="306" t="s">
        <v>249</v>
      </c>
      <c r="W16" s="315"/>
      <c r="X16" s="590" t="s">
        <v>612</v>
      </c>
      <c r="Y16" s="425"/>
      <c r="Z16" s="1006">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1004"/>
      <c r="O17" s="381"/>
      <c r="P17" s="1002"/>
      <c r="R17" s="824" t="s">
        <v>729</v>
      </c>
      <c r="S17" s="379"/>
      <c r="T17" s="300"/>
      <c r="V17" s="314"/>
      <c r="X17" s="590" t="s">
        <v>612</v>
      </c>
      <c r="Y17" s="425"/>
      <c r="Z17" s="1002"/>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1004"/>
      <c r="O18" s="381"/>
      <c r="P18" s="1002"/>
      <c r="R18" s="824" t="s">
        <v>954</v>
      </c>
      <c r="S18" s="379"/>
      <c r="T18" s="300"/>
      <c r="V18" s="314"/>
      <c r="X18" s="590" t="s">
        <v>612</v>
      </c>
      <c r="Z18" s="1002"/>
      <c r="AB18" s="800"/>
      <c r="AD18" s="936"/>
      <c r="AE18" s="936"/>
      <c r="AF18" s="936"/>
    </row>
    <row r="19" spans="1:32" s="315" customFormat="1" ht="77.25" customHeight="1">
      <c r="A19" s="301"/>
      <c r="B19" s="313"/>
      <c r="C19" s="309"/>
      <c r="D19" s="273"/>
      <c r="E19" s="309"/>
      <c r="F19" s="273"/>
      <c r="G19" s="307"/>
      <c r="H19" s="307"/>
      <c r="I19" s="307"/>
      <c r="J19" s="307"/>
      <c r="K19" s="307"/>
      <c r="L19" s="307"/>
      <c r="M19" s="262"/>
      <c r="N19" s="1004"/>
      <c r="P19" s="1003"/>
      <c r="R19" s="300" t="s">
        <v>341</v>
      </c>
      <c r="S19" s="379"/>
      <c r="T19" s="300" t="s">
        <v>457</v>
      </c>
      <c r="V19" s="307"/>
      <c r="X19" s="590" t="s">
        <v>612</v>
      </c>
      <c r="Z19" s="1003"/>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1005" t="s">
        <v>192</v>
      </c>
      <c r="P20" s="1005" t="s">
        <v>10</v>
      </c>
      <c r="R20" s="300" t="s">
        <v>638</v>
      </c>
      <c r="S20" s="379"/>
      <c r="T20" s="300" t="s">
        <v>451</v>
      </c>
      <c r="U20" s="315"/>
      <c r="V20" s="267" t="s">
        <v>249</v>
      </c>
      <c r="W20" s="315"/>
      <c r="X20" s="590" t="s">
        <v>612</v>
      </c>
      <c r="Y20" s="425"/>
      <c r="Z20" s="1006">
        <f>IF(OR(X20="A"),"",IF(OR(X20="N"),0,1))</f>
        <v>1</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44" t="s">
        <v>744</v>
      </c>
      <c r="H1" s="944"/>
      <c r="I1" s="944"/>
      <c r="J1" s="944"/>
      <c r="K1" s="944"/>
      <c r="L1" s="944"/>
      <c r="M1" s="128"/>
      <c r="N1" s="943" t="s">
        <v>190</v>
      </c>
      <c r="P1" s="943" t="s">
        <v>193</v>
      </c>
      <c r="R1" s="943" t="s">
        <v>219</v>
      </c>
      <c r="T1" s="943" t="s">
        <v>242</v>
      </c>
      <c r="V1" s="943" t="s">
        <v>243</v>
      </c>
      <c r="X1" s="943" t="s">
        <v>220</v>
      </c>
      <c r="Z1" s="943" t="s">
        <v>244</v>
      </c>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123"/>
      <c r="AD2" s="940"/>
      <c r="AF2" s="941"/>
    </row>
    <row r="3" spans="1:32" s="1" customFormat="1" ht="33" customHeight="1">
      <c r="A3" s="997" t="s">
        <v>792</v>
      </c>
      <c r="B3" s="997"/>
      <c r="C3" s="997"/>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998"/>
      <c r="C11" s="998"/>
      <c r="D11" s="998"/>
      <c r="E11" s="998"/>
      <c r="F11" s="998"/>
      <c r="G11" s="998"/>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27</v>
      </c>
      <c r="H19" s="641">
        <f t="shared" si="1"/>
        <v>1</v>
      </c>
      <c r="J19" s="640">
        <f>COUNTIFS('Section 3_Sales Area'!P7:P101,"X",'Section 3_Sales Area'!Z7:Z101,1)+COUNTIFS('Section 3_Sales Area'!P7:P101,"X",'Section 3_Sales Area'!Z7:Z101,0)</f>
        <v>14</v>
      </c>
      <c r="K19"/>
      <c r="L19" s="640">
        <f>SUMIF('Section 3_Sales Area'!P7:P101,"X",'Section 3_Sales Area'!Z7:Z101)</f>
        <v>14</v>
      </c>
      <c r="M19" s="633"/>
      <c r="N19" s="641">
        <f t="shared" si="0"/>
        <v>1</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6</v>
      </c>
      <c r="H25" s="641">
        <f t="shared" si="1"/>
        <v>1</v>
      </c>
      <c r="J25" s="640">
        <f>COUNTIFS('Section 9_Marketing'!P6:P20,"X",'Section 9_Marketing'!Z6:Z20,1)+COUNTIFS('Section 9_Marketing'!P6:P20,"X",'Section 9_Marketing'!Z6:Z20,0)</f>
        <v>2</v>
      </c>
      <c r="K25"/>
      <c r="L25" s="640">
        <f>SUMIF('Section 9_Marketing'!P6:P20,"X",'Section 9_Marketing'!Z6:Z20)</f>
        <v>2</v>
      </c>
      <c r="M25" s="633"/>
      <c r="N25" s="641">
        <f t="shared" si="0"/>
        <v>1</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91</v>
      </c>
      <c r="G28" s="625"/>
      <c r="H28" s="626">
        <f>IFERROR(F28/D28,0%)</f>
        <v>1</v>
      </c>
      <c r="I28" s="625"/>
      <c r="J28" s="627">
        <f>SUM(J17:J26)</f>
        <v>33</v>
      </c>
      <c r="K28" s="625"/>
      <c r="L28" s="627">
        <f>SUM(L17:L26)</f>
        <v>33</v>
      </c>
      <c r="M28" s="625"/>
      <c r="N28" s="628">
        <f>IFERROR(L28/J28,0%)</f>
        <v>1</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44" t="s">
        <v>744</v>
      </c>
      <c r="H1" s="944"/>
      <c r="I1" s="944"/>
      <c r="J1" s="944"/>
      <c r="K1" s="944"/>
      <c r="L1" s="944"/>
      <c r="M1" s="128"/>
      <c r="N1" s="943" t="s">
        <v>190</v>
      </c>
      <c r="P1" s="943" t="s">
        <v>193</v>
      </c>
      <c r="R1" s="943" t="s">
        <v>219</v>
      </c>
      <c r="T1" s="943" t="s">
        <v>242</v>
      </c>
      <c r="V1" s="943" t="s">
        <v>243</v>
      </c>
      <c r="X1" s="943" t="s">
        <v>220</v>
      </c>
      <c r="Z1" s="943" t="s">
        <v>244</v>
      </c>
      <c r="AB1" s="945" t="s">
        <v>740</v>
      </c>
      <c r="AC1" s="940" t="s">
        <v>989</v>
      </c>
      <c r="AE1" s="941" t="s">
        <v>990</v>
      </c>
    </row>
    <row r="2" spans="1:31"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940"/>
      <c r="AE2" s="941"/>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2" t="s">
        <v>8</v>
      </c>
      <c r="B5" s="942"/>
      <c r="C5" s="942"/>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topLeftCell="E1" zoomScale="85" zoomScaleNormal="85" workbookViewId="0">
      <pane ySplit="2" topLeftCell="A3" activePane="bottomLeft" state="frozen"/>
      <selection activeCell="P1" sqref="P1:P1048576"/>
      <selection pane="bottomLeft" activeCell="X7" sqref="X7"/>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44" t="s">
        <v>744</v>
      </c>
      <c r="H1" s="944"/>
      <c r="I1" s="944"/>
      <c r="J1" s="944"/>
      <c r="K1" s="944"/>
      <c r="L1" s="944"/>
      <c r="M1" s="128"/>
      <c r="N1" s="943" t="s">
        <v>190</v>
      </c>
      <c r="P1" s="943" t="s">
        <v>193</v>
      </c>
      <c r="R1" s="943" t="s">
        <v>219</v>
      </c>
      <c r="T1" s="943" t="s">
        <v>242</v>
      </c>
      <c r="V1" s="943" t="s">
        <v>243</v>
      </c>
      <c r="X1" s="943" t="s">
        <v>220</v>
      </c>
      <c r="Z1" s="943" t="s">
        <v>244</v>
      </c>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123"/>
      <c r="AD2" s="940"/>
      <c r="AF2" s="941"/>
    </row>
    <row r="4" spans="1:32" ht="13.8">
      <c r="AD4" s="3"/>
      <c r="AE4" s="3"/>
      <c r="AF4" s="3"/>
    </row>
    <row r="5" spans="1:32" s="97" customFormat="1" ht="15">
      <c r="A5" s="950" t="s">
        <v>16</v>
      </c>
      <c r="B5" s="950"/>
      <c r="C5" s="950"/>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46" t="s">
        <v>842</v>
      </c>
      <c r="D7" s="136"/>
      <c r="E7" s="946"/>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46"/>
      <c r="D8" s="136"/>
      <c r="E8" s="946"/>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47"/>
      <c r="D9" s="136"/>
      <c r="E9" s="947"/>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48" t="s">
        <v>473</v>
      </c>
      <c r="D10" s="137"/>
      <c r="E10" s="948"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49"/>
      <c r="D11" s="138"/>
      <c r="E11" s="949"/>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49"/>
      <c r="D12" s="138"/>
      <c r="E12" s="949"/>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zoomScale="85" zoomScaleNormal="85" workbookViewId="0">
      <pane ySplit="2" topLeftCell="A3" activePane="bottomLeft" state="frozen"/>
      <selection activeCell="P1" sqref="P1:P1048576"/>
      <selection pane="bottomLeft" activeCell="H85" sqref="H85"/>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44" t="s">
        <v>744</v>
      </c>
      <c r="H1" s="944"/>
      <c r="I1" s="944"/>
      <c r="J1" s="944"/>
      <c r="K1" s="944"/>
      <c r="L1" s="944"/>
      <c r="M1" s="128"/>
      <c r="N1" s="943" t="s">
        <v>190</v>
      </c>
      <c r="P1" s="943" t="s">
        <v>193</v>
      </c>
      <c r="R1" s="943" t="s">
        <v>219</v>
      </c>
      <c r="S1" s="424"/>
      <c r="T1" s="943" t="s">
        <v>242</v>
      </c>
      <c r="V1" s="943" t="s">
        <v>243</v>
      </c>
      <c r="X1" s="943" t="s">
        <v>220</v>
      </c>
      <c r="Z1" s="943" t="s">
        <v>244</v>
      </c>
      <c r="AA1" s="271"/>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S2" s="424"/>
      <c r="T2" s="943"/>
      <c r="V2" s="943"/>
      <c r="X2" s="943"/>
      <c r="Z2" s="943"/>
      <c r="AA2" s="271"/>
      <c r="AB2" s="945"/>
      <c r="AC2" s="123"/>
      <c r="AD2" s="940"/>
      <c r="AF2" s="941"/>
    </row>
    <row r="4" spans="1:32">
      <c r="AD4" s="3"/>
      <c r="AE4" s="3"/>
      <c r="AF4" s="3"/>
    </row>
    <row r="5" spans="1:32" s="1" customFormat="1" ht="15">
      <c r="A5" s="950" t="s">
        <v>52</v>
      </c>
      <c r="B5" s="950"/>
      <c r="C5" s="950"/>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1" t="s">
        <v>30</v>
      </c>
      <c r="B7" s="951" t="s">
        <v>31</v>
      </c>
      <c r="C7" s="956" t="s">
        <v>763</v>
      </c>
      <c r="D7" s="142"/>
      <c r="E7" s="956"/>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2"/>
      <c r="B8" s="952"/>
      <c r="C8" s="955"/>
      <c r="D8" s="143"/>
      <c r="E8" s="955"/>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2"/>
      <c r="B9" s="952"/>
      <c r="C9" s="955" t="s">
        <v>677</v>
      </c>
      <c r="D9" s="143"/>
      <c r="E9" s="955"/>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2"/>
      <c r="B10" s="952"/>
      <c r="C10" s="955"/>
      <c r="D10" s="143"/>
      <c r="E10" s="955"/>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57"/>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58"/>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1" t="s">
        <v>35</v>
      </c>
      <c r="B18" s="951"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2"/>
      <c r="B19" s="952"/>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2"/>
      <c r="B20" s="952"/>
      <c r="C20" s="363" t="s">
        <v>592</v>
      </c>
      <c r="D20" s="144"/>
      <c r="E20" s="953"/>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53"/>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53"/>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54"/>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79" t="s">
        <v>37</v>
      </c>
      <c r="B24" s="981" t="s">
        <v>38</v>
      </c>
      <c r="C24" s="961" t="s">
        <v>501</v>
      </c>
      <c r="D24" s="143"/>
      <c r="E24" s="961"/>
      <c r="F24" s="143"/>
      <c r="G24" s="30" t="s">
        <v>10</v>
      </c>
      <c r="H24" s="30" t="s">
        <v>10</v>
      </c>
      <c r="I24" s="30" t="s">
        <v>10</v>
      </c>
      <c r="J24" s="30" t="s">
        <v>10</v>
      </c>
      <c r="K24" s="30" t="s">
        <v>10</v>
      </c>
      <c r="L24" s="30" t="s">
        <v>10</v>
      </c>
      <c r="M24" s="167"/>
      <c r="N24" s="30" t="s">
        <v>192</v>
      </c>
      <c r="P24" s="30" t="s">
        <v>819</v>
      </c>
      <c r="R24" s="398" t="s">
        <v>294</v>
      </c>
      <c r="S24" s="426"/>
      <c r="T24" s="962"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0"/>
      <c r="B25" s="982"/>
      <c r="C25" s="956"/>
      <c r="D25" s="143"/>
      <c r="E25" s="956"/>
      <c r="F25" s="143"/>
      <c r="G25" s="30"/>
      <c r="H25" s="30"/>
      <c r="I25" s="30"/>
      <c r="J25" s="30"/>
      <c r="K25" s="30"/>
      <c r="L25" s="30"/>
      <c r="M25" s="167"/>
      <c r="N25" s="30"/>
      <c r="P25" s="30"/>
      <c r="R25" s="398" t="s">
        <v>555</v>
      </c>
      <c r="S25" s="426"/>
      <c r="T25" s="963"/>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64"/>
      <c r="V26" s="429"/>
      <c r="X26" s="590" t="s">
        <v>612</v>
      </c>
      <c r="Z26" s="591"/>
      <c r="AA26" s="758"/>
      <c r="AB26" s="777"/>
      <c r="AD26" s="937"/>
      <c r="AE26" s="937"/>
      <c r="AF26" s="937"/>
    </row>
    <row r="27" spans="1:32" s="1" customFormat="1" ht="108.75" customHeight="1">
      <c r="A27" s="23" t="s">
        <v>39</v>
      </c>
      <c r="B27" s="28" t="s">
        <v>40</v>
      </c>
      <c r="C27" s="959" t="s">
        <v>889</v>
      </c>
      <c r="D27" s="145"/>
      <c r="E27" s="968"/>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0"/>
      <c r="D28" s="146"/>
      <c r="E28" s="969"/>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0"/>
      <c r="D29" s="146"/>
      <c r="E29" s="969"/>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0"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1"/>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1"/>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1</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612</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73" t="s">
        <v>573</v>
      </c>
      <c r="B59" s="976"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74"/>
      <c r="B60" s="977"/>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74"/>
      <c r="B61" s="977"/>
      <c r="C61" s="456" t="s">
        <v>574</v>
      </c>
      <c r="D61" s="454"/>
      <c r="E61" s="457"/>
      <c r="F61" s="454"/>
      <c r="G61" s="355"/>
      <c r="H61" s="355"/>
      <c r="I61" s="355"/>
      <c r="J61" s="355"/>
      <c r="K61" s="355"/>
      <c r="L61" s="355"/>
      <c r="M61" s="339"/>
      <c r="N61" s="324"/>
      <c r="O61" s="346"/>
      <c r="P61" s="324"/>
      <c r="R61" s="458" t="s">
        <v>579</v>
      </c>
      <c r="S61" s="426"/>
      <c r="T61" s="965" t="s">
        <v>385</v>
      </c>
      <c r="V61" s="324"/>
      <c r="X61" s="321"/>
      <c r="Z61" s="598"/>
      <c r="AA61" s="178"/>
      <c r="AB61" s="792"/>
      <c r="AD61" s="937"/>
      <c r="AE61" s="937"/>
      <c r="AF61" s="937"/>
    </row>
    <row r="62" spans="1:32" s="1" customFormat="1">
      <c r="A62" s="974"/>
      <c r="B62" s="977"/>
      <c r="C62" s="319" t="s">
        <v>386</v>
      </c>
      <c r="D62" s="157"/>
      <c r="E62" s="703"/>
      <c r="F62" s="157"/>
      <c r="G62" s="344"/>
      <c r="H62" s="344"/>
      <c r="I62" s="344"/>
      <c r="J62" s="344"/>
      <c r="K62" s="344"/>
      <c r="L62" s="344"/>
      <c r="M62" s="339"/>
      <c r="N62" s="324"/>
      <c r="O62" s="346"/>
      <c r="P62" s="324"/>
      <c r="R62" s="319" t="s">
        <v>386</v>
      </c>
      <c r="S62" s="426"/>
      <c r="T62" s="966"/>
      <c r="V62" s="324"/>
      <c r="W62" s="315"/>
      <c r="X62" s="590" t="s">
        <v>612</v>
      </c>
      <c r="Y62" s="315"/>
      <c r="Z62" s="598"/>
      <c r="AA62" s="178"/>
      <c r="AB62" s="792"/>
      <c r="AC62" s="315"/>
      <c r="AD62" s="937"/>
      <c r="AE62" s="937"/>
      <c r="AF62" s="937"/>
    </row>
    <row r="63" spans="1:32" s="315" customFormat="1">
      <c r="A63" s="974"/>
      <c r="B63" s="977"/>
      <c r="C63" s="319" t="s">
        <v>575</v>
      </c>
      <c r="D63" s="335"/>
      <c r="E63" s="703"/>
      <c r="F63" s="335"/>
      <c r="G63" s="344"/>
      <c r="H63" s="344"/>
      <c r="I63" s="344"/>
      <c r="J63" s="344"/>
      <c r="K63" s="344"/>
      <c r="L63" s="344"/>
      <c r="M63" s="339"/>
      <c r="N63" s="324"/>
      <c r="O63" s="346"/>
      <c r="P63" s="324"/>
      <c r="R63" s="319" t="s">
        <v>575</v>
      </c>
      <c r="S63" s="426"/>
      <c r="T63" s="966"/>
      <c r="V63" s="324"/>
      <c r="X63" s="590" t="s">
        <v>612</v>
      </c>
      <c r="Z63" s="598"/>
      <c r="AA63" s="178"/>
      <c r="AB63" s="792"/>
      <c r="AD63" s="937"/>
      <c r="AE63" s="937"/>
      <c r="AF63" s="937"/>
    </row>
    <row r="64" spans="1:32" s="315" customFormat="1">
      <c r="A64" s="974"/>
      <c r="B64" s="977"/>
      <c r="C64" s="702" t="s">
        <v>576</v>
      </c>
      <c r="D64" s="335"/>
      <c r="E64" s="704"/>
      <c r="F64" s="335"/>
      <c r="G64" s="344"/>
      <c r="H64" s="344"/>
      <c r="I64" s="344"/>
      <c r="J64" s="344"/>
      <c r="K64" s="344"/>
      <c r="L64" s="344"/>
      <c r="M64" s="339"/>
      <c r="N64" s="324"/>
      <c r="O64" s="346"/>
      <c r="P64" s="324"/>
      <c r="R64" s="702" t="s">
        <v>576</v>
      </c>
      <c r="S64" s="426"/>
      <c r="T64" s="966"/>
      <c r="V64" s="707"/>
      <c r="X64" s="590" t="s">
        <v>612</v>
      </c>
      <c r="Z64" s="609"/>
      <c r="AA64" s="207"/>
      <c r="AB64" s="792"/>
      <c r="AD64" s="937"/>
      <c r="AE64" s="937"/>
      <c r="AF64" s="937"/>
    </row>
    <row r="65" spans="1:32" s="315" customFormat="1">
      <c r="A65" s="974"/>
      <c r="B65" s="977"/>
      <c r="C65" s="319" t="s">
        <v>387</v>
      </c>
      <c r="D65" s="335"/>
      <c r="E65" s="703"/>
      <c r="F65" s="335"/>
      <c r="G65" s="344"/>
      <c r="H65" s="344"/>
      <c r="I65" s="344"/>
      <c r="J65" s="344"/>
      <c r="K65" s="344"/>
      <c r="L65" s="344"/>
      <c r="M65" s="339"/>
      <c r="N65" s="324"/>
      <c r="O65" s="346"/>
      <c r="P65" s="324"/>
      <c r="R65" s="319" t="s">
        <v>387</v>
      </c>
      <c r="S65" s="426"/>
      <c r="T65" s="966"/>
      <c r="V65" s="348"/>
      <c r="X65" s="590" t="s">
        <v>612</v>
      </c>
      <c r="Z65" s="614"/>
      <c r="AA65" s="207"/>
      <c r="AB65" s="792"/>
      <c r="AD65" s="937"/>
      <c r="AE65" s="937"/>
      <c r="AF65" s="937"/>
    </row>
    <row r="66" spans="1:32" s="315" customFormat="1">
      <c r="A66" s="974"/>
      <c r="B66" s="977"/>
      <c r="C66" s="319" t="s">
        <v>500</v>
      </c>
      <c r="D66" s="335"/>
      <c r="E66" s="703"/>
      <c r="F66" s="335"/>
      <c r="G66" s="344"/>
      <c r="H66" s="344"/>
      <c r="I66" s="344"/>
      <c r="J66" s="344"/>
      <c r="K66" s="344"/>
      <c r="L66" s="344"/>
      <c r="M66" s="339"/>
      <c r="N66" s="348"/>
      <c r="O66" s="346"/>
      <c r="P66" s="348"/>
      <c r="R66" s="319" t="s">
        <v>500</v>
      </c>
      <c r="S66" s="426"/>
      <c r="T66" s="966"/>
      <c r="V66" s="348"/>
      <c r="X66" s="590" t="s">
        <v>612</v>
      </c>
      <c r="Z66" s="614"/>
      <c r="AA66" s="207"/>
      <c r="AB66" s="792"/>
      <c r="AD66" s="937"/>
      <c r="AE66" s="937"/>
      <c r="AF66" s="937"/>
    </row>
    <row r="67" spans="1:32" s="315" customFormat="1">
      <c r="A67" s="974"/>
      <c r="B67" s="977"/>
      <c r="C67" s="319" t="s">
        <v>388</v>
      </c>
      <c r="D67" s="335"/>
      <c r="E67" s="703"/>
      <c r="F67" s="335"/>
      <c r="G67" s="344"/>
      <c r="H67" s="344"/>
      <c r="I67" s="344"/>
      <c r="J67" s="344"/>
      <c r="K67" s="344"/>
      <c r="L67" s="344"/>
      <c r="M67" s="339"/>
      <c r="N67" s="348"/>
      <c r="O67" s="346"/>
      <c r="P67" s="348"/>
      <c r="R67" s="319" t="s">
        <v>388</v>
      </c>
      <c r="S67" s="426"/>
      <c r="T67" s="966"/>
      <c r="V67" s="348"/>
      <c r="X67" s="590" t="s">
        <v>612</v>
      </c>
      <c r="Z67" s="614"/>
      <c r="AA67" s="207"/>
      <c r="AB67" s="785"/>
      <c r="AD67" s="937"/>
      <c r="AE67" s="937"/>
      <c r="AF67" s="937"/>
    </row>
    <row r="68" spans="1:32" s="315" customFormat="1">
      <c r="A68" s="974"/>
      <c r="B68" s="977"/>
      <c r="C68" s="319" t="s">
        <v>389</v>
      </c>
      <c r="D68" s="335"/>
      <c r="E68" s="703"/>
      <c r="F68" s="335"/>
      <c r="G68" s="344"/>
      <c r="H68" s="344"/>
      <c r="I68" s="344"/>
      <c r="J68" s="344"/>
      <c r="K68" s="344"/>
      <c r="L68" s="344"/>
      <c r="M68" s="339"/>
      <c r="N68" s="348"/>
      <c r="O68" s="346"/>
      <c r="P68" s="348"/>
      <c r="R68" s="319" t="s">
        <v>389</v>
      </c>
      <c r="S68" s="426"/>
      <c r="T68" s="966"/>
      <c r="V68" s="348"/>
      <c r="X68" s="590" t="s">
        <v>612</v>
      </c>
      <c r="Z68" s="614"/>
      <c r="AA68" s="207"/>
      <c r="AB68" s="785"/>
      <c r="AD68" s="937"/>
      <c r="AE68" s="937"/>
      <c r="AF68" s="937"/>
    </row>
    <row r="69" spans="1:32" s="315" customFormat="1" ht="45" customHeight="1">
      <c r="A69" s="974"/>
      <c r="B69" s="977"/>
      <c r="C69" s="319" t="s">
        <v>390</v>
      </c>
      <c r="D69" s="335"/>
      <c r="E69" s="703"/>
      <c r="F69" s="335"/>
      <c r="G69" s="344"/>
      <c r="H69" s="344"/>
      <c r="I69" s="344"/>
      <c r="J69" s="344"/>
      <c r="K69" s="344"/>
      <c r="L69" s="344"/>
      <c r="M69" s="339"/>
      <c r="N69" s="348"/>
      <c r="O69" s="346"/>
      <c r="P69" s="348"/>
      <c r="R69" s="319" t="s">
        <v>391</v>
      </c>
      <c r="S69" s="426"/>
      <c r="T69" s="966"/>
      <c r="V69" s="348"/>
      <c r="X69" s="590" t="s">
        <v>612</v>
      </c>
      <c r="Z69" s="614"/>
      <c r="AA69" s="207"/>
      <c r="AB69" s="785"/>
      <c r="AD69" s="937"/>
      <c r="AE69" s="937"/>
      <c r="AF69" s="937"/>
    </row>
    <row r="70" spans="1:32" s="315" customFormat="1" ht="31.5" customHeight="1">
      <c r="A70" s="974"/>
      <c r="B70" s="977"/>
      <c r="C70" s="319" t="s">
        <v>392</v>
      </c>
      <c r="D70" s="335"/>
      <c r="E70" s="703"/>
      <c r="F70" s="335"/>
      <c r="G70" s="344"/>
      <c r="H70" s="344"/>
      <c r="I70" s="344"/>
      <c r="J70" s="344"/>
      <c r="K70" s="344"/>
      <c r="L70" s="344"/>
      <c r="M70" s="339"/>
      <c r="N70" s="348"/>
      <c r="O70" s="346"/>
      <c r="P70" s="348"/>
      <c r="R70" s="319" t="s">
        <v>392</v>
      </c>
      <c r="S70" s="426"/>
      <c r="T70" s="966"/>
      <c r="V70" s="348"/>
      <c r="X70" s="590" t="s">
        <v>612</v>
      </c>
      <c r="Z70" s="614"/>
      <c r="AA70" s="207"/>
      <c r="AB70" s="785"/>
      <c r="AD70" s="937"/>
      <c r="AE70" s="937"/>
      <c r="AF70" s="937"/>
    </row>
    <row r="71" spans="1:32" s="1" customFormat="1">
      <c r="A71" s="974"/>
      <c r="B71" s="977"/>
      <c r="C71" s="319" t="s">
        <v>577</v>
      </c>
      <c r="D71" s="157"/>
      <c r="E71" s="703"/>
      <c r="F71" s="157"/>
      <c r="G71" s="344"/>
      <c r="H71" s="344"/>
      <c r="I71" s="344"/>
      <c r="J71" s="344"/>
      <c r="K71" s="344"/>
      <c r="L71" s="344"/>
      <c r="M71" s="339"/>
      <c r="N71" s="324"/>
      <c r="O71" s="346"/>
      <c r="P71" s="324"/>
      <c r="R71" s="319" t="s">
        <v>577</v>
      </c>
      <c r="S71" s="426"/>
      <c r="T71" s="966"/>
      <c r="V71" s="324"/>
      <c r="W71" s="315"/>
      <c r="X71" s="590" t="s">
        <v>612</v>
      </c>
      <c r="Y71" s="315"/>
      <c r="Z71" s="598"/>
      <c r="AA71" s="338"/>
      <c r="AB71" s="785"/>
      <c r="AC71" s="315"/>
      <c r="AD71" s="937"/>
      <c r="AE71" s="937"/>
      <c r="AF71" s="937"/>
    </row>
    <row r="72" spans="1:32" s="1" customFormat="1">
      <c r="A72" s="974"/>
      <c r="B72" s="977"/>
      <c r="C72" s="319" t="s">
        <v>578</v>
      </c>
      <c r="D72" s="157"/>
      <c r="E72" s="703"/>
      <c r="F72" s="157"/>
      <c r="G72" s="344"/>
      <c r="H72" s="344"/>
      <c r="I72" s="344"/>
      <c r="J72" s="344"/>
      <c r="K72" s="344"/>
      <c r="L72" s="344"/>
      <c r="M72" s="339"/>
      <c r="N72" s="324"/>
      <c r="O72" s="346"/>
      <c r="P72" s="324"/>
      <c r="R72" s="319" t="s">
        <v>578</v>
      </c>
      <c r="S72" s="426"/>
      <c r="T72" s="966"/>
      <c r="V72" s="324"/>
      <c r="W72" s="315"/>
      <c r="X72" s="590" t="s">
        <v>612</v>
      </c>
      <c r="Y72" s="315"/>
      <c r="Z72" s="598"/>
      <c r="AA72" s="338"/>
      <c r="AB72" s="785"/>
      <c r="AC72" s="315"/>
      <c r="AD72" s="937"/>
      <c r="AE72" s="937"/>
      <c r="AF72" s="937"/>
    </row>
    <row r="73" spans="1:32" s="1" customFormat="1">
      <c r="A73" s="974"/>
      <c r="B73" s="977"/>
      <c r="C73" s="319" t="s">
        <v>393</v>
      </c>
      <c r="D73" s="157"/>
      <c r="E73" s="703"/>
      <c r="F73" s="157"/>
      <c r="G73" s="344"/>
      <c r="H73" s="344"/>
      <c r="I73" s="344"/>
      <c r="J73" s="344"/>
      <c r="K73" s="344"/>
      <c r="L73" s="344"/>
      <c r="M73" s="339"/>
      <c r="N73" s="324"/>
      <c r="O73" s="346"/>
      <c r="P73" s="324"/>
      <c r="R73" s="319" t="s">
        <v>393</v>
      </c>
      <c r="S73" s="426"/>
      <c r="T73" s="966"/>
      <c r="V73" s="324"/>
      <c r="W73" s="315"/>
      <c r="X73" s="590" t="s">
        <v>612</v>
      </c>
      <c r="Y73" s="315"/>
      <c r="Z73" s="598"/>
      <c r="AA73" s="338"/>
      <c r="AB73" s="785"/>
      <c r="AC73" s="315"/>
      <c r="AD73" s="937"/>
      <c r="AE73" s="937"/>
      <c r="AF73" s="937"/>
    </row>
    <row r="74" spans="1:32" s="1" customFormat="1" ht="33.75" customHeight="1">
      <c r="A74" s="974"/>
      <c r="B74" s="977"/>
      <c r="C74" s="319" t="s">
        <v>546</v>
      </c>
      <c r="D74" s="157"/>
      <c r="E74" s="705"/>
      <c r="F74" s="157"/>
      <c r="G74" s="344"/>
      <c r="H74" s="344"/>
      <c r="I74" s="344"/>
      <c r="J74" s="344"/>
      <c r="K74" s="344"/>
      <c r="L74" s="344"/>
      <c r="M74" s="339"/>
      <c r="N74" s="324"/>
      <c r="O74" s="346"/>
      <c r="P74" s="324"/>
      <c r="R74" s="319" t="s">
        <v>546</v>
      </c>
      <c r="S74" s="426"/>
      <c r="T74" s="966"/>
      <c r="V74" s="324"/>
      <c r="W74" s="315"/>
      <c r="X74" s="590" t="s">
        <v>612</v>
      </c>
      <c r="Y74" s="315"/>
      <c r="Z74" s="598"/>
      <c r="AA74" s="338"/>
      <c r="AB74" s="785"/>
      <c r="AC74" s="381"/>
      <c r="AD74" s="937"/>
      <c r="AE74" s="937"/>
      <c r="AF74" s="937"/>
    </row>
    <row r="75" spans="1:32" s="315" customFormat="1" ht="22.8">
      <c r="A75" s="974"/>
      <c r="B75" s="977"/>
      <c r="C75" s="815" t="s">
        <v>813</v>
      </c>
      <c r="D75" s="335"/>
      <c r="E75" s="705"/>
      <c r="F75" s="335"/>
      <c r="G75" s="875">
        <v>1</v>
      </c>
      <c r="H75" s="875">
        <v>2</v>
      </c>
      <c r="I75" s="875">
        <v>2</v>
      </c>
      <c r="J75" s="875">
        <v>3</v>
      </c>
      <c r="K75" s="875">
        <v>3</v>
      </c>
      <c r="L75" s="875">
        <v>4</v>
      </c>
      <c r="M75" s="339"/>
      <c r="N75" s="324"/>
      <c r="O75" s="346"/>
      <c r="P75" s="324"/>
      <c r="R75" s="815" t="s">
        <v>813</v>
      </c>
      <c r="S75" s="426"/>
      <c r="T75" s="967"/>
      <c r="V75" s="324"/>
      <c r="X75" s="590" t="s">
        <v>612</v>
      </c>
      <c r="Z75" s="598"/>
      <c r="AA75" s="338"/>
      <c r="AB75" s="785"/>
      <c r="AD75" s="937"/>
      <c r="AE75" s="937"/>
      <c r="AF75" s="937"/>
    </row>
    <row r="76" spans="1:32" s="315" customFormat="1" ht="61.5" customHeight="1">
      <c r="A76" s="974"/>
      <c r="B76" s="977"/>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74"/>
      <c r="B77" s="977"/>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75"/>
      <c r="B78" s="978"/>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0" t="s">
        <v>228</v>
      </c>
      <c r="B79" s="972"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1"/>
      <c r="B80" s="972"/>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1"/>
      <c r="B81" s="972"/>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1"/>
      <c r="B82" s="972"/>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1"/>
      <c r="B83" s="972"/>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1"/>
      <c r="B84" s="972"/>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1"/>
      <c r="B85" s="972"/>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B18" sqref="B18"/>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44" t="s">
        <v>744</v>
      </c>
      <c r="H1" s="944"/>
      <c r="I1" s="944"/>
      <c r="J1" s="944"/>
      <c r="K1" s="944"/>
      <c r="L1" s="944"/>
      <c r="M1" s="128"/>
      <c r="N1" s="943" t="s">
        <v>190</v>
      </c>
      <c r="P1" s="943" t="s">
        <v>194</v>
      </c>
      <c r="R1" s="943" t="s">
        <v>219</v>
      </c>
      <c r="T1" s="943" t="s">
        <v>242</v>
      </c>
      <c r="V1" s="943" t="s">
        <v>243</v>
      </c>
      <c r="X1" s="943" t="s">
        <v>220</v>
      </c>
      <c r="Z1" s="943" t="s">
        <v>244</v>
      </c>
      <c r="AB1" s="945" t="s">
        <v>740</v>
      </c>
      <c r="AC1" s="123"/>
      <c r="AE1" s="940" t="s">
        <v>989</v>
      </c>
      <c r="AG1" s="941" t="s">
        <v>990</v>
      </c>
    </row>
    <row r="2" spans="1:33"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B2" s="945"/>
      <c r="AC2" s="123"/>
      <c r="AE2" s="940"/>
      <c r="AG2" s="941"/>
    </row>
    <row r="3" spans="1:33">
      <c r="A3" s="203"/>
      <c r="B3" s="203"/>
      <c r="C3" s="203"/>
      <c r="D3" s="243"/>
      <c r="E3" s="243"/>
      <c r="F3" s="243"/>
      <c r="G3" s="203"/>
      <c r="H3" s="203"/>
      <c r="I3" s="203"/>
      <c r="J3" s="203"/>
      <c r="K3" s="203"/>
      <c r="L3" s="203"/>
      <c r="M3" s="243"/>
    </row>
    <row r="4" spans="1:33" ht="19.5" customHeight="1">
      <c r="A4" s="984" t="s">
        <v>55</v>
      </c>
      <c r="B4" s="984"/>
      <c r="C4" s="984"/>
      <c r="D4" s="243"/>
      <c r="E4" s="243"/>
      <c r="F4" s="243"/>
      <c r="G4" s="203"/>
      <c r="H4" s="203"/>
      <c r="I4" s="203"/>
      <c r="J4" s="203"/>
      <c r="K4" s="203"/>
      <c r="L4" s="203"/>
      <c r="M4" s="243"/>
      <c r="N4" s="203"/>
      <c r="P4" s="203"/>
      <c r="AE4" s="3"/>
      <c r="AF4" s="3"/>
      <c r="AG4" s="3"/>
    </row>
    <row r="5" spans="1:33" s="1" customFormat="1" ht="24.75" customHeight="1">
      <c r="A5" s="983"/>
      <c r="B5" s="983"/>
      <c r="C5" s="983"/>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85"/>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55"/>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55"/>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86"/>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44" t="s">
        <v>744</v>
      </c>
      <c r="H1" s="944"/>
      <c r="I1" s="944"/>
      <c r="J1" s="944"/>
      <c r="K1" s="944"/>
      <c r="L1" s="944"/>
      <c r="M1" s="128"/>
      <c r="N1" s="943" t="s">
        <v>190</v>
      </c>
      <c r="P1" s="943" t="s">
        <v>194</v>
      </c>
      <c r="R1" s="943" t="s">
        <v>219</v>
      </c>
      <c r="T1" s="943" t="s">
        <v>242</v>
      </c>
      <c r="V1" s="943" t="s">
        <v>243</v>
      </c>
      <c r="X1" s="943" t="s">
        <v>220</v>
      </c>
      <c r="Z1" s="943" t="s">
        <v>244</v>
      </c>
      <c r="AA1" s="271"/>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A2" s="271"/>
      <c r="AB2" s="945"/>
      <c r="AC2" s="123"/>
      <c r="AD2" s="940"/>
      <c r="AF2" s="941"/>
    </row>
    <row r="4" spans="1:32" ht="15">
      <c r="A4" s="984" t="s">
        <v>68</v>
      </c>
      <c r="B4" s="984"/>
      <c r="C4" s="984"/>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44" t="s">
        <v>744</v>
      </c>
      <c r="H1" s="944"/>
      <c r="I1" s="944"/>
      <c r="J1" s="944"/>
      <c r="K1" s="944"/>
      <c r="L1" s="944"/>
      <c r="M1" s="128"/>
      <c r="N1" s="943" t="s">
        <v>190</v>
      </c>
      <c r="P1" s="943" t="s">
        <v>194</v>
      </c>
      <c r="R1" s="943" t="s">
        <v>219</v>
      </c>
      <c r="T1" s="943" t="s">
        <v>242</v>
      </c>
      <c r="V1" s="943" t="s">
        <v>243</v>
      </c>
      <c r="X1" s="943" t="s">
        <v>220</v>
      </c>
      <c r="Z1" s="943" t="s">
        <v>244</v>
      </c>
      <c r="AA1" s="271"/>
      <c r="AB1" s="945" t="s">
        <v>740</v>
      </c>
      <c r="AC1" s="123"/>
      <c r="AD1" s="940" t="s">
        <v>989</v>
      </c>
      <c r="AF1" s="941" t="s">
        <v>990</v>
      </c>
    </row>
    <row r="2" spans="1:32" s="3" customFormat="1" ht="37.5" customHeight="1">
      <c r="A2" s="4"/>
      <c r="B2" s="5"/>
      <c r="C2" s="4"/>
      <c r="D2" s="122"/>
      <c r="E2" s="263"/>
      <c r="F2" s="272"/>
      <c r="G2" s="6" t="s">
        <v>2</v>
      </c>
      <c r="H2" s="6" t="s">
        <v>3</v>
      </c>
      <c r="I2" s="6" t="s">
        <v>4</v>
      </c>
      <c r="J2" s="6" t="s">
        <v>5</v>
      </c>
      <c r="K2" s="6" t="s">
        <v>6</v>
      </c>
      <c r="L2" s="6" t="s">
        <v>7</v>
      </c>
      <c r="M2" s="129"/>
      <c r="N2" s="943"/>
      <c r="P2" s="943"/>
      <c r="R2" s="943"/>
      <c r="T2" s="943"/>
      <c r="V2" s="943"/>
      <c r="X2" s="943"/>
      <c r="Z2" s="943"/>
      <c r="AA2" s="271"/>
      <c r="AB2" s="945"/>
      <c r="AC2" s="123"/>
      <c r="AD2" s="940"/>
      <c r="AF2" s="941"/>
    </row>
    <row r="4" spans="1:32" ht="15">
      <c r="A4" s="984" t="s">
        <v>72</v>
      </c>
      <c r="B4" s="984"/>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2017-09-01T22:22:15Z</dcterms:modified>
</cp:coreProperties>
</file>