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ck/Downloads/"/>
    </mc:Choice>
  </mc:AlternateContent>
  <xr:revisionPtr revIDLastSave="0" documentId="13_ncr:1_{B1E97642-0D87-234D-89C5-8553E3CECE76}" xr6:coauthVersionLast="47" xr6:coauthVersionMax="47" xr10:uidLastSave="{00000000-0000-0000-0000-000000000000}"/>
  <bookViews>
    <workbookView xWindow="5380" yWindow="9040" windowWidth="27420" windowHeight="17440" xr2:uid="{37205B1E-6E7F-624D-B75B-223AB7854EFB}"/>
  </bookViews>
  <sheets>
    <sheet name="Menu principal" sheetId="1" r:id="rId1"/>
    <sheet name="Costo de planchas" sheetId="2" r:id="rId2"/>
    <sheet name="Velocidad de ajuste de prensa" sheetId="3" r:id="rId3"/>
    <sheet name="Velocidad en impresión" sheetId="4" r:id="rId4"/>
    <sheet name="Relación entre plancha y parada" sheetId="7" r:id="rId5"/>
    <sheet name="Ahorro en tinta blanca" sheetId="5" r:id="rId6"/>
    <sheet name="Ahorro en tintas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" l="1"/>
  <c r="C11" i="7"/>
  <c r="C15" i="7"/>
  <c r="C14" i="7"/>
  <c r="C8" i="6"/>
  <c r="C12" i="6"/>
  <c r="C13" i="6" s="1"/>
  <c r="C9" i="1" s="1"/>
  <c r="C12" i="5"/>
  <c r="C8" i="5"/>
  <c r="C10" i="4"/>
  <c r="C14" i="4" s="1"/>
  <c r="C15" i="4" s="1"/>
  <c r="C6" i="1" s="1"/>
  <c r="C13" i="4"/>
  <c r="C15" i="3"/>
  <c r="C18" i="3" s="1"/>
  <c r="C9" i="3"/>
  <c r="C19" i="3" s="1"/>
  <c r="C10" i="2"/>
  <c r="C9" i="2"/>
  <c r="C6" i="2"/>
  <c r="C12" i="2" l="1"/>
  <c r="C4" i="1" s="1"/>
  <c r="C16" i="7"/>
  <c r="C19" i="7" s="1"/>
  <c r="C13" i="5"/>
  <c r="C8" i="1" s="1"/>
  <c r="C20" i="3"/>
  <c r="C5" i="1" s="1"/>
  <c r="C11" i="1" s="1"/>
</calcChain>
</file>

<file path=xl/sharedStrings.xml><?xml version="1.0" encoding="utf-8"?>
<sst xmlns="http://schemas.openxmlformats.org/spreadsheetml/2006/main" count="119" uniqueCount="63">
  <si>
    <t>Costo de planchas</t>
  </si>
  <si>
    <t>Velocidad de ajuste de prensa</t>
  </si>
  <si>
    <t>Velocidad en impresión</t>
  </si>
  <si>
    <t>Ahorro en tinta blanca</t>
  </si>
  <si>
    <t>Ahorro en tintas</t>
  </si>
  <si>
    <t>Total Ahorros</t>
  </si>
  <si>
    <t>/año</t>
  </si>
  <si>
    <t>Actual costo de plancha</t>
  </si>
  <si>
    <t>Costo de plancha iFlexo</t>
  </si>
  <si>
    <t>Diferencia en costo con iFlexo</t>
  </si>
  <si>
    <t>Consumo de planchas</t>
  </si>
  <si>
    <t>Menu Principal</t>
  </si>
  <si>
    <t>/cm2</t>
  </si>
  <si>
    <t>%</t>
  </si>
  <si>
    <t>cm2/año</t>
  </si>
  <si>
    <t>Actual gasto en planchas</t>
  </si>
  <si>
    <t>Gasto en planchas con iFlexo</t>
  </si>
  <si>
    <t>Diferencia en gasto de planchas con iFlexo</t>
  </si>
  <si>
    <t>Numero de trabajos</t>
  </si>
  <si>
    <t>trabajos/año</t>
  </si>
  <si>
    <t>/hora</t>
  </si>
  <si>
    <t>Tiempo promedio actual de ajuste de prensa</t>
  </si>
  <si>
    <t>Tiempo promedio de ajuste de prensa con iFlexo</t>
  </si>
  <si>
    <t>Diferencia de tiempo de ajuste de prensa con iFlexo</t>
  </si>
  <si>
    <t>minutos</t>
  </si>
  <si>
    <t>Metros actuales de material en ajuste de prensa</t>
  </si>
  <si>
    <t>Costo de material</t>
  </si>
  <si>
    <t>/metro</t>
  </si>
  <si>
    <t>Metros de material en ajuste de prensa con iFlexo</t>
  </si>
  <si>
    <t>Diferencia con iFlexo</t>
  </si>
  <si>
    <t>metros</t>
  </si>
  <si>
    <t>Ahorro en desperdicio de material con iFlexo</t>
  </si>
  <si>
    <t>Tiempo ahorrado con iFlexo</t>
  </si>
  <si>
    <t>Ahorro en costos con iFlexo</t>
  </si>
  <si>
    <t>Tiempo en prensa disponible</t>
  </si>
  <si>
    <t>horas/año</t>
  </si>
  <si>
    <t>Actual velocidad en prensa</t>
  </si>
  <si>
    <t>Valor de hora en prensa</t>
  </si>
  <si>
    <t>Velocidad en prensa con iFlexo</t>
  </si>
  <si>
    <t>Diferencia en velocidad en prensa con iFlexo</t>
  </si>
  <si>
    <t>metros por min</t>
  </si>
  <si>
    <t>Capacidad adicional con iFlexo</t>
  </si>
  <si>
    <t>Ahorro en tiempo con iFlexo</t>
  </si>
  <si>
    <t>metros/año</t>
  </si>
  <si>
    <t>Actual consumo de tinta blanca</t>
  </si>
  <si>
    <t>kg/año</t>
  </si>
  <si>
    <t>/kg</t>
  </si>
  <si>
    <t>Costo de tinta blanca</t>
  </si>
  <si>
    <t>Gasto actual en tinta blanca</t>
  </si>
  <si>
    <t>Diferencia de uso de tinta blanca con iFlexo</t>
  </si>
  <si>
    <t>Ahorro en tinta blanca con iFlexo</t>
  </si>
  <si>
    <t>Actual consumo de tinta no blanca</t>
  </si>
  <si>
    <t>Gasto actual de tinta no blanca</t>
  </si>
  <si>
    <t>Promedio costo de tinta</t>
  </si>
  <si>
    <t>Ahorro en tinta no blanca con iFlexo</t>
  </si>
  <si>
    <t>Diferencia de uso de tinta no blanca con iFlexo</t>
  </si>
  <si>
    <t>Numero de paradas promedio por trabajo actual</t>
  </si>
  <si>
    <t>Numero de paradas promedio por trabajo con iFlexo</t>
  </si>
  <si>
    <t>veces</t>
  </si>
  <si>
    <t>Relación entre plancha y paradas de prensa</t>
  </si>
  <si>
    <t>Tiempo promedio por cada parada de prensa</t>
  </si>
  <si>
    <t>Tiempo en paradas de prensa actuales</t>
  </si>
  <si>
    <t>Tiempo en paradas de prensa con iFlexo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</si>
</sst>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-&quot;$&quot;\ * #,##0_-;\-&quot;$&quot;\ * #,##0_-;_-&quot;$&quot;\ * &quot;-&quot;_-;_-@_-"/>
    <numFmt numFmtId="41" formatCode="_-* #,##0_-;\-* #,##0_-;_-* &quot;-&quot;_-;_-@_-"/>
    <numFmt numFmtId="164" formatCode="0.0000%"/>
  </numFmts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b/>
      <sz val="16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0" fillId="0" borderId="1" xfId="0" applyBorder="1"/>
    <xf numFmtId="42" fontId="0" fillId="0" borderId="0" xfId="2" applyFont="1"/>
    <xf numFmtId="0" fontId="3" fillId="0" borderId="0" xfId="0" applyFont="1"/>
    <xf numFmtId="0" fontId="4" fillId="0" borderId="0" xfId="0" applyFont="1"/>
    <xf numFmtId="1" fontId="0" fillId="0" borderId="0" xfId="3" applyNumberFormat="1" applyFont="1"/>
    <xf numFmtId="41" fontId="0" fillId="0" borderId="0" xfId="1" applyFont="1"/>
    <xf numFmtId="0" fontId="3" fillId="0" borderId="1" xfId="0" applyFont="1" applyBorder="1"/>
    <xf numFmtId="41" fontId="0" fillId="0" borderId="1" xfId="1" applyFont="1" applyBorder="1"/>
    <xf numFmtId="42" fontId="0" fillId="2" borderId="0" xfId="2" applyFont="1" applyFill="1"/>
    <xf numFmtId="41" fontId="0" fillId="2" borderId="0" xfId="1" applyFont="1" applyFill="1"/>
    <xf numFmtId="41" fontId="0" fillId="0" borderId="0" xfId="1" applyFont="1" applyBorder="1"/>
    <xf numFmtId="41" fontId="0" fillId="0" borderId="0" xfId="1" applyFont="1" applyFill="1"/>
    <xf numFmtId="41" fontId="0" fillId="0" borderId="0" xfId="0" applyNumberFormat="1"/>
    <xf numFmtId="164" fontId="0" fillId="0" borderId="0" xfId="3" applyNumberFormat="1" applyFont="1"/>
    <xf numFmtId="42" fontId="2" fillId="0" borderId="0" xfId="2" applyFont="1"/>
  </cellXfs>
  <cellStyles count="4">
    <cellStyle name="Millares [0]" xfId="1" builtinId="6"/>
    <cellStyle name="Moneda [0]" xfId="2" builtinId="7"/>
    <cellStyle name="Normal" xfId="0" builtinId="0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72EAC-285B-404E-A28A-C6CB33558AE8}">
  <dimension ref="B2:D11"/>
  <sheetViews>
    <sheetView showGridLines="0" tabSelected="1" workbookViewId="0">
      <selection activeCell="D19" sqref="D19"/>
    </sheetView>
  </sheetViews>
  <sheetFormatPr baseColWidth="10" defaultRowHeight="16" x14ac:dyDescent="0.2"/>
  <cols>
    <col min="2" max="2" width="38.1640625" bestFit="1" customWidth="1"/>
    <col min="3" max="3" width="12.83203125" bestFit="1" customWidth="1"/>
  </cols>
  <sheetData>
    <row r="2" spans="2:4" ht="22" x14ac:dyDescent="0.3">
      <c r="B2" s="5" t="s">
        <v>11</v>
      </c>
    </row>
    <row r="4" spans="2:4" x14ac:dyDescent="0.2">
      <c r="B4" s="1" t="s">
        <v>0</v>
      </c>
      <c r="C4" s="3">
        <f>'Costo de planchas'!C12</f>
        <v>0</v>
      </c>
      <c r="D4" t="s">
        <v>6</v>
      </c>
    </row>
    <row r="5" spans="2:4" x14ac:dyDescent="0.2">
      <c r="B5" s="1" t="s">
        <v>1</v>
      </c>
      <c r="C5" s="3">
        <f>'Velocidad de ajuste de prensa'!C20</f>
        <v>0</v>
      </c>
      <c r="D5" t="s">
        <v>6</v>
      </c>
    </row>
    <row r="6" spans="2:4" x14ac:dyDescent="0.2">
      <c r="B6" s="1" t="s">
        <v>2</v>
      </c>
      <c r="C6" s="3" t="e">
        <f>'Velocidad en impresión'!C15</f>
        <v>#DIV/0!</v>
      </c>
      <c r="D6" t="s">
        <v>6</v>
      </c>
    </row>
    <row r="7" spans="2:4" x14ac:dyDescent="0.2">
      <c r="B7" s="1" t="s">
        <v>59</v>
      </c>
      <c r="C7" s="3">
        <f>'Relación entre plancha y parada'!C19</f>
        <v>0</v>
      </c>
      <c r="D7" t="s">
        <v>6</v>
      </c>
    </row>
    <row r="8" spans="2:4" x14ac:dyDescent="0.2">
      <c r="B8" s="1" t="s">
        <v>3</v>
      </c>
      <c r="C8" s="3">
        <f>'Ahorro en tinta blanca'!C13</f>
        <v>0</v>
      </c>
      <c r="D8" t="s">
        <v>6</v>
      </c>
    </row>
    <row r="9" spans="2:4" x14ac:dyDescent="0.2">
      <c r="B9" s="1" t="s">
        <v>4</v>
      </c>
      <c r="C9" s="3">
        <f>'Ahorro en tintas'!C13</f>
        <v>0</v>
      </c>
      <c r="D9" t="s">
        <v>6</v>
      </c>
    </row>
    <row r="10" spans="2:4" x14ac:dyDescent="0.2">
      <c r="B10" s="2"/>
      <c r="C10" s="2"/>
      <c r="D10" s="2"/>
    </row>
    <row r="11" spans="2:4" x14ac:dyDescent="0.2">
      <c r="B11" s="1" t="s">
        <v>5</v>
      </c>
      <c r="C11" s="3" t="e">
        <f>+C4+C5+C6+C7+C8+C9</f>
        <v>#DIV/0!</v>
      </c>
      <c r="D1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46D4A-E634-7E4A-A619-1A80CF72D46F}">
  <dimension ref="B2:D12"/>
  <sheetViews>
    <sheetView showGridLines="0" workbookViewId="0">
      <selection activeCell="C9" sqref="C9"/>
    </sheetView>
  </sheetViews>
  <sheetFormatPr baseColWidth="10" defaultRowHeight="16" x14ac:dyDescent="0.2"/>
  <cols>
    <col min="2" max="2" width="38.1640625" bestFit="1" customWidth="1"/>
    <col min="3" max="3" width="13.83203125" bestFit="1" customWidth="1"/>
    <col min="8" max="8" width="12.5" bestFit="1" customWidth="1"/>
  </cols>
  <sheetData>
    <row r="2" spans="2:4" ht="22" x14ac:dyDescent="0.3">
      <c r="B2" s="5" t="s">
        <v>0</v>
      </c>
    </row>
    <row r="4" spans="2:4" x14ac:dyDescent="0.2">
      <c r="B4" t="s">
        <v>7</v>
      </c>
      <c r="C4" s="10"/>
      <c r="D4" t="s">
        <v>12</v>
      </c>
    </row>
    <row r="5" spans="2:4" x14ac:dyDescent="0.2">
      <c r="B5" t="s">
        <v>8</v>
      </c>
      <c r="C5" s="10"/>
      <c r="D5" t="s">
        <v>12</v>
      </c>
    </row>
    <row r="6" spans="2:4" x14ac:dyDescent="0.2">
      <c r="B6" s="4" t="s">
        <v>9</v>
      </c>
      <c r="C6" s="6" t="e">
        <f>((C5-C4)/C4)*100</f>
        <v>#DIV/0!</v>
      </c>
      <c r="D6" t="s">
        <v>13</v>
      </c>
    </row>
    <row r="7" spans="2:4" x14ac:dyDescent="0.2">
      <c r="B7" s="4" t="s">
        <v>10</v>
      </c>
      <c r="C7" s="11"/>
      <c r="D7" t="s">
        <v>14</v>
      </c>
    </row>
    <row r="8" spans="2:4" x14ac:dyDescent="0.2">
      <c r="B8" s="8"/>
      <c r="C8" s="9"/>
      <c r="D8" s="2"/>
    </row>
    <row r="9" spans="2:4" x14ac:dyDescent="0.2">
      <c r="B9" s="4" t="s">
        <v>15</v>
      </c>
      <c r="C9" s="3">
        <f>C7*C4</f>
        <v>0</v>
      </c>
      <c r="D9" t="s">
        <v>6</v>
      </c>
    </row>
    <row r="10" spans="2:4" x14ac:dyDescent="0.2">
      <c r="B10" s="4" t="s">
        <v>16</v>
      </c>
      <c r="C10" s="3">
        <f>C7*C5</f>
        <v>0</v>
      </c>
      <c r="D10" t="s">
        <v>6</v>
      </c>
    </row>
    <row r="11" spans="2:4" x14ac:dyDescent="0.2">
      <c r="B11" s="2"/>
      <c r="C11" s="2"/>
      <c r="D11" s="2"/>
    </row>
    <row r="12" spans="2:4" x14ac:dyDescent="0.2">
      <c r="B12" s="1" t="s">
        <v>17</v>
      </c>
      <c r="C12" s="3">
        <f>+C9-C10</f>
        <v>0</v>
      </c>
      <c r="D12" s="1" t="s">
        <v>6</v>
      </c>
    </row>
  </sheetData>
  <pageMargins left="0.7" right="0.7" top="0.75" bottom="0.75" header="0.3" footer="0.3"/>
  <ignoredErrors>
    <ignoredError sqref="C6" evalErro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49B72-E423-E146-8DE2-D3B905E11C54}">
  <dimension ref="B2:D20"/>
  <sheetViews>
    <sheetView showGridLines="0" workbookViewId="0">
      <selection activeCell="B30" sqref="B30"/>
    </sheetView>
  </sheetViews>
  <sheetFormatPr baseColWidth="10" defaultRowHeight="16" x14ac:dyDescent="0.2"/>
  <cols>
    <col min="2" max="2" width="43.33203125" bestFit="1" customWidth="1"/>
    <col min="3" max="3" width="16.5" bestFit="1" customWidth="1"/>
    <col min="8" max="8" width="12.5" bestFit="1" customWidth="1"/>
  </cols>
  <sheetData>
    <row r="2" spans="2:4" ht="22" x14ac:dyDescent="0.3">
      <c r="B2" s="5" t="s">
        <v>1</v>
      </c>
    </row>
    <row r="4" spans="2:4" x14ac:dyDescent="0.2">
      <c r="B4" t="s">
        <v>18</v>
      </c>
      <c r="C4" s="11"/>
      <c r="D4" t="s">
        <v>19</v>
      </c>
    </row>
    <row r="5" spans="2:4" x14ac:dyDescent="0.2">
      <c r="B5" t="s">
        <v>37</v>
      </c>
      <c r="C5" s="10"/>
      <c r="D5" t="s">
        <v>20</v>
      </c>
    </row>
    <row r="6" spans="2:4" x14ac:dyDescent="0.2">
      <c r="B6" s="8"/>
      <c r="C6" s="9"/>
      <c r="D6" s="2"/>
    </row>
    <row r="7" spans="2:4" x14ac:dyDescent="0.2">
      <c r="C7" s="7"/>
    </row>
    <row r="8" spans="2:4" x14ac:dyDescent="0.2">
      <c r="B8" t="s">
        <v>21</v>
      </c>
      <c r="C8" s="11"/>
      <c r="D8" t="s">
        <v>24</v>
      </c>
    </row>
    <row r="9" spans="2:4" x14ac:dyDescent="0.2">
      <c r="B9" t="s">
        <v>22</v>
      </c>
      <c r="C9" s="7">
        <f>C8*((100-C10)/100)</f>
        <v>0</v>
      </c>
      <c r="D9" t="s">
        <v>24</v>
      </c>
    </row>
    <row r="10" spans="2:4" x14ac:dyDescent="0.2">
      <c r="B10" t="s">
        <v>23</v>
      </c>
      <c r="C10" s="11"/>
      <c r="D10" t="s">
        <v>13</v>
      </c>
    </row>
    <row r="11" spans="2:4" x14ac:dyDescent="0.2">
      <c r="B11" s="8"/>
      <c r="C11" s="9"/>
      <c r="D11" s="2"/>
    </row>
    <row r="12" spans="2:4" x14ac:dyDescent="0.2">
      <c r="B12" s="4"/>
      <c r="C12" s="12"/>
    </row>
    <row r="13" spans="2:4" x14ac:dyDescent="0.2">
      <c r="B13" s="4" t="s">
        <v>25</v>
      </c>
      <c r="C13" s="11"/>
      <c r="D13" t="s">
        <v>30</v>
      </c>
    </row>
    <row r="14" spans="2:4" x14ac:dyDescent="0.2">
      <c r="B14" s="4" t="s">
        <v>26</v>
      </c>
      <c r="C14" s="11"/>
      <c r="D14" t="s">
        <v>27</v>
      </c>
    </row>
    <row r="15" spans="2:4" x14ac:dyDescent="0.2">
      <c r="B15" s="4" t="s">
        <v>28</v>
      </c>
      <c r="C15" s="7">
        <f>C13*((100-C16)/100)</f>
        <v>0</v>
      </c>
      <c r="D15" t="s">
        <v>30</v>
      </c>
    </row>
    <row r="16" spans="2:4" x14ac:dyDescent="0.2">
      <c r="B16" s="4" t="s">
        <v>29</v>
      </c>
      <c r="C16" s="11"/>
      <c r="D16" t="s">
        <v>13</v>
      </c>
    </row>
    <row r="17" spans="2:4" x14ac:dyDescent="0.2">
      <c r="B17" s="2"/>
      <c r="C17" s="2"/>
      <c r="D17" s="2"/>
    </row>
    <row r="18" spans="2:4" x14ac:dyDescent="0.2">
      <c r="B18" s="4" t="s">
        <v>31</v>
      </c>
      <c r="C18" s="7">
        <f>+C4*(C13-C15)</f>
        <v>0</v>
      </c>
      <c r="D18" t="s">
        <v>30</v>
      </c>
    </row>
    <row r="19" spans="2:4" x14ac:dyDescent="0.2">
      <c r="B19" s="4" t="s">
        <v>32</v>
      </c>
      <c r="C19" s="7">
        <f>+C4*(C8-C9)</f>
        <v>0</v>
      </c>
      <c r="D19" t="s">
        <v>24</v>
      </c>
    </row>
    <row r="20" spans="2:4" x14ac:dyDescent="0.2">
      <c r="B20" s="1" t="s">
        <v>33</v>
      </c>
      <c r="C20" s="3">
        <f>(C18*C14)+(C19*(C5/60))</f>
        <v>0</v>
      </c>
      <c r="D20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7BCCD-63E9-BB43-BF17-C9E749029B51}">
  <dimension ref="B2:H18"/>
  <sheetViews>
    <sheetView showGridLines="0" workbookViewId="0">
      <selection activeCell="C31" sqref="C31"/>
    </sheetView>
  </sheetViews>
  <sheetFormatPr baseColWidth="10" defaultRowHeight="16" x14ac:dyDescent="0.2"/>
  <cols>
    <col min="2" max="2" width="43.33203125" bestFit="1" customWidth="1"/>
    <col min="3" max="3" width="16.5" bestFit="1" customWidth="1"/>
    <col min="8" max="8" width="12.5" bestFit="1" customWidth="1"/>
  </cols>
  <sheetData>
    <row r="2" spans="2:8" ht="22" x14ac:dyDescent="0.3">
      <c r="B2" s="5" t="s">
        <v>2</v>
      </c>
    </row>
    <row r="4" spans="2:8" x14ac:dyDescent="0.2">
      <c r="B4" t="s">
        <v>34</v>
      </c>
      <c r="C4" s="11"/>
      <c r="D4" t="s">
        <v>35</v>
      </c>
    </row>
    <row r="5" spans="2:8" x14ac:dyDescent="0.2">
      <c r="B5" t="s">
        <v>37</v>
      </c>
      <c r="C5" s="10"/>
      <c r="D5" t="s">
        <v>20</v>
      </c>
    </row>
    <row r="6" spans="2:8" x14ac:dyDescent="0.2">
      <c r="B6" s="8"/>
      <c r="C6" s="9"/>
      <c r="D6" s="2"/>
    </row>
    <row r="7" spans="2:8" x14ac:dyDescent="0.2">
      <c r="C7" s="7"/>
    </row>
    <row r="8" spans="2:8" x14ac:dyDescent="0.2">
      <c r="B8" t="s">
        <v>36</v>
      </c>
      <c r="C8" s="11"/>
      <c r="D8" t="s">
        <v>40</v>
      </c>
    </row>
    <row r="9" spans="2:8" x14ac:dyDescent="0.2">
      <c r="B9" t="s">
        <v>38</v>
      </c>
      <c r="C9" s="11"/>
      <c r="D9" t="s">
        <v>40</v>
      </c>
      <c r="F9" s="7"/>
    </row>
    <row r="10" spans="2:8" x14ac:dyDescent="0.2">
      <c r="B10" t="s">
        <v>39</v>
      </c>
      <c r="C10" s="7" t="e">
        <f>((C9-C8)/C8)*100</f>
        <v>#DIV/0!</v>
      </c>
      <c r="D10" t="s">
        <v>13</v>
      </c>
      <c r="F10" s="14"/>
    </row>
    <row r="11" spans="2:8" x14ac:dyDescent="0.2">
      <c r="B11" s="8"/>
      <c r="C11" s="9"/>
      <c r="D11" s="2"/>
    </row>
    <row r="12" spans="2:8" x14ac:dyDescent="0.2">
      <c r="B12" s="4"/>
      <c r="C12" s="12"/>
    </row>
    <row r="13" spans="2:8" x14ac:dyDescent="0.2">
      <c r="B13" s="4" t="s">
        <v>41</v>
      </c>
      <c r="C13" s="13">
        <f>+((C9-C8)*60)*C4</f>
        <v>0</v>
      </c>
      <c r="D13" t="s">
        <v>43</v>
      </c>
    </row>
    <row r="14" spans="2:8" x14ac:dyDescent="0.2">
      <c r="B14" s="4" t="s">
        <v>42</v>
      </c>
      <c r="C14" s="13" t="e">
        <f>+C4*C10%</f>
        <v>#DIV/0!</v>
      </c>
      <c r="D14" t="s">
        <v>35</v>
      </c>
      <c r="H14" s="14"/>
    </row>
    <row r="15" spans="2:8" x14ac:dyDescent="0.2">
      <c r="B15" s="1" t="s">
        <v>33</v>
      </c>
      <c r="C15" s="16" t="e">
        <f>(C14*C5)</f>
        <v>#DIV/0!</v>
      </c>
      <c r="D15" s="1" t="s">
        <v>6</v>
      </c>
    </row>
    <row r="18" spans="4:4" x14ac:dyDescent="0.2">
      <c r="D18" s="15"/>
    </row>
  </sheetData>
  <pageMargins left="0.7" right="0.7" top="0.75" bottom="0.75" header="0.3" footer="0.3"/>
  <ignoredErrors>
    <ignoredError sqref="C10" evalError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4EE71-5A04-2E45-B131-A78E1AA40749}">
  <dimension ref="B2:D19"/>
  <sheetViews>
    <sheetView showGridLines="0" workbookViewId="0">
      <selection activeCell="G12" sqref="G12"/>
    </sheetView>
  </sheetViews>
  <sheetFormatPr baseColWidth="10" defaultRowHeight="16" x14ac:dyDescent="0.2"/>
  <cols>
    <col min="2" max="2" width="43.33203125" bestFit="1" customWidth="1"/>
    <col min="3" max="3" width="16.5" bestFit="1" customWidth="1"/>
    <col min="8" max="8" width="12.5" bestFit="1" customWidth="1"/>
  </cols>
  <sheetData>
    <row r="2" spans="2:4" ht="22" x14ac:dyDescent="0.3">
      <c r="B2" s="5" t="s">
        <v>59</v>
      </c>
    </row>
    <row r="4" spans="2:4" x14ac:dyDescent="0.2">
      <c r="B4" t="s">
        <v>18</v>
      </c>
      <c r="C4" s="11"/>
      <c r="D4" t="s">
        <v>19</v>
      </c>
    </row>
    <row r="5" spans="2:4" x14ac:dyDescent="0.2">
      <c r="B5" t="s">
        <v>37</v>
      </c>
      <c r="C5" s="10"/>
      <c r="D5" t="s">
        <v>20</v>
      </c>
    </row>
    <row r="6" spans="2:4" x14ac:dyDescent="0.2">
      <c r="B6" s="8"/>
      <c r="C6" s="9"/>
      <c r="D6" s="2"/>
    </row>
    <row r="7" spans="2:4" x14ac:dyDescent="0.2">
      <c r="C7" s="7"/>
    </row>
    <row r="8" spans="2:4" x14ac:dyDescent="0.2">
      <c r="B8" t="s">
        <v>60</v>
      </c>
      <c r="C8" s="11"/>
      <c r="D8" t="s">
        <v>24</v>
      </c>
    </row>
    <row r="9" spans="2:4" x14ac:dyDescent="0.2">
      <c r="B9" t="s">
        <v>56</v>
      </c>
      <c r="C9" s="11"/>
      <c r="D9" t="s">
        <v>58</v>
      </c>
    </row>
    <row r="10" spans="2:4" x14ac:dyDescent="0.2">
      <c r="B10" t="s">
        <v>57</v>
      </c>
      <c r="C10" s="11"/>
      <c r="D10" t="s">
        <v>58</v>
      </c>
    </row>
    <row r="11" spans="2:4" x14ac:dyDescent="0.2">
      <c r="B11" t="s">
        <v>23</v>
      </c>
      <c r="C11" s="13" t="e">
        <f>((C10-C9)/C9)*100</f>
        <v>#DIV/0!</v>
      </c>
      <c r="D11" t="s">
        <v>13</v>
      </c>
    </row>
    <row r="12" spans="2:4" x14ac:dyDescent="0.2">
      <c r="B12" s="8"/>
      <c r="C12" s="9"/>
      <c r="D12" s="2"/>
    </row>
    <row r="13" spans="2:4" x14ac:dyDescent="0.2">
      <c r="B13" s="4"/>
      <c r="C13" s="12"/>
    </row>
    <row r="14" spans="2:4" x14ac:dyDescent="0.2">
      <c r="B14" s="4" t="s">
        <v>61</v>
      </c>
      <c r="C14" s="13">
        <f>(C8*C9*C4)/60</f>
        <v>0</v>
      </c>
      <c r="D14" t="s">
        <v>35</v>
      </c>
    </row>
    <row r="15" spans="2:4" x14ac:dyDescent="0.2">
      <c r="B15" s="4" t="s">
        <v>62</v>
      </c>
      <c r="C15" s="13">
        <f>(C8*C10*C4)/60</f>
        <v>0</v>
      </c>
      <c r="D15" t="s">
        <v>35</v>
      </c>
    </row>
    <row r="16" spans="2:4" x14ac:dyDescent="0.2">
      <c r="B16" s="4" t="s">
        <v>29</v>
      </c>
      <c r="C16" s="7">
        <f>+C14-C15</f>
        <v>0</v>
      </c>
      <c r="D16" t="s">
        <v>35</v>
      </c>
    </row>
    <row r="17" spans="2:4" x14ac:dyDescent="0.2">
      <c r="B17" s="2"/>
      <c r="C17" s="2"/>
      <c r="D17" s="2"/>
    </row>
    <row r="18" spans="2:4" x14ac:dyDescent="0.2">
      <c r="B18" s="4"/>
      <c r="C18" s="7"/>
    </row>
    <row r="19" spans="2:4" x14ac:dyDescent="0.2">
      <c r="B19" s="1" t="s">
        <v>33</v>
      </c>
      <c r="C19" s="3">
        <f>C16*C5</f>
        <v>0</v>
      </c>
      <c r="D19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46FFD-8117-DF42-AD36-5A898EADFA47}">
  <dimension ref="B2:H16"/>
  <sheetViews>
    <sheetView showGridLines="0" workbookViewId="0">
      <selection activeCell="H15" sqref="H15"/>
    </sheetView>
  </sheetViews>
  <sheetFormatPr baseColWidth="10" defaultRowHeight="16" x14ac:dyDescent="0.2"/>
  <cols>
    <col min="2" max="2" width="43.33203125" bestFit="1" customWidth="1"/>
    <col min="3" max="3" width="16.5" bestFit="1" customWidth="1"/>
    <col min="8" max="8" width="12.5" bestFit="1" customWidth="1"/>
  </cols>
  <sheetData>
    <row r="2" spans="2:8" ht="22" x14ac:dyDescent="0.3">
      <c r="B2" s="5" t="s">
        <v>3</v>
      </c>
    </row>
    <row r="4" spans="2:8" x14ac:dyDescent="0.2">
      <c r="B4" t="s">
        <v>44</v>
      </c>
      <c r="C4" s="11"/>
      <c r="D4" t="s">
        <v>45</v>
      </c>
    </row>
    <row r="5" spans="2:8" x14ac:dyDescent="0.2">
      <c r="B5" t="s">
        <v>47</v>
      </c>
      <c r="C5" s="10"/>
      <c r="D5" t="s">
        <v>46</v>
      </c>
    </row>
    <row r="6" spans="2:8" x14ac:dyDescent="0.2">
      <c r="B6" s="8"/>
      <c r="C6" s="9"/>
      <c r="D6" s="2"/>
    </row>
    <row r="7" spans="2:8" x14ac:dyDescent="0.2">
      <c r="C7" s="7"/>
    </row>
    <row r="8" spans="2:8" x14ac:dyDescent="0.2">
      <c r="B8" t="s">
        <v>48</v>
      </c>
      <c r="C8" s="3">
        <f>C5*C4</f>
        <v>0</v>
      </c>
      <c r="D8" t="s">
        <v>6</v>
      </c>
    </row>
    <row r="9" spans="2:8" x14ac:dyDescent="0.2">
      <c r="B9" s="8"/>
      <c r="C9" s="9"/>
      <c r="D9" s="2"/>
    </row>
    <row r="10" spans="2:8" x14ac:dyDescent="0.2">
      <c r="B10" s="4"/>
      <c r="C10" s="12"/>
    </row>
    <row r="11" spans="2:8" x14ac:dyDescent="0.2">
      <c r="B11" t="s">
        <v>49</v>
      </c>
      <c r="C11" s="11"/>
      <c r="D11" t="s">
        <v>13</v>
      </c>
      <c r="F11" s="7"/>
    </row>
    <row r="12" spans="2:8" x14ac:dyDescent="0.2">
      <c r="B12" s="4" t="s">
        <v>50</v>
      </c>
      <c r="C12" s="13">
        <f>C4*C11%</f>
        <v>0</v>
      </c>
      <c r="D12" t="s">
        <v>45</v>
      </c>
      <c r="H12" s="14"/>
    </row>
    <row r="13" spans="2:8" x14ac:dyDescent="0.2">
      <c r="B13" s="1" t="s">
        <v>33</v>
      </c>
      <c r="C13" s="16">
        <f>(C12*C5)</f>
        <v>0</v>
      </c>
      <c r="D13" s="1" t="s">
        <v>6</v>
      </c>
    </row>
    <row r="16" spans="2:8" x14ac:dyDescent="0.2">
      <c r="D16" s="1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11E60-C60E-4A4D-9C56-1EB0C1936813}">
  <dimension ref="B2:H16"/>
  <sheetViews>
    <sheetView showGridLines="0" workbookViewId="0">
      <selection activeCell="H27" sqref="H27"/>
    </sheetView>
  </sheetViews>
  <sheetFormatPr baseColWidth="10" defaultRowHeight="16" x14ac:dyDescent="0.2"/>
  <cols>
    <col min="2" max="2" width="43.33203125" bestFit="1" customWidth="1"/>
    <col min="3" max="3" width="16.5" bestFit="1" customWidth="1"/>
    <col min="8" max="8" width="12.5" bestFit="1" customWidth="1"/>
  </cols>
  <sheetData>
    <row r="2" spans="2:8" ht="22" x14ac:dyDescent="0.3">
      <c r="B2" s="5" t="s">
        <v>4</v>
      </c>
    </row>
    <row r="4" spans="2:8" x14ac:dyDescent="0.2">
      <c r="B4" t="s">
        <v>51</v>
      </c>
      <c r="C4" s="11"/>
      <c r="D4" t="s">
        <v>45</v>
      </c>
    </row>
    <row r="5" spans="2:8" x14ac:dyDescent="0.2">
      <c r="B5" t="s">
        <v>53</v>
      </c>
      <c r="C5" s="10"/>
      <c r="D5" t="s">
        <v>46</v>
      </c>
    </row>
    <row r="6" spans="2:8" x14ac:dyDescent="0.2">
      <c r="B6" s="8"/>
      <c r="C6" s="9"/>
      <c r="D6" s="2"/>
    </row>
    <row r="7" spans="2:8" x14ac:dyDescent="0.2">
      <c r="C7" s="7"/>
    </row>
    <row r="8" spans="2:8" x14ac:dyDescent="0.2">
      <c r="B8" t="s">
        <v>52</v>
      </c>
      <c r="C8" s="3">
        <f>C4*C5</f>
        <v>0</v>
      </c>
      <c r="D8" t="s">
        <v>6</v>
      </c>
    </row>
    <row r="9" spans="2:8" x14ac:dyDescent="0.2">
      <c r="B9" s="8"/>
      <c r="C9" s="9"/>
      <c r="D9" s="2"/>
    </row>
    <row r="10" spans="2:8" x14ac:dyDescent="0.2">
      <c r="B10" s="4"/>
      <c r="C10" s="12"/>
    </row>
    <row r="11" spans="2:8" x14ac:dyDescent="0.2">
      <c r="B11" t="s">
        <v>55</v>
      </c>
      <c r="C11" s="11"/>
      <c r="D11" t="s">
        <v>13</v>
      </c>
      <c r="F11" s="7"/>
    </row>
    <row r="12" spans="2:8" x14ac:dyDescent="0.2">
      <c r="B12" s="4" t="s">
        <v>54</v>
      </c>
      <c r="C12" s="13">
        <f>C4*C11%</f>
        <v>0</v>
      </c>
      <c r="D12" t="s">
        <v>45</v>
      </c>
      <c r="H12" s="14"/>
    </row>
    <row r="13" spans="2:8" x14ac:dyDescent="0.2">
      <c r="B13" s="1" t="s">
        <v>33</v>
      </c>
      <c r="C13" s="16">
        <f>(C12*C5)</f>
        <v>0</v>
      </c>
      <c r="D13" s="1" t="s">
        <v>6</v>
      </c>
    </row>
    <row r="16" spans="2:8" x14ac:dyDescent="0.2">
      <c r="D16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Menu principal</vt:lpstr>
      <vt:lpstr>Costo de planchas</vt:lpstr>
      <vt:lpstr>Velocidad de ajuste de prensa</vt:lpstr>
      <vt:lpstr>Velocidad en impresión</vt:lpstr>
      <vt:lpstr>Relación entre plancha y parada</vt:lpstr>
      <vt:lpstr>Ahorro en tinta blanca</vt:lpstr>
      <vt:lpstr>Ahorro en tintas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IFLEXO VISIÓN GRÁFICA</dc:creator>
  <cp:lastModifiedBy>IFLEXO VISIÓN GRÁFICA</cp:lastModifiedBy>
  <dcterms:created xsi:type="dcterms:W3CDTF">2025-01-19T02:02:35Z</dcterms:created>
  <dcterms:modified xsi:type="dcterms:W3CDTF">2025-01-19T04:21:04Z</dcterms:modified>
</cp:coreProperties>
</file>