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슈즈야 관련\대장장이 문서들\"/>
    </mc:Choice>
  </mc:AlternateContent>
  <bookViews>
    <workbookView xWindow="0" yWindow="0" windowWidth="23040" windowHeight="9324"/>
  </bookViews>
  <sheets>
    <sheet name="무기류" sheetId="1" r:id="rId1"/>
    <sheet name="방어구류" sheetId="2" r:id="rId2"/>
    <sheet name="재료" sheetId="3" r:id="rId3"/>
    <sheet name="몬스터" sheetId="4" r:id="rId4"/>
    <sheet name="광산" sheetId="5" r:id="rId5"/>
    <sheet name="제련" sheetId="6" r:id="rId6"/>
  </sheets>
  <definedNames>
    <definedName name="_xlnm._FilterDatabase" localSheetId="0" hidden="1">무기류!$A$7:$I$7</definedName>
    <definedName name="_xlnm._FilterDatabase" localSheetId="1" hidden="1">방어구류!$A$6:$G$46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I8" i="1"/>
  <c r="M29" i="4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14" i="2"/>
  <c r="H13" i="2"/>
  <c r="H12" i="2"/>
  <c r="H11" i="2"/>
  <c r="H10" i="2"/>
  <c r="H9" i="2"/>
  <c r="H8" i="2"/>
  <c r="H7" i="2"/>
  <c r="H33" i="4"/>
  <c r="H32" i="4"/>
  <c r="G46" i="2" l="1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H39" i="1"/>
  <c r="H38" i="1"/>
  <c r="H37" i="1"/>
  <c r="H36" i="1"/>
  <c r="H35" i="1"/>
  <c r="H34" i="1"/>
  <c r="H33" i="1"/>
  <c r="H32" i="1"/>
  <c r="H31" i="1" l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4" i="1"/>
  <c r="H15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<sst xmlns="http://schemas.openxmlformats.org/spreadsheetml/2006/main" count="386" uniqueCount="291">
  <si>
    <t>아이템명</t>
    <phoneticPr fontId="1" type="noConversion"/>
  </si>
  <si>
    <t>파일명</t>
    <phoneticPr fontId="1" type="noConversion"/>
  </si>
  <si>
    <t>전투력 계산공식</t>
    <phoneticPr fontId="1" type="noConversion"/>
  </si>
  <si>
    <t>공격력</t>
    <phoneticPr fontId="1" type="noConversion"/>
  </si>
  <si>
    <t>공격속도</t>
    <phoneticPr fontId="1" type="noConversion"/>
  </si>
  <si>
    <t>크리티컬</t>
    <phoneticPr fontId="1" type="noConversion"/>
  </si>
  <si>
    <t>속성</t>
    <phoneticPr fontId="1" type="noConversion"/>
  </si>
  <si>
    <t>전투력</t>
    <phoneticPr fontId="1" type="noConversion"/>
  </si>
  <si>
    <t xml:space="preserve">공격력 x 공격속도 x 크리티컬 </t>
    <phoneticPr fontId="1" type="noConversion"/>
  </si>
  <si>
    <t>등급</t>
    <phoneticPr fontId="1" type="noConversion"/>
  </si>
  <si>
    <t>1. 일반, common(흰색)2. 고급, uncommon(녹색)3. 희귀, rare(파란색)4. 영웅, epic(보라색)5. 전설, legendary(주황색)</t>
    <phoneticPr fontId="1" type="noConversion"/>
  </si>
  <si>
    <t>초보자의 단검</t>
    <phoneticPr fontId="1" type="noConversion"/>
  </si>
  <si>
    <t>수련자의 단검</t>
    <phoneticPr fontId="1" type="noConversion"/>
  </si>
  <si>
    <t>기사의 단검</t>
    <phoneticPr fontId="1" type="noConversion"/>
  </si>
  <si>
    <t>영웅의 단검</t>
    <phoneticPr fontId="1" type="noConversion"/>
  </si>
  <si>
    <t>오딘의 단검</t>
    <phoneticPr fontId="1" type="noConversion"/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</si>
  <si>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</si>
  <si>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</si>
  <si>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</si>
  <si>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</si>
  <si>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</si>
  <si>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</si>
  <si>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</si>
  <si>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</si>
  <si>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여신의 단검</t>
    <phoneticPr fontId="1" type="noConversion"/>
  </si>
  <si>
    <t>드래곤의 단검</t>
    <phoneticPr fontId="1" type="noConversion"/>
  </si>
  <si>
    <t>방어력</t>
    <phoneticPr fontId="1" type="noConversion"/>
  </si>
  <si>
    <t>회피율</t>
    <phoneticPr fontId="1" type="noConversion"/>
  </si>
  <si>
    <t>전투력</t>
    <phoneticPr fontId="1" type="noConversion"/>
  </si>
  <si>
    <t>날카로운 단검</t>
    <phoneticPr fontId="1" type="noConversion"/>
  </si>
  <si>
    <t>swnb_03</t>
  </si>
  <si>
    <t>b_f_03</t>
  </si>
  <si>
    <t>k_nb_01</t>
  </si>
  <si>
    <t>kn_b_02</t>
  </si>
  <si>
    <t>kn_b_05</t>
  </si>
  <si>
    <t>kn_b_11</t>
    <phoneticPr fontId="1" type="noConversion"/>
  </si>
  <si>
    <t>kn_b_06</t>
  </si>
  <si>
    <t>k_nb_06</t>
  </si>
  <si>
    <t>k_nb_03</t>
  </si>
  <si>
    <t>sv_b_01</t>
  </si>
  <si>
    <t>sv_b_02</t>
  </si>
  <si>
    <t>sv_b_03</t>
  </si>
  <si>
    <t>sv_b_04</t>
  </si>
  <si>
    <t>sv_b_06</t>
  </si>
  <si>
    <t>sv_b_07</t>
  </si>
  <si>
    <t>sv_b_11</t>
  </si>
  <si>
    <t>초보자의 장검</t>
    <phoneticPr fontId="1" type="noConversion"/>
  </si>
  <si>
    <t>여행자의 장검</t>
    <phoneticPr fontId="1" type="noConversion"/>
  </si>
  <si>
    <t>수련자의 장검</t>
    <phoneticPr fontId="1" type="noConversion"/>
  </si>
  <si>
    <t>기사의 장검</t>
    <phoneticPr fontId="1" type="noConversion"/>
  </si>
  <si>
    <t>영웅의 장검</t>
    <phoneticPr fontId="1" type="noConversion"/>
  </si>
  <si>
    <t>오딘의 장검</t>
    <phoneticPr fontId="1" type="noConversion"/>
  </si>
  <si>
    <t>여신의 장검</t>
    <phoneticPr fontId="1" type="noConversion"/>
  </si>
  <si>
    <t>드래곤의 장검</t>
    <phoneticPr fontId="1" type="noConversion"/>
  </si>
  <si>
    <t>초보자의 창</t>
    <phoneticPr fontId="1" type="noConversion"/>
  </si>
  <si>
    <t>여행자의 창</t>
    <phoneticPr fontId="1" type="noConversion"/>
  </si>
  <si>
    <t>수련자의 창</t>
    <phoneticPr fontId="1" type="noConversion"/>
  </si>
  <si>
    <t>기사의 창</t>
    <phoneticPr fontId="1" type="noConversion"/>
  </si>
  <si>
    <t>영웅의 창</t>
    <phoneticPr fontId="1" type="noConversion"/>
  </si>
  <si>
    <t>오딘의 창</t>
    <phoneticPr fontId="1" type="noConversion"/>
  </si>
  <si>
    <t>여신의 창</t>
    <phoneticPr fontId="1" type="noConversion"/>
  </si>
  <si>
    <t>드래곤의 창</t>
    <phoneticPr fontId="1" type="noConversion"/>
  </si>
  <si>
    <t>sp_b_01</t>
  </si>
  <si>
    <t>sp_b_02</t>
    <phoneticPr fontId="1" type="noConversion"/>
  </si>
  <si>
    <t>sp_b_03</t>
  </si>
  <si>
    <t>sp_b_04</t>
  </si>
  <si>
    <t>sp_b_05</t>
  </si>
  <si>
    <t>sp_b_06</t>
  </si>
  <si>
    <t>sp_b_09</t>
  </si>
  <si>
    <t>초보자의 도끼</t>
    <phoneticPr fontId="1" type="noConversion"/>
  </si>
  <si>
    <t>여행자의 도끼</t>
    <phoneticPr fontId="1" type="noConversion"/>
  </si>
  <si>
    <t>수련자의 도끼</t>
    <phoneticPr fontId="1" type="noConversion"/>
  </si>
  <si>
    <t>기사의 도끼</t>
    <phoneticPr fontId="1" type="noConversion"/>
  </si>
  <si>
    <t>영웅의 도끼</t>
    <phoneticPr fontId="1" type="noConversion"/>
  </si>
  <si>
    <t>오딘의 도끼</t>
    <phoneticPr fontId="1" type="noConversion"/>
  </si>
  <si>
    <t>여신의 도끼</t>
    <phoneticPr fontId="1" type="noConversion"/>
  </si>
  <si>
    <t>드래곤의 도끼</t>
    <phoneticPr fontId="1" type="noConversion"/>
  </si>
  <si>
    <t>a_n_b_01</t>
  </si>
  <si>
    <t>a_n_b_02</t>
  </si>
  <si>
    <t>a_n_b_03</t>
  </si>
  <si>
    <t>a_n_b_05</t>
  </si>
  <si>
    <t>axe_b_01</t>
  </si>
  <si>
    <t>axe_b_10</t>
  </si>
  <si>
    <t>axe_b_08</t>
  </si>
  <si>
    <t>axe_b_03</t>
  </si>
  <si>
    <t>armor_12</t>
  </si>
  <si>
    <t>초보자의 천갑옷</t>
    <phoneticPr fontId="1" type="noConversion"/>
  </si>
  <si>
    <t>armor_7</t>
    <phoneticPr fontId="1" type="noConversion"/>
  </si>
  <si>
    <t>여행자의 가죽갑옷</t>
    <phoneticPr fontId="1" type="noConversion"/>
  </si>
  <si>
    <t>armor_3</t>
  </si>
  <si>
    <t>수련자의 갑옷</t>
    <phoneticPr fontId="1" type="noConversion"/>
  </si>
  <si>
    <t>기사의 미늘갑옷</t>
    <phoneticPr fontId="1" type="noConversion"/>
  </si>
  <si>
    <t>드래곤의 비늘갑옷</t>
    <phoneticPr fontId="1" type="noConversion"/>
  </si>
  <si>
    <t>오딘의 갑옷</t>
    <phoneticPr fontId="1" type="noConversion"/>
  </si>
  <si>
    <t>영웅의 갑옷</t>
    <phoneticPr fontId="1" type="noConversion"/>
  </si>
  <si>
    <t>여신의 드레스</t>
    <phoneticPr fontId="1" type="noConversion"/>
  </si>
  <si>
    <t>boots_1</t>
  </si>
  <si>
    <t>초보자의 천부츠</t>
    <phoneticPr fontId="1" type="noConversion"/>
  </si>
  <si>
    <t>boots_4</t>
  </si>
  <si>
    <t>여행자의 가죽부츠</t>
    <phoneticPr fontId="1" type="noConversion"/>
  </si>
  <si>
    <t>boots_15</t>
  </si>
  <si>
    <t>수련자의 세미부츠</t>
    <phoneticPr fontId="1" type="noConversion"/>
  </si>
  <si>
    <t>boots_2</t>
  </si>
  <si>
    <t>기사의 미늘부츠</t>
    <phoneticPr fontId="1" type="noConversion"/>
  </si>
  <si>
    <t>boots_10</t>
  </si>
  <si>
    <t>영웅의 부츠</t>
    <phoneticPr fontId="1" type="noConversion"/>
  </si>
  <si>
    <t>boots_9</t>
  </si>
  <si>
    <t>오딘의 부츠</t>
    <phoneticPr fontId="1" type="noConversion"/>
  </si>
  <si>
    <t>boots_5</t>
  </si>
  <si>
    <t>드래곤의 부츠</t>
    <phoneticPr fontId="1" type="noConversion"/>
  </si>
  <si>
    <t>boots_3</t>
  </si>
  <si>
    <t>여신의 부츠</t>
    <phoneticPr fontId="1" type="noConversion"/>
  </si>
  <si>
    <t>초보자의 천장갑</t>
    <phoneticPr fontId="1" type="noConversion"/>
  </si>
  <si>
    <t>gloves_20</t>
  </si>
  <si>
    <t>gloves_17</t>
  </si>
  <si>
    <t>gloves_10</t>
  </si>
  <si>
    <t>드래곤의 비늘장갑</t>
    <phoneticPr fontId="1" type="noConversion"/>
  </si>
  <si>
    <t>gloves_5</t>
  </si>
  <si>
    <t>여신의 장갑</t>
    <phoneticPr fontId="1" type="noConversion"/>
  </si>
  <si>
    <t>오딘의 장갑</t>
    <phoneticPr fontId="1" type="noConversion"/>
  </si>
  <si>
    <t>gloves_15</t>
  </si>
  <si>
    <t>영웅의 장갑</t>
    <phoneticPr fontId="1" type="noConversion"/>
  </si>
  <si>
    <t>gloves_4</t>
  </si>
  <si>
    <t>기사의 미늘장갑</t>
    <phoneticPr fontId="1" type="noConversion"/>
  </si>
  <si>
    <t>gloves_19</t>
  </si>
  <si>
    <t>수련자의 장갑</t>
    <phoneticPr fontId="1" type="noConversion"/>
  </si>
  <si>
    <t>gloves_16</t>
  </si>
  <si>
    <t>helmets_23</t>
  </si>
  <si>
    <t>초보자의 천투구</t>
    <phoneticPr fontId="1" type="noConversion"/>
  </si>
  <si>
    <t>helmets_17</t>
  </si>
  <si>
    <t>여행자의 가죽투구</t>
    <phoneticPr fontId="1" type="noConversion"/>
  </si>
  <si>
    <t>helmets_11</t>
  </si>
  <si>
    <t>수련자의 투구</t>
    <phoneticPr fontId="1" type="noConversion"/>
  </si>
  <si>
    <t>helmets_13</t>
  </si>
  <si>
    <t>기사의 미늘투구</t>
    <phoneticPr fontId="1" type="noConversion"/>
  </si>
  <si>
    <t>helmets_3</t>
  </si>
  <si>
    <t>영웅의 투구</t>
    <phoneticPr fontId="1" type="noConversion"/>
  </si>
  <si>
    <t>helmets_21</t>
  </si>
  <si>
    <t>드래곤의 투구</t>
    <phoneticPr fontId="1" type="noConversion"/>
  </si>
  <si>
    <t>helmets_6</t>
  </si>
  <si>
    <t>오딘의 투구</t>
    <phoneticPr fontId="1" type="noConversion"/>
  </si>
  <si>
    <t>helmets_10</t>
  </si>
  <si>
    <t>여신의 투구</t>
    <phoneticPr fontId="1" type="noConversion"/>
  </si>
  <si>
    <t>pants_5</t>
  </si>
  <si>
    <t>초보자의 천바지</t>
    <phoneticPr fontId="1" type="noConversion"/>
  </si>
  <si>
    <t>여행자의 가죽바지</t>
    <phoneticPr fontId="1" type="noConversion"/>
  </si>
  <si>
    <t>pants_16</t>
  </si>
  <si>
    <t>pants_6</t>
  </si>
  <si>
    <t>드래곤의 비늘바지</t>
    <phoneticPr fontId="1" type="noConversion"/>
  </si>
  <si>
    <t>pants_1</t>
  </si>
  <si>
    <t>수련자의 바지</t>
    <phoneticPr fontId="1" type="noConversion"/>
  </si>
  <si>
    <t>pants_14</t>
  </si>
  <si>
    <t>기사의 미늘바지</t>
    <phoneticPr fontId="1" type="noConversion"/>
  </si>
  <si>
    <t>pants_11</t>
  </si>
  <si>
    <t>영웅의 바지</t>
    <phoneticPr fontId="1" type="noConversion"/>
  </si>
  <si>
    <t>pants_4</t>
  </si>
  <si>
    <t>오딘의 바지</t>
    <phoneticPr fontId="1" type="noConversion"/>
  </si>
  <si>
    <t>pants_9</t>
  </si>
  <si>
    <t>여신의 바지</t>
    <phoneticPr fontId="1" type="noConversion"/>
  </si>
  <si>
    <t>방어력 x 회피</t>
    <phoneticPr fontId="1" type="noConversion"/>
  </si>
  <si>
    <t>book_f_b_01</t>
  </si>
  <si>
    <t>분류</t>
    <phoneticPr fontId="1" type="noConversion"/>
  </si>
  <si>
    <t>제련북</t>
    <phoneticPr fontId="1" type="noConversion"/>
  </si>
  <si>
    <t>book_f_b_02</t>
  </si>
  <si>
    <t>book_b_03</t>
  </si>
  <si>
    <t>book_05_b</t>
  </si>
  <si>
    <t>book_11_b</t>
  </si>
  <si>
    <t>무기제작서-일반</t>
    <phoneticPr fontId="1" type="noConversion"/>
  </si>
  <si>
    <t>방어제작서-일반</t>
    <phoneticPr fontId="1" type="noConversion"/>
  </si>
  <si>
    <t>무기제작서-고급</t>
    <phoneticPr fontId="1" type="noConversion"/>
  </si>
  <si>
    <t>방어제작서-고급</t>
    <phoneticPr fontId="1" type="noConversion"/>
  </si>
  <si>
    <t>무기제작서-희귀</t>
    <phoneticPr fontId="1" type="noConversion"/>
  </si>
  <si>
    <t>방어제작서-희귀</t>
    <phoneticPr fontId="1" type="noConversion"/>
  </si>
  <si>
    <t>무기제작서-영웅</t>
    <phoneticPr fontId="1" type="noConversion"/>
  </si>
  <si>
    <t>방어제작서-영웅</t>
    <phoneticPr fontId="1" type="noConversion"/>
  </si>
  <si>
    <t>무기제작서-전설</t>
    <phoneticPr fontId="1" type="noConversion"/>
  </si>
  <si>
    <t>방어제작서-전설</t>
    <phoneticPr fontId="1" type="noConversion"/>
  </si>
  <si>
    <t>광석</t>
    <phoneticPr fontId="1" type="noConversion"/>
  </si>
  <si>
    <t>st_b_09</t>
  </si>
  <si>
    <t>돌</t>
    <phoneticPr fontId="1" type="noConversion"/>
  </si>
  <si>
    <t>ore_n_01_b</t>
  </si>
  <si>
    <t>은</t>
    <phoneticPr fontId="1" type="noConversion"/>
  </si>
  <si>
    <t>금</t>
    <phoneticPr fontId="1" type="noConversion"/>
  </si>
  <si>
    <t>미스릴</t>
    <phoneticPr fontId="1" type="noConversion"/>
  </si>
  <si>
    <t>검은무쇠</t>
    <phoneticPr fontId="1" type="noConversion"/>
  </si>
  <si>
    <t>st_b_06</t>
  </si>
  <si>
    <t>st_b_01</t>
  </si>
  <si>
    <t>quartz_b_01</t>
  </si>
  <si>
    <t>st_b_08</t>
  </si>
  <si>
    <t>철</t>
    <phoneticPr fontId="1" type="noConversion"/>
  </si>
  <si>
    <t>구리</t>
    <phoneticPr fontId="1" type="noConversion"/>
  </si>
  <si>
    <t>mtr_b_01</t>
  </si>
  <si>
    <t>보석</t>
    <phoneticPr fontId="1" type="noConversion"/>
  </si>
  <si>
    <t>광명석</t>
    <phoneticPr fontId="1" type="noConversion"/>
  </si>
  <si>
    <t>석류석</t>
    <phoneticPr fontId="1" type="noConversion"/>
  </si>
  <si>
    <t>자황수정</t>
    <phoneticPr fontId="1" type="noConversion"/>
  </si>
  <si>
    <t>암흑석</t>
    <phoneticPr fontId="1" type="noConversion"/>
  </si>
  <si>
    <t>용암석</t>
    <phoneticPr fontId="1" type="noConversion"/>
  </si>
  <si>
    <t>비취</t>
    <phoneticPr fontId="1" type="noConversion"/>
  </si>
  <si>
    <t>에메랄드</t>
    <phoneticPr fontId="1" type="noConversion"/>
  </si>
  <si>
    <t>다이아몬드</t>
    <phoneticPr fontId="1" type="noConversion"/>
  </si>
  <si>
    <t>자수정</t>
    <phoneticPr fontId="1" type="noConversion"/>
  </si>
  <si>
    <t>사파이어</t>
    <phoneticPr fontId="1" type="noConversion"/>
  </si>
  <si>
    <t>gm_b_08</t>
  </si>
  <si>
    <t>06_royal_gem_b</t>
  </si>
  <si>
    <t>gm_b_02</t>
  </si>
  <si>
    <t>sp_gem_b</t>
  </si>
  <si>
    <t>gm_b_04</t>
  </si>
  <si>
    <t>gm_b_12</t>
    <phoneticPr fontId="1" type="noConversion"/>
  </si>
  <si>
    <t>gm_b_07</t>
  </si>
  <si>
    <t>Amber_stone</t>
  </si>
  <si>
    <t>02_medium_gem_b</t>
  </si>
  <si>
    <t>gm_b_14</t>
  </si>
  <si>
    <t>주괴</t>
    <phoneticPr fontId="1" type="noConversion"/>
  </si>
  <si>
    <t>돌 주괴</t>
    <phoneticPr fontId="1" type="noConversion"/>
  </si>
  <si>
    <t>구리 주괴</t>
    <phoneticPr fontId="1" type="noConversion"/>
  </si>
  <si>
    <t>은 주괴</t>
    <phoneticPr fontId="1" type="noConversion"/>
  </si>
  <si>
    <t>금 주괴</t>
    <phoneticPr fontId="1" type="noConversion"/>
  </si>
  <si>
    <t>철 주괴</t>
    <phoneticPr fontId="1" type="noConversion"/>
  </si>
  <si>
    <t>미스릴 주괴</t>
    <phoneticPr fontId="1" type="noConversion"/>
  </si>
  <si>
    <t>검은무쇠 주괴</t>
    <phoneticPr fontId="1" type="noConversion"/>
  </si>
  <si>
    <t>아케나이트 주괴</t>
    <phoneticPr fontId="1" type="noConversion"/>
  </si>
  <si>
    <t>아케나이트</t>
    <phoneticPr fontId="1" type="noConversion"/>
  </si>
  <si>
    <t>in_b_08</t>
  </si>
  <si>
    <t>ore_f_b_02</t>
  </si>
  <si>
    <t>in_b_02</t>
  </si>
  <si>
    <t>in_b_04</t>
  </si>
  <si>
    <t>in_b_01</t>
  </si>
  <si>
    <t>in_b_06</t>
  </si>
  <si>
    <t>in_b_05</t>
  </si>
  <si>
    <t>in_b_07</t>
  </si>
  <si>
    <t>ore_f_b_03</t>
  </si>
  <si>
    <t>arm_b_03</t>
  </si>
  <si>
    <t>arm_b_07</t>
  </si>
  <si>
    <t>arm_b_05</t>
  </si>
  <si>
    <t>arm_b_09</t>
  </si>
  <si>
    <t>arm_b_04</t>
  </si>
  <si>
    <t>돌 광산</t>
    <phoneticPr fontId="1" type="noConversion"/>
  </si>
  <si>
    <t>구리 광산</t>
    <phoneticPr fontId="1" type="noConversion"/>
  </si>
  <si>
    <t>은 광산</t>
    <phoneticPr fontId="1" type="noConversion"/>
  </si>
  <si>
    <t>금 광산</t>
    <phoneticPr fontId="1" type="noConversion"/>
  </si>
  <si>
    <t>철 광산</t>
    <phoneticPr fontId="1" type="noConversion"/>
  </si>
  <si>
    <t>미스릴 광산</t>
    <phoneticPr fontId="1" type="noConversion"/>
  </si>
  <si>
    <t>검은무쇠 광산</t>
    <phoneticPr fontId="1" type="noConversion"/>
  </si>
  <si>
    <t>아케나이트 광산</t>
    <phoneticPr fontId="1" type="noConversion"/>
  </si>
  <si>
    <t>획득 가능 아이템명</t>
    <phoneticPr fontId="1" type="noConversion"/>
  </si>
  <si>
    <t>확률</t>
    <phoneticPr fontId="1" type="noConversion"/>
  </si>
  <si>
    <t>광명석</t>
    <phoneticPr fontId="1" type="noConversion"/>
  </si>
  <si>
    <t>석류석</t>
    <phoneticPr fontId="1" type="noConversion"/>
  </si>
  <si>
    <t>비취</t>
    <phoneticPr fontId="1" type="noConversion"/>
  </si>
  <si>
    <t>에메랄드</t>
    <phoneticPr fontId="1" type="noConversion"/>
  </si>
  <si>
    <t>다이아몬드</t>
    <phoneticPr fontId="1" type="noConversion"/>
  </si>
  <si>
    <t>자수정</t>
    <phoneticPr fontId="1" type="noConversion"/>
  </si>
  <si>
    <t>암흑석</t>
    <phoneticPr fontId="1" type="noConversion"/>
  </si>
  <si>
    <t>용암석</t>
    <phoneticPr fontId="1" type="noConversion"/>
  </si>
  <si>
    <t>광산 레벨</t>
    <phoneticPr fontId="1" type="noConversion"/>
  </si>
  <si>
    <t>획득가능 자원</t>
    <phoneticPr fontId="1" type="noConversion"/>
  </si>
  <si>
    <t>레벨업 기준</t>
    <phoneticPr fontId="1" type="noConversion"/>
  </si>
  <si>
    <t>필드 생성</t>
    <phoneticPr fontId="1" type="noConversion"/>
  </si>
  <si>
    <t>영지 건설</t>
    <phoneticPr fontId="1" type="noConversion"/>
  </si>
  <si>
    <t>건설시간</t>
    <phoneticPr fontId="1" type="noConversion"/>
  </si>
  <si>
    <t>몬스터 명</t>
    <phoneticPr fontId="1" type="noConversion"/>
  </si>
  <si>
    <t>숲지대 전갈</t>
    <phoneticPr fontId="1" type="noConversion"/>
  </si>
  <si>
    <t>황무지 전갈</t>
    <phoneticPr fontId="1" type="noConversion"/>
  </si>
  <si>
    <t>오쿰</t>
    <phoneticPr fontId="1" type="noConversion"/>
  </si>
  <si>
    <t>황무지 오쿰</t>
    <phoneticPr fontId="1" type="noConversion"/>
  </si>
  <si>
    <t>숲지대 오쿰</t>
    <phoneticPr fontId="1" type="noConversion"/>
  </si>
  <si>
    <t>인큐버스</t>
    <phoneticPr fontId="1" type="noConversion"/>
  </si>
  <si>
    <t>드랍아이템</t>
    <phoneticPr fontId="1" type="noConversion"/>
  </si>
  <si>
    <t>무기제작서-조각</t>
    <phoneticPr fontId="1" type="noConversion"/>
  </si>
  <si>
    <t>scroll_b_03</t>
  </si>
  <si>
    <t>방어제작서-조각</t>
    <phoneticPr fontId="1" type="noConversion"/>
  </si>
  <si>
    <t>무기제작서-조각</t>
    <phoneticPr fontId="1" type="noConversion"/>
  </si>
  <si>
    <t>방어제작서-조각</t>
    <phoneticPr fontId="1" type="noConversion"/>
  </si>
  <si>
    <t>무기제작서-조각</t>
    <phoneticPr fontId="1" type="noConversion"/>
  </si>
  <si>
    <t>방어제작서-조각</t>
    <phoneticPr fontId="1" type="noConversion"/>
  </si>
  <si>
    <t>무기제작서-조각</t>
    <phoneticPr fontId="1" type="noConversion"/>
  </si>
  <si>
    <t>무기제작서-조각</t>
    <phoneticPr fontId="1" type="noConversion"/>
  </si>
  <si>
    <t>방어제작서-조각</t>
    <phoneticPr fontId="1" type="noConversion"/>
  </si>
  <si>
    <t>재화</t>
    <phoneticPr fontId="1" type="noConversion"/>
  </si>
  <si>
    <t>Meat_05</t>
  </si>
  <si>
    <t>고기</t>
    <phoneticPr fontId="1" type="noConversion"/>
  </si>
  <si>
    <t>수량</t>
    <phoneticPr fontId="1" type="noConversion"/>
  </si>
  <si>
    <t>총드랍수량</t>
    <phoneticPr fontId="1" type="noConversion"/>
  </si>
  <si>
    <t>고기</t>
    <phoneticPr fontId="1" type="noConversion"/>
  </si>
  <si>
    <t>상점에 팔때</t>
    <phoneticPr fontId="1" type="noConversion"/>
  </si>
  <si>
    <t>상점에 팔때</t>
    <phoneticPr fontId="1" type="noConversion"/>
  </si>
  <si>
    <t>사냥시간(초)</t>
    <phoneticPr fontId="1" type="noConversion"/>
  </si>
  <si>
    <t>전갈(3)</t>
    <phoneticPr fontId="1" type="noConversion"/>
  </si>
  <si>
    <t>10초당 드랍 한번을 카운트 하여 100% 중에 확률로 아이템을 선정</t>
    <phoneticPr fontId="1" type="noConversion"/>
  </si>
  <si>
    <t>분해 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</si>
</sst>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373A3C"/>
      <name val="맑은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2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47"/>
  <sheetViews>
    <sheetView tabSelected="1" workbookViewId="0">
      <selection activeCell="J10" sqref="J10"/>
    </sheetView>
  </sheetViews>
  <sheetFormatPr defaultRowHeight="17.399999999999999"/>
  <cols>
    <col min="1" max="1" width="15.296875" customWidth="1"/>
    <col min="2" max="2" width="25.8984375" customWidth="1"/>
    <col min="9" max="9" width="11.09765625" bestFit="1" customWidth="1"/>
  </cols>
  <sheetData>
    <row r="1" spans="1:10">
      <c r="A1" t="s">
        <v>2</v>
      </c>
    </row>
    <row r="2" spans="1:10">
      <c r="A2" t="s">
        <v>8</v>
      </c>
    </row>
    <row r="3" spans="1:10">
      <c r="A3" s="1" t="s">
        <v>10</v>
      </c>
    </row>
    <row r="7" spans="1:10">
      <c r="A7" s="2" t="s">
        <v>1</v>
      </c>
      <c r="B7" s="2" t="s">
        <v>0</v>
      </c>
      <c r="C7" s="2" t="s">
        <v>9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285</v>
      </c>
      <c r="J7" s="2" t="s">
        <v>290</v>
      </c>
    </row>
    <row r="8" spans="1:10">
      <c r="A8" s="3" t="s">
        <v>31</v>
      </c>
      <c r="B8" s="3" t="s">
        <v>11</v>
      </c>
      <c r="C8" s="3">
        <v>1</v>
      </c>
      <c r="D8" s="3">
        <v>10</v>
      </c>
      <c r="E8" s="3">
        <v>1.1000000000000001</v>
      </c>
      <c r="F8" s="3">
        <v>2</v>
      </c>
      <c r="G8" s="3"/>
      <c r="H8" s="3">
        <f>SUM(D8*E8*F8)</f>
        <v>22</v>
      </c>
      <c r="I8" s="3">
        <f>SUM(H8*20)</f>
        <v>440</v>
      </c>
      <c r="J8" t="s">
        <v>193</v>
      </c>
    </row>
    <row r="9" spans="1:10">
      <c r="A9" s="3" t="s">
        <v>32</v>
      </c>
      <c r="B9" s="3" t="s">
        <v>29</v>
      </c>
      <c r="C9" s="3">
        <v>1</v>
      </c>
      <c r="D9" s="3">
        <v>15</v>
      </c>
      <c r="E9" s="3">
        <v>1.1000000000000001</v>
      </c>
      <c r="F9" s="3">
        <v>2</v>
      </c>
      <c r="G9" s="3"/>
      <c r="H9" s="3">
        <f t="shared" ref="H9:H14" si="0">SUM(D9*E9*F9)</f>
        <v>33</v>
      </c>
      <c r="I9" s="3">
        <f t="shared" ref="I9:I39" si="1">SUM(H9*20)</f>
        <v>660</v>
      </c>
    </row>
    <row r="10" spans="1:10">
      <c r="A10" s="3" t="s">
        <v>33</v>
      </c>
      <c r="B10" s="3" t="s">
        <v>12</v>
      </c>
      <c r="C10" s="3">
        <v>2</v>
      </c>
      <c r="D10" s="3">
        <v>20</v>
      </c>
      <c r="E10" s="3">
        <v>1.2</v>
      </c>
      <c r="F10" s="3">
        <v>5</v>
      </c>
      <c r="G10" s="3"/>
      <c r="H10" s="3">
        <f t="shared" si="0"/>
        <v>120</v>
      </c>
      <c r="I10" s="3">
        <f t="shared" si="1"/>
        <v>2400</v>
      </c>
    </row>
    <row r="11" spans="1:10">
      <c r="A11" s="3" t="s">
        <v>34</v>
      </c>
      <c r="B11" s="3" t="s">
        <v>13</v>
      </c>
      <c r="C11" s="3">
        <v>3</v>
      </c>
      <c r="D11" s="3">
        <v>30</v>
      </c>
      <c r="E11" s="3">
        <v>1.5</v>
      </c>
      <c r="F11" s="3">
        <v>10</v>
      </c>
      <c r="G11" s="3"/>
      <c r="H11" s="3">
        <f t="shared" si="0"/>
        <v>450</v>
      </c>
      <c r="I11" s="3">
        <f t="shared" si="1"/>
        <v>9000</v>
      </c>
    </row>
    <row r="12" spans="1:10">
      <c r="A12" s="3" t="s">
        <v>38</v>
      </c>
      <c r="B12" s="3" t="s">
        <v>14</v>
      </c>
      <c r="C12" s="3">
        <v>4</v>
      </c>
      <c r="D12" s="3">
        <v>100</v>
      </c>
      <c r="E12" s="3">
        <v>2.5</v>
      </c>
      <c r="F12" s="3">
        <v>15</v>
      </c>
      <c r="G12" s="3"/>
      <c r="H12" s="3">
        <f t="shared" si="0"/>
        <v>3750</v>
      </c>
      <c r="I12" s="3">
        <f t="shared" si="1"/>
        <v>75000</v>
      </c>
    </row>
    <row r="13" spans="1:10">
      <c r="A13" s="3" t="s">
        <v>37</v>
      </c>
      <c r="B13" s="3" t="s">
        <v>15</v>
      </c>
      <c r="C13" s="3">
        <v>5</v>
      </c>
      <c r="D13" s="3">
        <v>200</v>
      </c>
      <c r="E13" s="3">
        <v>5.5</v>
      </c>
      <c r="F13" s="3">
        <v>30</v>
      </c>
      <c r="G13" s="3"/>
      <c r="H13" s="3">
        <f t="shared" si="0"/>
        <v>33000</v>
      </c>
      <c r="I13" s="3">
        <f t="shared" si="1"/>
        <v>660000</v>
      </c>
    </row>
    <row r="14" spans="1:10">
      <c r="A14" s="3" t="s">
        <v>36</v>
      </c>
      <c r="B14" s="3" t="s">
        <v>24</v>
      </c>
      <c r="C14" s="3">
        <v>5</v>
      </c>
      <c r="D14" s="3">
        <v>200</v>
      </c>
      <c r="E14" s="3">
        <v>4</v>
      </c>
      <c r="F14" s="3">
        <v>50</v>
      </c>
      <c r="G14" s="3"/>
      <c r="H14" s="3">
        <f t="shared" si="0"/>
        <v>40000</v>
      </c>
      <c r="I14" s="3">
        <f t="shared" si="1"/>
        <v>800000</v>
      </c>
    </row>
    <row r="15" spans="1:10">
      <c r="A15" s="3" t="s">
        <v>35</v>
      </c>
      <c r="B15" s="3" t="s">
        <v>25</v>
      </c>
      <c r="C15" s="3">
        <v>5</v>
      </c>
      <c r="D15" s="3">
        <v>300</v>
      </c>
      <c r="E15" s="3">
        <v>5.5</v>
      </c>
      <c r="F15" s="3">
        <v>30</v>
      </c>
      <c r="G15" s="3"/>
      <c r="H15" s="3">
        <f t="shared" ref="H15" si="2">SUM(D15*E15*F15)</f>
        <v>49500</v>
      </c>
      <c r="I15" s="3">
        <f t="shared" si="1"/>
        <v>990000</v>
      </c>
    </row>
    <row r="16" spans="1:10">
      <c r="A16" t="s">
        <v>39</v>
      </c>
      <c r="B16" t="s">
        <v>46</v>
      </c>
      <c r="C16" s="3">
        <v>1</v>
      </c>
      <c r="D16" s="3">
        <v>15</v>
      </c>
      <c r="E16" s="3">
        <v>1.1000000000000001</v>
      </c>
      <c r="F16" s="3">
        <v>2</v>
      </c>
      <c r="G16" s="3"/>
      <c r="H16" s="3">
        <f>SUM(D16*E16*F16)</f>
        <v>33</v>
      </c>
      <c r="I16" s="3">
        <f t="shared" si="1"/>
        <v>660</v>
      </c>
    </row>
    <row r="17" spans="1:9">
      <c r="A17" t="s">
        <v>40</v>
      </c>
      <c r="B17" t="s">
        <v>47</v>
      </c>
      <c r="C17" s="3">
        <v>1</v>
      </c>
      <c r="D17" s="3">
        <v>20</v>
      </c>
      <c r="E17" s="3">
        <v>1.1000000000000001</v>
      </c>
      <c r="F17" s="3">
        <v>2</v>
      </c>
      <c r="G17" s="3"/>
      <c r="H17" s="3">
        <f t="shared" ref="H17:H23" si="3">SUM(D17*E17*F17)</f>
        <v>44</v>
      </c>
      <c r="I17" s="3">
        <f t="shared" si="1"/>
        <v>880</v>
      </c>
    </row>
    <row r="18" spans="1:9">
      <c r="A18" t="s">
        <v>41</v>
      </c>
      <c r="B18" t="s">
        <v>48</v>
      </c>
      <c r="C18" s="3">
        <v>2</v>
      </c>
      <c r="D18" s="3">
        <v>25</v>
      </c>
      <c r="E18" s="3">
        <v>1.2</v>
      </c>
      <c r="F18" s="3">
        <v>5</v>
      </c>
      <c r="G18" s="3"/>
      <c r="H18" s="3">
        <f t="shared" si="3"/>
        <v>150</v>
      </c>
      <c r="I18" s="3">
        <f t="shared" si="1"/>
        <v>3000</v>
      </c>
    </row>
    <row r="19" spans="1:9">
      <c r="A19" t="s">
        <v>42</v>
      </c>
      <c r="B19" t="s">
        <v>49</v>
      </c>
      <c r="C19" s="3">
        <v>3</v>
      </c>
      <c r="D19" s="3">
        <v>35</v>
      </c>
      <c r="E19" s="3">
        <v>1.5</v>
      </c>
      <c r="F19" s="3">
        <v>10</v>
      </c>
      <c r="G19" s="3"/>
      <c r="H19" s="3">
        <f t="shared" si="3"/>
        <v>525</v>
      </c>
      <c r="I19" s="3">
        <f t="shared" si="1"/>
        <v>10500</v>
      </c>
    </row>
    <row r="20" spans="1:9">
      <c r="A20" t="s">
        <v>43</v>
      </c>
      <c r="B20" t="s">
        <v>50</v>
      </c>
      <c r="C20" s="3">
        <v>4</v>
      </c>
      <c r="D20" s="3">
        <v>110</v>
      </c>
      <c r="E20" s="3">
        <v>2.5</v>
      </c>
      <c r="F20" s="3">
        <v>15</v>
      </c>
      <c r="G20" s="3"/>
      <c r="H20" s="3">
        <f t="shared" si="3"/>
        <v>4125</v>
      </c>
      <c r="I20" s="3">
        <f t="shared" si="1"/>
        <v>82500</v>
      </c>
    </row>
    <row r="21" spans="1:9">
      <c r="A21" t="s">
        <v>44</v>
      </c>
      <c r="B21" t="s">
        <v>51</v>
      </c>
      <c r="C21" s="3">
        <v>5</v>
      </c>
      <c r="D21" s="3">
        <v>220</v>
      </c>
      <c r="E21" s="3">
        <v>5.5</v>
      </c>
      <c r="F21" s="3">
        <v>30</v>
      </c>
      <c r="G21" s="3"/>
      <c r="H21" s="3">
        <f t="shared" si="3"/>
        <v>36300</v>
      </c>
      <c r="I21" s="3">
        <f t="shared" si="1"/>
        <v>726000</v>
      </c>
    </row>
    <row r="22" spans="1:9">
      <c r="A22" t="s">
        <v>45</v>
      </c>
      <c r="B22" t="s">
        <v>52</v>
      </c>
      <c r="C22" s="3">
        <v>5</v>
      </c>
      <c r="D22" s="3">
        <v>220</v>
      </c>
      <c r="E22" s="3">
        <v>4</v>
      </c>
      <c r="F22" s="3">
        <v>50</v>
      </c>
      <c r="G22" s="3"/>
      <c r="H22" s="3">
        <f t="shared" si="3"/>
        <v>44000</v>
      </c>
      <c r="I22" s="3">
        <f t="shared" si="1"/>
        <v>880000</v>
      </c>
    </row>
    <row r="23" spans="1:9">
      <c r="A23" t="s">
        <v>30</v>
      </c>
      <c r="B23" t="s">
        <v>53</v>
      </c>
      <c r="C23" s="3">
        <v>5</v>
      </c>
      <c r="D23" s="3">
        <v>330</v>
      </c>
      <c r="E23" s="3">
        <v>5.5</v>
      </c>
      <c r="F23" s="3">
        <v>30</v>
      </c>
      <c r="G23" s="3"/>
      <c r="H23" s="3">
        <f t="shared" si="3"/>
        <v>54450</v>
      </c>
      <c r="I23" s="3">
        <f t="shared" si="1"/>
        <v>1089000</v>
      </c>
    </row>
    <row r="24" spans="1:9">
      <c r="A24" t="s">
        <v>62</v>
      </c>
      <c r="B24" t="s">
        <v>54</v>
      </c>
      <c r="C24" s="3">
        <v>1</v>
      </c>
      <c r="D24" s="3">
        <v>20</v>
      </c>
      <c r="E24" s="3">
        <v>1.1000000000000001</v>
      </c>
      <c r="F24" s="3">
        <v>2</v>
      </c>
      <c r="G24" s="3"/>
      <c r="H24" s="3">
        <f>SUM(D24*E24*F24)</f>
        <v>44</v>
      </c>
      <c r="I24" s="3">
        <f t="shared" si="1"/>
        <v>880</v>
      </c>
    </row>
    <row r="25" spans="1:9">
      <c r="A25" t="s">
        <v>63</v>
      </c>
      <c r="B25" t="s">
        <v>55</v>
      </c>
      <c r="C25" s="3">
        <v>1</v>
      </c>
      <c r="D25" s="3">
        <v>25</v>
      </c>
      <c r="E25" s="3">
        <v>1.1000000000000001</v>
      </c>
      <c r="F25" s="3">
        <v>2</v>
      </c>
      <c r="G25" s="3"/>
      <c r="H25" s="3">
        <f t="shared" ref="H25:H31" si="4">SUM(D25*E25*F25)</f>
        <v>55.000000000000007</v>
      </c>
      <c r="I25" s="3">
        <f t="shared" si="1"/>
        <v>1100.0000000000002</v>
      </c>
    </row>
    <row r="26" spans="1:9">
      <c r="A26" t="s">
        <v>68</v>
      </c>
      <c r="B26" t="s">
        <v>56</v>
      </c>
      <c r="C26" s="3">
        <v>2</v>
      </c>
      <c r="D26" s="3">
        <v>30</v>
      </c>
      <c r="E26" s="3">
        <v>1.2</v>
      </c>
      <c r="F26" s="3">
        <v>5</v>
      </c>
      <c r="G26" s="3"/>
      <c r="H26" s="3">
        <f t="shared" si="4"/>
        <v>180</v>
      </c>
      <c r="I26" s="3">
        <f t="shared" si="1"/>
        <v>3600</v>
      </c>
    </row>
    <row r="27" spans="1:9">
      <c r="A27" t="s">
        <v>65</v>
      </c>
      <c r="B27" t="s">
        <v>57</v>
      </c>
      <c r="C27" s="3">
        <v>3</v>
      </c>
      <c r="D27" s="3">
        <v>40</v>
      </c>
      <c r="E27" s="3">
        <v>1.5</v>
      </c>
      <c r="F27" s="3">
        <v>10</v>
      </c>
      <c r="G27" s="3"/>
      <c r="H27" s="3">
        <f t="shared" si="4"/>
        <v>600</v>
      </c>
      <c r="I27" s="3">
        <f t="shared" si="1"/>
        <v>12000</v>
      </c>
    </row>
    <row r="28" spans="1:9">
      <c r="A28" t="s">
        <v>67</v>
      </c>
      <c r="B28" t="s">
        <v>58</v>
      </c>
      <c r="C28" s="3">
        <v>4</v>
      </c>
      <c r="D28" s="3">
        <v>140</v>
      </c>
      <c r="E28" s="3">
        <v>2.5</v>
      </c>
      <c r="F28" s="3">
        <v>15</v>
      </c>
      <c r="G28" s="3"/>
      <c r="H28" s="3">
        <f t="shared" si="4"/>
        <v>5250</v>
      </c>
      <c r="I28" s="3">
        <f t="shared" si="1"/>
        <v>105000</v>
      </c>
    </row>
    <row r="29" spans="1:9">
      <c r="A29" t="s">
        <v>65</v>
      </c>
      <c r="B29" t="s">
        <v>59</v>
      </c>
      <c r="C29" s="3">
        <v>5</v>
      </c>
      <c r="D29" s="3">
        <v>240</v>
      </c>
      <c r="E29" s="3">
        <v>5.5</v>
      </c>
      <c r="F29" s="3">
        <v>30</v>
      </c>
      <c r="G29" s="3"/>
      <c r="H29" s="3">
        <f t="shared" si="4"/>
        <v>39600</v>
      </c>
      <c r="I29" s="3">
        <f t="shared" si="1"/>
        <v>792000</v>
      </c>
    </row>
    <row r="30" spans="1:9">
      <c r="A30" t="s">
        <v>64</v>
      </c>
      <c r="B30" t="s">
        <v>60</v>
      </c>
      <c r="C30" s="3">
        <v>5</v>
      </c>
      <c r="D30" s="3">
        <v>240</v>
      </c>
      <c r="E30" s="3">
        <v>4</v>
      </c>
      <c r="F30" s="3">
        <v>50</v>
      </c>
      <c r="G30" s="3"/>
      <c r="H30" s="3">
        <f t="shared" si="4"/>
        <v>48000</v>
      </c>
      <c r="I30" s="3">
        <f t="shared" si="1"/>
        <v>960000</v>
      </c>
    </row>
    <row r="31" spans="1:9">
      <c r="A31" t="s">
        <v>66</v>
      </c>
      <c r="B31" t="s">
        <v>61</v>
      </c>
      <c r="C31" s="3">
        <v>5</v>
      </c>
      <c r="D31" s="3">
        <v>340</v>
      </c>
      <c r="E31" s="3">
        <v>5.5</v>
      </c>
      <c r="F31" s="3">
        <v>30</v>
      </c>
      <c r="G31" s="3"/>
      <c r="H31" s="3">
        <f t="shared" si="4"/>
        <v>56100</v>
      </c>
      <c r="I31" s="3">
        <f t="shared" si="1"/>
        <v>1122000</v>
      </c>
    </row>
    <row r="32" spans="1:9">
      <c r="A32" t="s">
        <v>77</v>
      </c>
      <c r="B32" t="s">
        <v>69</v>
      </c>
      <c r="C32" s="3">
        <v>1</v>
      </c>
      <c r="D32" s="3">
        <v>20</v>
      </c>
      <c r="E32" s="3">
        <v>1.1000000000000001</v>
      </c>
      <c r="F32" s="3">
        <v>2</v>
      </c>
      <c r="G32" s="3"/>
      <c r="H32" s="3">
        <f>SUM(D32*E32*F32)</f>
        <v>44</v>
      </c>
      <c r="I32" s="3">
        <f t="shared" si="1"/>
        <v>880</v>
      </c>
    </row>
    <row r="33" spans="1:9">
      <c r="A33" t="s">
        <v>78</v>
      </c>
      <c r="B33" t="s">
        <v>70</v>
      </c>
      <c r="C33" s="3">
        <v>1</v>
      </c>
      <c r="D33" s="3">
        <v>25</v>
      </c>
      <c r="E33" s="3">
        <v>1.1000000000000001</v>
      </c>
      <c r="F33" s="3">
        <v>2</v>
      </c>
      <c r="G33" s="3"/>
      <c r="H33" s="3">
        <f t="shared" ref="H33:H39" si="5">SUM(D33*E33*F33)</f>
        <v>55.000000000000007</v>
      </c>
      <c r="I33" s="3">
        <f t="shared" si="1"/>
        <v>1100.0000000000002</v>
      </c>
    </row>
    <row r="34" spans="1:9">
      <c r="A34" t="s">
        <v>79</v>
      </c>
      <c r="B34" t="s">
        <v>71</v>
      </c>
      <c r="C34" s="3">
        <v>2</v>
      </c>
      <c r="D34" s="3">
        <v>30</v>
      </c>
      <c r="E34" s="3">
        <v>1.2</v>
      </c>
      <c r="F34" s="3">
        <v>5</v>
      </c>
      <c r="G34" s="3"/>
      <c r="H34" s="3">
        <f t="shared" si="5"/>
        <v>180</v>
      </c>
      <c r="I34" s="3">
        <f t="shared" si="1"/>
        <v>3600</v>
      </c>
    </row>
    <row r="35" spans="1:9">
      <c r="A35" t="s">
        <v>80</v>
      </c>
      <c r="B35" t="s">
        <v>72</v>
      </c>
      <c r="C35" s="3">
        <v>3</v>
      </c>
      <c r="D35" s="3">
        <v>40</v>
      </c>
      <c r="E35" s="3">
        <v>1.5</v>
      </c>
      <c r="F35" s="3">
        <v>10</v>
      </c>
      <c r="G35" s="3"/>
      <c r="H35" s="3">
        <f t="shared" si="5"/>
        <v>600</v>
      </c>
      <c r="I35" s="3">
        <f t="shared" si="1"/>
        <v>12000</v>
      </c>
    </row>
    <row r="36" spans="1:9">
      <c r="A36" t="s">
        <v>81</v>
      </c>
      <c r="B36" t="s">
        <v>73</v>
      </c>
      <c r="C36" s="3">
        <v>4</v>
      </c>
      <c r="D36" s="3">
        <v>140</v>
      </c>
      <c r="E36" s="3">
        <v>2.5</v>
      </c>
      <c r="F36" s="3">
        <v>15</v>
      </c>
      <c r="G36" s="3"/>
      <c r="H36" s="3">
        <f t="shared" si="5"/>
        <v>5250</v>
      </c>
      <c r="I36" s="3">
        <f t="shared" si="1"/>
        <v>105000</v>
      </c>
    </row>
    <row r="37" spans="1:9">
      <c r="A37" t="s">
        <v>82</v>
      </c>
      <c r="B37" t="s">
        <v>74</v>
      </c>
      <c r="C37" s="3">
        <v>5</v>
      </c>
      <c r="D37" s="3">
        <v>240</v>
      </c>
      <c r="E37" s="3">
        <v>5.5</v>
      </c>
      <c r="F37" s="3">
        <v>30</v>
      </c>
      <c r="G37" s="3"/>
      <c r="H37" s="3">
        <f t="shared" si="5"/>
        <v>39600</v>
      </c>
      <c r="I37" s="3">
        <f t="shared" si="1"/>
        <v>792000</v>
      </c>
    </row>
    <row r="38" spans="1:9">
      <c r="A38" t="s">
        <v>83</v>
      </c>
      <c r="B38" t="s">
        <v>75</v>
      </c>
      <c r="C38" s="3">
        <v>5</v>
      </c>
      <c r="D38" s="3">
        <v>240</v>
      </c>
      <c r="E38" s="3">
        <v>4</v>
      </c>
      <c r="F38" s="3">
        <v>50</v>
      </c>
      <c r="G38" s="3"/>
      <c r="H38" s="3">
        <f t="shared" si="5"/>
        <v>48000</v>
      </c>
      <c r="I38" s="3">
        <f t="shared" si="1"/>
        <v>960000</v>
      </c>
    </row>
    <row r="39" spans="1:9">
      <c r="A39" t="s">
        <v>84</v>
      </c>
      <c r="B39" t="s">
        <v>76</v>
      </c>
      <c r="C39" s="3">
        <v>5</v>
      </c>
      <c r="D39" s="3">
        <v>340</v>
      </c>
      <c r="E39" s="3">
        <v>5.5</v>
      </c>
      <c r="F39" s="3">
        <v>30</v>
      </c>
      <c r="G39" s="3"/>
      <c r="H39" s="3">
        <f t="shared" si="5"/>
        <v>56100</v>
      </c>
      <c r="I39" s="3">
        <f t="shared" si="1"/>
        <v>1122000</v>
      </c>
    </row>
    <row r="40" spans="1:9">
      <c r="A40" t="s">
        <v>16</v>
      </c>
    </row>
    <row r="41" spans="1:9">
      <c r="A41" t="s">
        <v>17</v>
      </c>
    </row>
    <row r="42" spans="1:9">
      <c r="A42" t="s">
        <v>18</v>
      </c>
    </row>
    <row r="43" spans="1:9">
      <c r="A43" t="s">
        <v>19</v>
      </c>
    </row>
    <row r="44" spans="1:9">
      <c r="A44" t="s">
        <v>20</v>
      </c>
    </row>
    <row r="45" spans="1:9">
      <c r="A45" t="s">
        <v>21</v>
      </c>
    </row>
    <row r="46" spans="1:9">
      <c r="A46" t="s">
        <v>22</v>
      </c>
    </row>
    <row r="47" spans="1:9">
      <c r="A47" t="s">
        <v>23</v>
      </c>
    </row>
  </sheetData>
  <autoFilter ref="A7:I7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46"/>
  <sheetViews>
    <sheetView topLeftCell="A37" workbookViewId="0">
      <selection activeCell="H14" sqref="H14:H46"/>
    </sheetView>
  </sheetViews>
  <sheetFormatPr defaultRowHeight="17.399999999999999"/>
  <cols>
    <col min="1" max="1" width="10.8984375" customWidth="1"/>
    <col min="2" max="2" width="16.69921875" customWidth="1"/>
    <col min="8" max="8" width="11.09765625" bestFit="1" customWidth="1"/>
  </cols>
  <sheetData>
    <row r="1" spans="1:8">
      <c r="A1" t="s">
        <v>2</v>
      </c>
    </row>
    <row r="2" spans="1:8">
      <c r="A2" t="s">
        <v>159</v>
      </c>
    </row>
    <row r="3" spans="1:8">
      <c r="A3" s="1" t="s">
        <v>10</v>
      </c>
    </row>
    <row r="6" spans="1:8">
      <c r="A6" s="2" t="s">
        <v>1</v>
      </c>
      <c r="B6" s="2" t="s">
        <v>0</v>
      </c>
      <c r="C6" s="2" t="s">
        <v>9</v>
      </c>
      <c r="D6" s="2" t="s">
        <v>26</v>
      </c>
      <c r="E6" s="2" t="s">
        <v>27</v>
      </c>
      <c r="F6" s="2" t="s">
        <v>6</v>
      </c>
      <c r="G6" s="2" t="s">
        <v>28</v>
      </c>
      <c r="H6" s="2" t="s">
        <v>286</v>
      </c>
    </row>
    <row r="7" spans="1:8">
      <c r="A7" t="s">
        <v>85</v>
      </c>
      <c r="B7" t="s">
        <v>86</v>
      </c>
      <c r="C7" s="3">
        <v>1</v>
      </c>
      <c r="D7">
        <v>10</v>
      </c>
      <c r="E7">
        <v>5</v>
      </c>
      <c r="G7">
        <f t="shared" ref="G7:G46" si="0">SUM(D7*E7)</f>
        <v>50</v>
      </c>
      <c r="H7">
        <f>SUM(G7*10)</f>
        <v>500</v>
      </c>
    </row>
    <row r="8" spans="1:8">
      <c r="A8" t="s">
        <v>87</v>
      </c>
      <c r="B8" t="s">
        <v>88</v>
      </c>
      <c r="C8" s="3">
        <v>1</v>
      </c>
      <c r="D8">
        <v>15</v>
      </c>
      <c r="E8">
        <v>8</v>
      </c>
      <c r="G8">
        <f t="shared" si="0"/>
        <v>120</v>
      </c>
      <c r="H8">
        <f>SUM(G8*10)</f>
        <v>1200</v>
      </c>
    </row>
    <row r="9" spans="1:8">
      <c r="A9" t="s">
        <v>89</v>
      </c>
      <c r="B9" t="s">
        <v>90</v>
      </c>
      <c r="C9" s="3">
        <v>2</v>
      </c>
      <c r="D9">
        <v>20</v>
      </c>
      <c r="E9">
        <v>8</v>
      </c>
      <c r="G9">
        <f t="shared" si="0"/>
        <v>160</v>
      </c>
      <c r="H9">
        <f>SUM(G9*10)</f>
        <v>1600</v>
      </c>
    </row>
    <row r="10" spans="1:8">
      <c r="A10" t="s">
        <v>235</v>
      </c>
      <c r="B10" t="s">
        <v>91</v>
      </c>
      <c r="C10" s="3">
        <v>3</v>
      </c>
      <c r="D10">
        <v>50</v>
      </c>
      <c r="E10">
        <v>25</v>
      </c>
      <c r="G10">
        <f t="shared" si="0"/>
        <v>1250</v>
      </c>
      <c r="H10">
        <f>SUM(G10*10)</f>
        <v>12500</v>
      </c>
    </row>
    <row r="11" spans="1:8">
      <c r="A11" t="s">
        <v>236</v>
      </c>
      <c r="B11" t="s">
        <v>94</v>
      </c>
      <c r="C11" s="3">
        <v>4</v>
      </c>
      <c r="D11">
        <v>80</v>
      </c>
      <c r="E11">
        <v>25</v>
      </c>
      <c r="G11">
        <f t="shared" si="0"/>
        <v>2000</v>
      </c>
      <c r="H11">
        <f>SUM(G11*10)</f>
        <v>20000</v>
      </c>
    </row>
    <row r="12" spans="1:8">
      <c r="A12" t="s">
        <v>232</v>
      </c>
      <c r="B12" t="s">
        <v>93</v>
      </c>
      <c r="C12" s="3">
        <v>5</v>
      </c>
      <c r="D12">
        <v>120</v>
      </c>
      <c r="E12">
        <v>30</v>
      </c>
      <c r="G12">
        <f t="shared" si="0"/>
        <v>3600</v>
      </c>
      <c r="H12">
        <f>SUM(G12*10)</f>
        <v>36000</v>
      </c>
    </row>
    <row r="13" spans="1:8">
      <c r="A13" t="s">
        <v>233</v>
      </c>
      <c r="B13" t="s">
        <v>95</v>
      </c>
      <c r="C13" s="3">
        <v>5</v>
      </c>
      <c r="D13">
        <v>120</v>
      </c>
      <c r="E13">
        <v>25</v>
      </c>
      <c r="G13">
        <f t="shared" si="0"/>
        <v>3000</v>
      </c>
      <c r="H13">
        <f>SUM(G13*10)</f>
        <v>30000</v>
      </c>
    </row>
    <row r="14" spans="1:8">
      <c r="A14" t="s">
        <v>234</v>
      </c>
      <c r="B14" t="s">
        <v>92</v>
      </c>
      <c r="C14" s="3">
        <v>5</v>
      </c>
      <c r="D14">
        <v>200</v>
      </c>
      <c r="E14">
        <v>50</v>
      </c>
      <c r="G14">
        <f t="shared" si="0"/>
        <v>10000</v>
      </c>
      <c r="H14">
        <f>SUM(G14*10)</f>
        <v>100000</v>
      </c>
    </row>
    <row r="15" spans="1:8">
      <c r="A15" t="s">
        <v>96</v>
      </c>
      <c r="B15" t="s">
        <v>97</v>
      </c>
      <c r="C15" s="3">
        <v>1</v>
      </c>
      <c r="D15">
        <v>10</v>
      </c>
      <c r="E15">
        <v>5</v>
      </c>
      <c r="G15">
        <f t="shared" si="0"/>
        <v>50</v>
      </c>
      <c r="H15">
        <f t="shared" ref="H15:H46" si="1">SUM(G15*10)</f>
        <v>500</v>
      </c>
    </row>
    <row r="16" spans="1:8">
      <c r="A16" t="s">
        <v>98</v>
      </c>
      <c r="B16" t="s">
        <v>99</v>
      </c>
      <c r="C16" s="3">
        <v>1</v>
      </c>
      <c r="D16">
        <v>15</v>
      </c>
      <c r="E16">
        <v>8</v>
      </c>
      <c r="G16">
        <f t="shared" si="0"/>
        <v>120</v>
      </c>
      <c r="H16">
        <f t="shared" si="1"/>
        <v>1200</v>
      </c>
    </row>
    <row r="17" spans="1:8">
      <c r="A17" t="s">
        <v>100</v>
      </c>
      <c r="B17" t="s">
        <v>101</v>
      </c>
      <c r="C17" s="3">
        <v>2</v>
      </c>
      <c r="D17">
        <v>20</v>
      </c>
      <c r="E17">
        <v>8</v>
      </c>
      <c r="G17">
        <f t="shared" si="0"/>
        <v>160</v>
      </c>
      <c r="H17">
        <f t="shared" si="1"/>
        <v>1600</v>
      </c>
    </row>
    <row r="18" spans="1:8">
      <c r="A18" t="s">
        <v>102</v>
      </c>
      <c r="B18" t="s">
        <v>103</v>
      </c>
      <c r="C18" s="3">
        <v>3</v>
      </c>
      <c r="D18">
        <v>50</v>
      </c>
      <c r="E18">
        <v>25</v>
      </c>
      <c r="G18">
        <f t="shared" si="0"/>
        <v>1250</v>
      </c>
      <c r="H18">
        <f t="shared" si="1"/>
        <v>12500</v>
      </c>
    </row>
    <row r="19" spans="1:8">
      <c r="A19" t="s">
        <v>104</v>
      </c>
      <c r="B19" t="s">
        <v>105</v>
      </c>
      <c r="C19" s="3">
        <v>4</v>
      </c>
      <c r="D19">
        <v>80</v>
      </c>
      <c r="E19">
        <v>25</v>
      </c>
      <c r="G19">
        <f t="shared" si="0"/>
        <v>2000</v>
      </c>
      <c r="H19">
        <f t="shared" si="1"/>
        <v>20000</v>
      </c>
    </row>
    <row r="20" spans="1:8">
      <c r="A20" t="s">
        <v>106</v>
      </c>
      <c r="B20" t="s">
        <v>107</v>
      </c>
      <c r="C20" s="3">
        <v>5</v>
      </c>
      <c r="D20">
        <v>120</v>
      </c>
      <c r="E20">
        <v>30</v>
      </c>
      <c r="G20">
        <f t="shared" si="0"/>
        <v>3600</v>
      </c>
      <c r="H20">
        <f t="shared" si="1"/>
        <v>36000</v>
      </c>
    </row>
    <row r="21" spans="1:8">
      <c r="A21" t="s">
        <v>110</v>
      </c>
      <c r="B21" t="s">
        <v>111</v>
      </c>
      <c r="C21" s="3">
        <v>5</v>
      </c>
      <c r="D21">
        <v>120</v>
      </c>
      <c r="E21">
        <v>25</v>
      </c>
      <c r="G21">
        <f t="shared" si="0"/>
        <v>3000</v>
      </c>
      <c r="H21">
        <f t="shared" si="1"/>
        <v>30000</v>
      </c>
    </row>
    <row r="22" spans="1:8">
      <c r="A22" t="s">
        <v>108</v>
      </c>
      <c r="B22" t="s">
        <v>109</v>
      </c>
      <c r="C22" s="3">
        <v>5</v>
      </c>
      <c r="D22">
        <v>200</v>
      </c>
      <c r="E22">
        <v>50</v>
      </c>
      <c r="G22">
        <f t="shared" si="0"/>
        <v>10000</v>
      </c>
      <c r="H22">
        <f t="shared" si="1"/>
        <v>100000</v>
      </c>
    </row>
    <row r="23" spans="1:8">
      <c r="A23" t="s">
        <v>113</v>
      </c>
      <c r="B23" t="s">
        <v>112</v>
      </c>
      <c r="C23" s="3">
        <v>1</v>
      </c>
      <c r="D23">
        <v>10</v>
      </c>
      <c r="E23">
        <v>5</v>
      </c>
      <c r="G23">
        <f t="shared" si="0"/>
        <v>50</v>
      </c>
      <c r="H23">
        <f t="shared" si="1"/>
        <v>500</v>
      </c>
    </row>
    <row r="24" spans="1:8">
      <c r="A24" t="s">
        <v>126</v>
      </c>
      <c r="B24" t="s">
        <v>99</v>
      </c>
      <c r="C24" s="3">
        <v>1</v>
      </c>
      <c r="D24">
        <v>15</v>
      </c>
      <c r="E24">
        <v>8</v>
      </c>
      <c r="G24">
        <f t="shared" si="0"/>
        <v>120</v>
      </c>
      <c r="H24">
        <f t="shared" si="1"/>
        <v>1200</v>
      </c>
    </row>
    <row r="25" spans="1:8">
      <c r="A25" t="s">
        <v>124</v>
      </c>
      <c r="B25" t="s">
        <v>125</v>
      </c>
      <c r="C25" s="3">
        <v>2</v>
      </c>
      <c r="D25">
        <v>20</v>
      </c>
      <c r="E25">
        <v>8</v>
      </c>
      <c r="G25">
        <f t="shared" si="0"/>
        <v>160</v>
      </c>
      <c r="H25">
        <f t="shared" si="1"/>
        <v>1600</v>
      </c>
    </row>
    <row r="26" spans="1:8">
      <c r="A26" t="s">
        <v>122</v>
      </c>
      <c r="B26" t="s">
        <v>123</v>
      </c>
      <c r="C26" s="3">
        <v>3</v>
      </c>
      <c r="D26">
        <v>50</v>
      </c>
      <c r="E26">
        <v>25</v>
      </c>
      <c r="G26">
        <f t="shared" si="0"/>
        <v>1250</v>
      </c>
      <c r="H26">
        <f t="shared" si="1"/>
        <v>12500</v>
      </c>
    </row>
    <row r="27" spans="1:8">
      <c r="A27" t="s">
        <v>120</v>
      </c>
      <c r="B27" t="s">
        <v>121</v>
      </c>
      <c r="C27" s="3">
        <v>4</v>
      </c>
      <c r="D27">
        <v>80</v>
      </c>
      <c r="E27">
        <v>25</v>
      </c>
      <c r="G27">
        <f t="shared" si="0"/>
        <v>2000</v>
      </c>
      <c r="H27">
        <f t="shared" si="1"/>
        <v>20000</v>
      </c>
    </row>
    <row r="28" spans="1:8">
      <c r="A28" t="s">
        <v>115</v>
      </c>
      <c r="B28" t="s">
        <v>119</v>
      </c>
      <c r="C28" s="3">
        <v>5</v>
      </c>
      <c r="D28">
        <v>120</v>
      </c>
      <c r="E28">
        <v>30</v>
      </c>
      <c r="G28">
        <f t="shared" si="0"/>
        <v>3600</v>
      </c>
      <c r="H28">
        <f t="shared" si="1"/>
        <v>36000</v>
      </c>
    </row>
    <row r="29" spans="1:8">
      <c r="A29" t="s">
        <v>117</v>
      </c>
      <c r="B29" t="s">
        <v>118</v>
      </c>
      <c r="C29" s="3">
        <v>5</v>
      </c>
      <c r="D29">
        <v>120</v>
      </c>
      <c r="E29">
        <v>25</v>
      </c>
      <c r="G29">
        <f t="shared" si="0"/>
        <v>3000</v>
      </c>
      <c r="H29">
        <f t="shared" si="1"/>
        <v>30000</v>
      </c>
    </row>
    <row r="30" spans="1:8">
      <c r="A30" t="s">
        <v>114</v>
      </c>
      <c r="B30" t="s">
        <v>116</v>
      </c>
      <c r="C30" s="3">
        <v>5</v>
      </c>
      <c r="D30">
        <v>200</v>
      </c>
      <c r="E30">
        <v>50</v>
      </c>
      <c r="G30">
        <f t="shared" si="0"/>
        <v>10000</v>
      </c>
      <c r="H30">
        <f t="shared" si="1"/>
        <v>100000</v>
      </c>
    </row>
    <row r="31" spans="1:8">
      <c r="A31" t="s">
        <v>127</v>
      </c>
      <c r="B31" t="s">
        <v>128</v>
      </c>
      <c r="C31" s="3">
        <v>1</v>
      </c>
      <c r="D31">
        <v>10</v>
      </c>
      <c r="E31">
        <v>5</v>
      </c>
      <c r="G31">
        <f t="shared" si="0"/>
        <v>50</v>
      </c>
      <c r="H31">
        <f t="shared" si="1"/>
        <v>500</v>
      </c>
    </row>
    <row r="32" spans="1:8">
      <c r="A32" t="s">
        <v>129</v>
      </c>
      <c r="B32" t="s">
        <v>130</v>
      </c>
      <c r="C32" s="3">
        <v>1</v>
      </c>
      <c r="D32">
        <v>15</v>
      </c>
      <c r="E32">
        <v>8</v>
      </c>
      <c r="G32">
        <f t="shared" si="0"/>
        <v>120</v>
      </c>
      <c r="H32">
        <f t="shared" si="1"/>
        <v>1200</v>
      </c>
    </row>
    <row r="33" spans="1:8">
      <c r="A33" t="s">
        <v>131</v>
      </c>
      <c r="B33" t="s">
        <v>132</v>
      </c>
      <c r="C33" s="3">
        <v>2</v>
      </c>
      <c r="D33">
        <v>20</v>
      </c>
      <c r="E33">
        <v>8</v>
      </c>
      <c r="G33">
        <f t="shared" si="0"/>
        <v>160</v>
      </c>
      <c r="H33">
        <f t="shared" si="1"/>
        <v>1600</v>
      </c>
    </row>
    <row r="34" spans="1:8">
      <c r="A34" t="s">
        <v>135</v>
      </c>
      <c r="B34" t="s">
        <v>134</v>
      </c>
      <c r="C34" s="3">
        <v>3</v>
      </c>
      <c r="D34">
        <v>50</v>
      </c>
      <c r="E34">
        <v>25</v>
      </c>
      <c r="G34">
        <f t="shared" si="0"/>
        <v>1250</v>
      </c>
      <c r="H34">
        <f t="shared" si="1"/>
        <v>12500</v>
      </c>
    </row>
    <row r="35" spans="1:8">
      <c r="A35" t="s">
        <v>133</v>
      </c>
      <c r="B35" t="s">
        <v>136</v>
      </c>
      <c r="C35" s="3">
        <v>4</v>
      </c>
      <c r="D35">
        <v>80</v>
      </c>
      <c r="E35">
        <v>25</v>
      </c>
      <c r="G35">
        <f t="shared" si="0"/>
        <v>2000</v>
      </c>
      <c r="H35">
        <f t="shared" si="1"/>
        <v>20000</v>
      </c>
    </row>
    <row r="36" spans="1:8">
      <c r="A36" t="s">
        <v>139</v>
      </c>
      <c r="B36" t="s">
        <v>140</v>
      </c>
      <c r="C36" s="3">
        <v>5</v>
      </c>
      <c r="D36">
        <v>120</v>
      </c>
      <c r="E36">
        <v>30</v>
      </c>
      <c r="G36">
        <f t="shared" si="0"/>
        <v>3600</v>
      </c>
      <c r="H36">
        <f t="shared" si="1"/>
        <v>36000</v>
      </c>
    </row>
    <row r="37" spans="1:8">
      <c r="A37" t="s">
        <v>141</v>
      </c>
      <c r="B37" t="s">
        <v>142</v>
      </c>
      <c r="C37" s="3">
        <v>5</v>
      </c>
      <c r="D37">
        <v>120</v>
      </c>
      <c r="E37">
        <v>25</v>
      </c>
      <c r="G37">
        <f t="shared" si="0"/>
        <v>3000</v>
      </c>
      <c r="H37">
        <f t="shared" si="1"/>
        <v>30000</v>
      </c>
    </row>
    <row r="38" spans="1:8">
      <c r="A38" t="s">
        <v>137</v>
      </c>
      <c r="B38" t="s">
        <v>138</v>
      </c>
      <c r="C38" s="3">
        <v>5</v>
      </c>
      <c r="D38">
        <v>200</v>
      </c>
      <c r="E38">
        <v>50</v>
      </c>
      <c r="G38">
        <f t="shared" si="0"/>
        <v>10000</v>
      </c>
      <c r="H38">
        <f t="shared" si="1"/>
        <v>100000</v>
      </c>
    </row>
    <row r="39" spans="1:8">
      <c r="A39" t="s">
        <v>143</v>
      </c>
      <c r="B39" t="s">
        <v>144</v>
      </c>
      <c r="C39" s="3">
        <v>1</v>
      </c>
      <c r="D39">
        <v>10</v>
      </c>
      <c r="E39">
        <v>5</v>
      </c>
      <c r="G39">
        <f t="shared" si="0"/>
        <v>50</v>
      </c>
      <c r="H39">
        <f t="shared" si="1"/>
        <v>500</v>
      </c>
    </row>
    <row r="40" spans="1:8">
      <c r="A40" t="s">
        <v>146</v>
      </c>
      <c r="B40" t="s">
        <v>145</v>
      </c>
      <c r="C40" s="3">
        <v>1</v>
      </c>
      <c r="D40">
        <v>15</v>
      </c>
      <c r="E40">
        <v>8</v>
      </c>
      <c r="G40">
        <f t="shared" si="0"/>
        <v>120</v>
      </c>
      <c r="H40">
        <f t="shared" si="1"/>
        <v>1200</v>
      </c>
    </row>
    <row r="41" spans="1:8">
      <c r="A41" t="s">
        <v>149</v>
      </c>
      <c r="B41" t="s">
        <v>150</v>
      </c>
      <c r="C41" s="3">
        <v>2</v>
      </c>
      <c r="D41">
        <v>20</v>
      </c>
      <c r="E41">
        <v>8</v>
      </c>
      <c r="G41">
        <f t="shared" si="0"/>
        <v>160</v>
      </c>
      <c r="H41">
        <f t="shared" si="1"/>
        <v>1600</v>
      </c>
    </row>
    <row r="42" spans="1:8">
      <c r="A42" t="s">
        <v>151</v>
      </c>
      <c r="B42" t="s">
        <v>152</v>
      </c>
      <c r="C42" s="3">
        <v>3</v>
      </c>
      <c r="D42">
        <v>50</v>
      </c>
      <c r="E42">
        <v>25</v>
      </c>
      <c r="G42">
        <f t="shared" si="0"/>
        <v>1250</v>
      </c>
      <c r="H42">
        <f t="shared" si="1"/>
        <v>12500</v>
      </c>
    </row>
    <row r="43" spans="1:8">
      <c r="A43" t="s">
        <v>157</v>
      </c>
      <c r="B43" t="s">
        <v>154</v>
      </c>
      <c r="C43" s="3">
        <v>4</v>
      </c>
      <c r="D43">
        <v>80</v>
      </c>
      <c r="E43">
        <v>25</v>
      </c>
      <c r="G43">
        <f t="shared" si="0"/>
        <v>2000</v>
      </c>
      <c r="H43">
        <f t="shared" si="1"/>
        <v>20000</v>
      </c>
    </row>
    <row r="44" spans="1:8">
      <c r="A44" t="s">
        <v>153</v>
      </c>
      <c r="B44" t="s">
        <v>156</v>
      </c>
      <c r="C44" s="3">
        <v>5</v>
      </c>
      <c r="D44">
        <v>120</v>
      </c>
      <c r="E44">
        <v>30</v>
      </c>
      <c r="G44">
        <f t="shared" si="0"/>
        <v>3600</v>
      </c>
      <c r="H44">
        <f t="shared" si="1"/>
        <v>36000</v>
      </c>
    </row>
    <row r="45" spans="1:8">
      <c r="A45" t="s">
        <v>155</v>
      </c>
      <c r="B45" t="s">
        <v>158</v>
      </c>
      <c r="C45" s="3">
        <v>5</v>
      </c>
      <c r="D45">
        <v>120</v>
      </c>
      <c r="E45">
        <v>25</v>
      </c>
      <c r="G45">
        <f t="shared" si="0"/>
        <v>3000</v>
      </c>
      <c r="H45">
        <f t="shared" si="1"/>
        <v>30000</v>
      </c>
    </row>
    <row r="46" spans="1:8">
      <c r="A46" t="s">
        <v>147</v>
      </c>
      <c r="B46" t="s">
        <v>148</v>
      </c>
      <c r="C46" s="3">
        <v>5</v>
      </c>
      <c r="D46">
        <v>200</v>
      </c>
      <c r="E46">
        <v>50</v>
      </c>
      <c r="G46">
        <f t="shared" si="0"/>
        <v>10000</v>
      </c>
      <c r="H46">
        <f t="shared" si="1"/>
        <v>100000</v>
      </c>
    </row>
  </sheetData>
  <autoFilter ref="A6:G46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4:H54"/>
  <sheetViews>
    <sheetView topLeftCell="A24" workbookViewId="0">
      <selection activeCell="B54" sqref="B54"/>
    </sheetView>
  </sheetViews>
  <sheetFormatPr defaultRowHeight="17.399999999999999"/>
  <cols>
    <col min="2" max="2" width="17.19921875" customWidth="1"/>
    <col min="3" max="3" width="18" customWidth="1"/>
  </cols>
  <sheetData>
    <row r="4" spans="1:8">
      <c r="A4" s="1" t="s">
        <v>10</v>
      </c>
    </row>
    <row r="7" spans="1:8">
      <c r="A7" t="s">
        <v>161</v>
      </c>
      <c r="B7" s="2" t="s">
        <v>1</v>
      </c>
      <c r="C7" s="2" t="s">
        <v>0</v>
      </c>
      <c r="D7" s="2" t="s">
        <v>9</v>
      </c>
      <c r="E7" s="2"/>
      <c r="F7" s="2"/>
      <c r="G7" s="2"/>
      <c r="H7" s="2"/>
    </row>
    <row r="8" spans="1:8">
      <c r="A8" s="12" t="s">
        <v>162</v>
      </c>
      <c r="B8" t="s">
        <v>160</v>
      </c>
      <c r="C8" t="s">
        <v>167</v>
      </c>
      <c r="D8">
        <v>1</v>
      </c>
    </row>
    <row r="9" spans="1:8">
      <c r="A9" s="12"/>
      <c r="B9" t="s">
        <v>270</v>
      </c>
      <c r="C9" t="s">
        <v>269</v>
      </c>
      <c r="D9">
        <v>1</v>
      </c>
    </row>
    <row r="10" spans="1:8">
      <c r="A10" s="12"/>
      <c r="B10" t="s">
        <v>160</v>
      </c>
      <c r="C10" t="s">
        <v>168</v>
      </c>
      <c r="D10">
        <v>1</v>
      </c>
    </row>
    <row r="11" spans="1:8">
      <c r="A11" s="12"/>
      <c r="B11" t="s">
        <v>270</v>
      </c>
      <c r="C11" t="s">
        <v>271</v>
      </c>
      <c r="D11">
        <v>1</v>
      </c>
    </row>
    <row r="12" spans="1:8">
      <c r="A12" s="12"/>
      <c r="B12" t="s">
        <v>165</v>
      </c>
      <c r="C12" t="s">
        <v>169</v>
      </c>
      <c r="D12">
        <v>2</v>
      </c>
    </row>
    <row r="13" spans="1:8">
      <c r="A13" s="12"/>
      <c r="B13" t="s">
        <v>270</v>
      </c>
      <c r="C13" t="s">
        <v>272</v>
      </c>
      <c r="D13">
        <v>2</v>
      </c>
    </row>
    <row r="14" spans="1:8">
      <c r="A14" s="12"/>
      <c r="B14" t="s">
        <v>165</v>
      </c>
      <c r="C14" t="s">
        <v>170</v>
      </c>
      <c r="D14">
        <v>2</v>
      </c>
    </row>
    <row r="15" spans="1:8">
      <c r="A15" s="12"/>
      <c r="B15" t="s">
        <v>270</v>
      </c>
      <c r="C15" t="s">
        <v>273</v>
      </c>
      <c r="D15">
        <v>2</v>
      </c>
    </row>
    <row r="16" spans="1:8">
      <c r="A16" s="12"/>
      <c r="B16" t="s">
        <v>163</v>
      </c>
      <c r="C16" t="s">
        <v>171</v>
      </c>
      <c r="D16">
        <v>3</v>
      </c>
    </row>
    <row r="17" spans="1:4">
      <c r="A17" s="12"/>
      <c r="B17" t="s">
        <v>270</v>
      </c>
      <c r="C17" t="s">
        <v>274</v>
      </c>
      <c r="D17">
        <v>3</v>
      </c>
    </row>
    <row r="18" spans="1:4">
      <c r="A18" s="12"/>
      <c r="B18" t="s">
        <v>163</v>
      </c>
      <c r="C18" t="s">
        <v>172</v>
      </c>
      <c r="D18">
        <v>3</v>
      </c>
    </row>
    <row r="19" spans="1:4">
      <c r="A19" s="12"/>
      <c r="B19" t="s">
        <v>270</v>
      </c>
      <c r="C19" t="s">
        <v>275</v>
      </c>
      <c r="D19">
        <v>3</v>
      </c>
    </row>
    <row r="20" spans="1:4">
      <c r="A20" s="12"/>
      <c r="B20" t="s">
        <v>166</v>
      </c>
      <c r="C20" t="s">
        <v>173</v>
      </c>
      <c r="D20">
        <v>4</v>
      </c>
    </row>
    <row r="21" spans="1:4">
      <c r="A21" s="12"/>
      <c r="B21" t="s">
        <v>270</v>
      </c>
      <c r="C21" t="s">
        <v>276</v>
      </c>
      <c r="D21">
        <v>4</v>
      </c>
    </row>
    <row r="22" spans="1:4">
      <c r="A22" s="12"/>
      <c r="B22" t="s">
        <v>166</v>
      </c>
      <c r="C22" t="s">
        <v>174</v>
      </c>
      <c r="D22">
        <v>4</v>
      </c>
    </row>
    <row r="23" spans="1:4">
      <c r="A23" s="12"/>
      <c r="B23" t="s">
        <v>270</v>
      </c>
      <c r="C23" t="s">
        <v>273</v>
      </c>
      <c r="D23">
        <v>4</v>
      </c>
    </row>
    <row r="24" spans="1:4">
      <c r="A24" s="12"/>
      <c r="B24" t="s">
        <v>164</v>
      </c>
      <c r="C24" t="s">
        <v>175</v>
      </c>
      <c r="D24">
        <v>5</v>
      </c>
    </row>
    <row r="25" spans="1:4">
      <c r="A25" s="12"/>
      <c r="B25" t="s">
        <v>270</v>
      </c>
      <c r="C25" t="s">
        <v>277</v>
      </c>
      <c r="D25">
        <v>5</v>
      </c>
    </row>
    <row r="26" spans="1:4">
      <c r="A26" s="12"/>
      <c r="B26" t="s">
        <v>164</v>
      </c>
      <c r="C26" t="s">
        <v>176</v>
      </c>
      <c r="D26">
        <v>5</v>
      </c>
    </row>
    <row r="27" spans="1:4">
      <c r="A27" s="12"/>
      <c r="B27" t="s">
        <v>270</v>
      </c>
      <c r="C27" t="s">
        <v>278</v>
      </c>
      <c r="D27">
        <v>5</v>
      </c>
    </row>
    <row r="28" spans="1:4">
      <c r="A28" s="12" t="s">
        <v>177</v>
      </c>
      <c r="B28" t="s">
        <v>178</v>
      </c>
      <c r="C28" t="s">
        <v>179</v>
      </c>
      <c r="D28">
        <v>1</v>
      </c>
    </row>
    <row r="29" spans="1:4">
      <c r="A29" s="12"/>
      <c r="B29" t="s">
        <v>180</v>
      </c>
      <c r="C29" t="s">
        <v>190</v>
      </c>
      <c r="D29">
        <v>1</v>
      </c>
    </row>
    <row r="30" spans="1:4">
      <c r="A30" s="12"/>
      <c r="B30" t="s">
        <v>191</v>
      </c>
      <c r="C30" t="s">
        <v>181</v>
      </c>
      <c r="D30">
        <v>1</v>
      </c>
    </row>
    <row r="31" spans="1:4">
      <c r="A31" s="12"/>
      <c r="B31" t="s">
        <v>185</v>
      </c>
      <c r="C31" t="s">
        <v>182</v>
      </c>
      <c r="D31">
        <v>1</v>
      </c>
    </row>
    <row r="32" spans="1:4">
      <c r="A32" s="12"/>
      <c r="B32" t="s">
        <v>186</v>
      </c>
      <c r="C32" t="s">
        <v>189</v>
      </c>
      <c r="D32">
        <v>1</v>
      </c>
    </row>
    <row r="33" spans="1:4">
      <c r="A33" s="12"/>
      <c r="B33" t="s">
        <v>187</v>
      </c>
      <c r="C33" t="s">
        <v>183</v>
      </c>
      <c r="D33">
        <v>1</v>
      </c>
    </row>
    <row r="34" spans="1:4">
      <c r="A34" s="12"/>
      <c r="B34" t="s">
        <v>188</v>
      </c>
      <c r="C34" t="s">
        <v>184</v>
      </c>
      <c r="D34">
        <v>1</v>
      </c>
    </row>
    <row r="35" spans="1:4">
      <c r="A35" s="12"/>
      <c r="B35" t="s">
        <v>231</v>
      </c>
      <c r="C35" t="s">
        <v>222</v>
      </c>
      <c r="D35">
        <v>1</v>
      </c>
    </row>
    <row r="36" spans="1:4">
      <c r="A36" s="12" t="s">
        <v>192</v>
      </c>
      <c r="B36" t="s">
        <v>210</v>
      </c>
      <c r="C36" t="s">
        <v>193</v>
      </c>
      <c r="D36">
        <v>1</v>
      </c>
    </row>
    <row r="37" spans="1:4">
      <c r="A37" s="12"/>
      <c r="B37" t="s">
        <v>211</v>
      </c>
      <c r="C37" t="s">
        <v>194</v>
      </c>
      <c r="D37">
        <v>1</v>
      </c>
    </row>
    <row r="38" spans="1:4">
      <c r="A38" s="12"/>
      <c r="B38" t="s">
        <v>212</v>
      </c>
      <c r="C38" t="s">
        <v>195</v>
      </c>
      <c r="D38">
        <v>1</v>
      </c>
    </row>
    <row r="39" spans="1:4">
      <c r="A39" s="12"/>
      <c r="B39" t="s">
        <v>209</v>
      </c>
      <c r="C39" t="s">
        <v>196</v>
      </c>
      <c r="D39">
        <v>1</v>
      </c>
    </row>
    <row r="40" spans="1:4">
      <c r="A40" s="12"/>
      <c r="B40" t="s">
        <v>208</v>
      </c>
      <c r="C40" t="s">
        <v>197</v>
      </c>
      <c r="D40">
        <v>1</v>
      </c>
    </row>
    <row r="41" spans="1:4">
      <c r="A41" s="12"/>
      <c r="B41" t="s">
        <v>207</v>
      </c>
      <c r="C41" t="s">
        <v>198</v>
      </c>
      <c r="D41">
        <v>1</v>
      </c>
    </row>
    <row r="42" spans="1:4">
      <c r="A42" s="12"/>
      <c r="B42" t="s">
        <v>206</v>
      </c>
      <c r="C42" t="s">
        <v>199</v>
      </c>
      <c r="D42">
        <v>1</v>
      </c>
    </row>
    <row r="43" spans="1:4">
      <c r="A43" s="12"/>
      <c r="B43" t="s">
        <v>203</v>
      </c>
      <c r="C43" t="s">
        <v>200</v>
      </c>
      <c r="D43">
        <v>1</v>
      </c>
    </row>
    <row r="44" spans="1:4">
      <c r="A44" s="12"/>
      <c r="B44" t="s">
        <v>205</v>
      </c>
      <c r="C44" t="s">
        <v>201</v>
      </c>
      <c r="D44">
        <v>1</v>
      </c>
    </row>
    <row r="45" spans="1:4">
      <c r="A45" s="12"/>
      <c r="B45" t="s">
        <v>204</v>
      </c>
      <c r="C45" t="s">
        <v>202</v>
      </c>
      <c r="D45">
        <v>1</v>
      </c>
    </row>
    <row r="46" spans="1:4">
      <c r="A46" s="12" t="s">
        <v>213</v>
      </c>
      <c r="B46" t="s">
        <v>228</v>
      </c>
      <c r="C46" t="s">
        <v>214</v>
      </c>
      <c r="D46">
        <v>1</v>
      </c>
    </row>
    <row r="47" spans="1:4">
      <c r="A47" s="12"/>
      <c r="B47" t="s">
        <v>226</v>
      </c>
      <c r="C47" t="s">
        <v>215</v>
      </c>
      <c r="D47">
        <v>1</v>
      </c>
    </row>
    <row r="48" spans="1:4">
      <c r="A48" s="12"/>
      <c r="B48" t="s">
        <v>225</v>
      </c>
      <c r="C48" t="s">
        <v>216</v>
      </c>
      <c r="D48">
        <v>1</v>
      </c>
    </row>
    <row r="49" spans="1:4">
      <c r="A49" s="12"/>
      <c r="B49" t="s">
        <v>227</v>
      </c>
      <c r="C49" t="s">
        <v>217</v>
      </c>
      <c r="D49">
        <v>1</v>
      </c>
    </row>
    <row r="50" spans="1:4">
      <c r="A50" s="12"/>
      <c r="B50" t="s">
        <v>224</v>
      </c>
      <c r="C50" t="s">
        <v>218</v>
      </c>
      <c r="D50">
        <v>1</v>
      </c>
    </row>
    <row r="51" spans="1:4">
      <c r="A51" s="12"/>
      <c r="B51" t="s">
        <v>229</v>
      </c>
      <c r="C51" t="s">
        <v>219</v>
      </c>
      <c r="D51">
        <v>1</v>
      </c>
    </row>
    <row r="52" spans="1:4">
      <c r="A52" s="12"/>
      <c r="B52" t="s">
        <v>223</v>
      </c>
      <c r="C52" t="s">
        <v>220</v>
      </c>
      <c r="D52">
        <v>1</v>
      </c>
    </row>
    <row r="53" spans="1:4">
      <c r="A53" s="12"/>
      <c r="B53" t="s">
        <v>230</v>
      </c>
      <c r="C53" t="s">
        <v>221</v>
      </c>
      <c r="D53">
        <v>1</v>
      </c>
    </row>
    <row r="54" spans="1:4">
      <c r="A54" t="s">
        <v>279</v>
      </c>
      <c r="B54" t="s">
        <v>280</v>
      </c>
      <c r="C54" t="s">
        <v>281</v>
      </c>
      <c r="D54">
        <v>1</v>
      </c>
    </row>
  </sheetData>
  <mergeCells count="4">
    <mergeCell ref="A28:A35"/>
    <mergeCell ref="A36:A45"/>
    <mergeCell ref="A46:A53"/>
    <mergeCell ref="A8:A2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O37"/>
  <sheetViews>
    <sheetView topLeftCell="A19" workbookViewId="0">
      <selection activeCell="F18" sqref="F18"/>
    </sheetView>
  </sheetViews>
  <sheetFormatPr defaultRowHeight="17.399999999999999"/>
  <cols>
    <col min="2" max="2" width="13" bestFit="1" customWidth="1"/>
    <col min="9" max="9" width="12.3984375" customWidth="1"/>
    <col min="10" max="10" width="17" bestFit="1" customWidth="1"/>
    <col min="11" max="12" width="12.3984375" customWidth="1"/>
    <col min="14" max="14" width="10.3984375" bestFit="1" customWidth="1"/>
    <col min="15" max="15" width="11.5" bestFit="1" customWidth="1"/>
  </cols>
  <sheetData>
    <row r="1" spans="1:15">
      <c r="A1" t="s">
        <v>2</v>
      </c>
    </row>
    <row r="2" spans="1:15">
      <c r="A2" t="s">
        <v>8</v>
      </c>
    </row>
    <row r="3" spans="1:15">
      <c r="A3" s="1" t="s">
        <v>10</v>
      </c>
    </row>
    <row r="4" spans="1:15">
      <c r="A4" t="s">
        <v>289</v>
      </c>
    </row>
    <row r="6" spans="1:15">
      <c r="A6" s="2" t="s">
        <v>1</v>
      </c>
      <c r="B6" s="2" t="s">
        <v>261</v>
      </c>
      <c r="C6" s="2" t="s">
        <v>9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1</v>
      </c>
      <c r="J6" s="2" t="s">
        <v>268</v>
      </c>
      <c r="K6" s="2" t="s">
        <v>282</v>
      </c>
      <c r="L6" s="2" t="s">
        <v>9</v>
      </c>
      <c r="M6" s="2" t="s">
        <v>246</v>
      </c>
      <c r="N6" s="2" t="s">
        <v>283</v>
      </c>
      <c r="O6" s="2" t="s">
        <v>287</v>
      </c>
    </row>
    <row r="7" spans="1:15">
      <c r="A7" s="3"/>
      <c r="B7" s="3" t="s">
        <v>288</v>
      </c>
      <c r="C7" s="3">
        <v>1</v>
      </c>
      <c r="D7" s="3"/>
      <c r="E7" s="3"/>
      <c r="F7" s="3"/>
      <c r="G7" s="3"/>
      <c r="H7" s="3"/>
      <c r="I7" s="3" t="s">
        <v>31</v>
      </c>
      <c r="J7" s="3" t="s">
        <v>11</v>
      </c>
      <c r="K7" s="3">
        <v>1</v>
      </c>
      <c r="L7" s="3"/>
      <c r="M7">
        <v>1</v>
      </c>
      <c r="N7" s="12">
        <v>18</v>
      </c>
      <c r="O7" s="12">
        <v>180</v>
      </c>
    </row>
    <row r="8" spans="1:15">
      <c r="A8" s="3"/>
      <c r="B8" s="3"/>
      <c r="C8" s="3"/>
      <c r="D8" s="3"/>
      <c r="E8" s="3"/>
      <c r="F8" s="3"/>
      <c r="G8" s="3"/>
      <c r="H8" s="3"/>
      <c r="I8" s="3" t="s">
        <v>32</v>
      </c>
      <c r="J8" s="3" t="s">
        <v>29</v>
      </c>
      <c r="K8" s="3">
        <v>1</v>
      </c>
      <c r="L8" s="3"/>
      <c r="M8">
        <v>1</v>
      </c>
      <c r="N8" s="12"/>
      <c r="O8" s="12"/>
    </row>
    <row r="9" spans="1:15">
      <c r="A9" s="3"/>
      <c r="B9" s="3"/>
      <c r="C9" s="3"/>
      <c r="D9" s="3"/>
      <c r="E9" s="3"/>
      <c r="F9" s="3"/>
      <c r="G9" s="3"/>
      <c r="H9" s="3"/>
      <c r="I9" t="s">
        <v>39</v>
      </c>
      <c r="J9" t="s">
        <v>46</v>
      </c>
      <c r="K9">
        <v>1</v>
      </c>
      <c r="M9">
        <v>1</v>
      </c>
      <c r="N9" s="12"/>
      <c r="O9" s="12"/>
    </row>
    <row r="10" spans="1:15">
      <c r="A10" s="3"/>
      <c r="B10" s="3"/>
      <c r="C10" s="3"/>
      <c r="D10" s="3"/>
      <c r="E10" s="3"/>
      <c r="F10" s="3"/>
      <c r="G10" s="3"/>
      <c r="H10" s="3"/>
      <c r="I10" t="s">
        <v>40</v>
      </c>
      <c r="J10" t="s">
        <v>47</v>
      </c>
      <c r="K10">
        <v>1</v>
      </c>
      <c r="M10">
        <v>1</v>
      </c>
      <c r="N10" s="12"/>
      <c r="O10" s="12"/>
    </row>
    <row r="11" spans="1:15">
      <c r="A11" s="3"/>
      <c r="B11" s="3"/>
      <c r="C11" s="3"/>
      <c r="D11" s="3"/>
      <c r="E11" s="3"/>
      <c r="F11" s="3"/>
      <c r="G11" s="3"/>
      <c r="H11" s="3"/>
      <c r="I11" t="s">
        <v>62</v>
      </c>
      <c r="J11" t="s">
        <v>54</v>
      </c>
      <c r="K11">
        <v>1</v>
      </c>
      <c r="M11">
        <v>1</v>
      </c>
      <c r="N11" s="12"/>
      <c r="O11" s="12"/>
    </row>
    <row r="12" spans="1:15">
      <c r="A12" s="3"/>
      <c r="B12" s="3"/>
      <c r="C12" s="3"/>
      <c r="D12" s="3"/>
      <c r="E12" s="3"/>
      <c r="F12" s="3"/>
      <c r="G12" s="3"/>
      <c r="H12" s="3"/>
      <c r="I12" t="s">
        <v>63</v>
      </c>
      <c r="J12" t="s">
        <v>55</v>
      </c>
      <c r="K12">
        <v>1</v>
      </c>
      <c r="M12">
        <v>1</v>
      </c>
      <c r="N12" s="12"/>
      <c r="O12" s="12"/>
    </row>
    <row r="13" spans="1:15">
      <c r="A13" s="3"/>
      <c r="B13" s="3"/>
      <c r="C13" s="3"/>
      <c r="D13" s="3"/>
      <c r="E13" s="3"/>
      <c r="F13" s="3"/>
      <c r="G13" s="3"/>
      <c r="H13" s="3"/>
      <c r="I13" t="s">
        <v>77</v>
      </c>
      <c r="J13" t="s">
        <v>69</v>
      </c>
      <c r="K13">
        <v>1</v>
      </c>
      <c r="M13">
        <v>1</v>
      </c>
      <c r="N13" s="12"/>
      <c r="O13" s="12"/>
    </row>
    <row r="14" spans="1:15">
      <c r="A14" s="3"/>
      <c r="B14" s="3"/>
      <c r="C14" s="3"/>
      <c r="D14" s="3"/>
      <c r="E14" s="3"/>
      <c r="F14" s="3"/>
      <c r="G14" s="3"/>
      <c r="H14" s="3"/>
      <c r="I14" t="s">
        <v>78</v>
      </c>
      <c r="J14" t="s">
        <v>70</v>
      </c>
      <c r="K14">
        <v>1</v>
      </c>
      <c r="M14">
        <v>1</v>
      </c>
      <c r="N14" s="12"/>
      <c r="O14" s="12"/>
    </row>
    <row r="15" spans="1:15">
      <c r="A15" s="3"/>
      <c r="B15" s="3"/>
      <c r="C15" s="3"/>
      <c r="D15" s="3"/>
      <c r="E15" s="3"/>
      <c r="F15" s="3"/>
      <c r="G15" s="3"/>
      <c r="H15" s="3"/>
      <c r="I15" t="s">
        <v>85</v>
      </c>
      <c r="J15" t="s">
        <v>86</v>
      </c>
      <c r="K15">
        <v>1</v>
      </c>
      <c r="M15">
        <v>1</v>
      </c>
      <c r="N15" s="12"/>
      <c r="O15" s="12"/>
    </row>
    <row r="16" spans="1:15">
      <c r="A16" s="3"/>
      <c r="B16" s="3"/>
      <c r="C16" s="3"/>
      <c r="D16" s="3"/>
      <c r="E16" s="3"/>
      <c r="F16" s="3"/>
      <c r="G16" s="3"/>
      <c r="H16" s="3"/>
      <c r="I16" t="s">
        <v>87</v>
      </c>
      <c r="J16" t="s">
        <v>88</v>
      </c>
      <c r="K16">
        <v>1</v>
      </c>
      <c r="M16">
        <v>1</v>
      </c>
      <c r="N16" s="12"/>
      <c r="O16" s="12"/>
    </row>
    <row r="17" spans="1:15">
      <c r="A17" s="3"/>
      <c r="B17" s="3"/>
      <c r="C17" s="3"/>
      <c r="D17" s="3"/>
      <c r="E17" s="3"/>
      <c r="F17" s="3"/>
      <c r="G17" s="3"/>
      <c r="H17" s="3"/>
      <c r="I17" t="s">
        <v>96</v>
      </c>
      <c r="J17" t="s">
        <v>97</v>
      </c>
      <c r="K17">
        <v>1</v>
      </c>
      <c r="M17">
        <v>1</v>
      </c>
      <c r="N17" s="12"/>
      <c r="O17" s="12"/>
    </row>
    <row r="18" spans="1:15">
      <c r="A18" s="3"/>
      <c r="B18" s="3"/>
      <c r="C18" s="3"/>
      <c r="D18" s="3"/>
      <c r="E18" s="3"/>
      <c r="F18" s="3"/>
      <c r="G18" s="3"/>
      <c r="H18" s="3"/>
      <c r="I18" t="s">
        <v>98</v>
      </c>
      <c r="J18" t="s">
        <v>99</v>
      </c>
      <c r="K18">
        <v>1</v>
      </c>
      <c r="M18">
        <v>1</v>
      </c>
      <c r="N18" s="12"/>
      <c r="O18" s="12"/>
    </row>
    <row r="19" spans="1:15">
      <c r="A19" s="3"/>
      <c r="B19" s="3"/>
      <c r="C19" s="3"/>
      <c r="D19" s="3"/>
      <c r="E19" s="3"/>
      <c r="F19" s="3"/>
      <c r="G19" s="3"/>
      <c r="H19" s="3"/>
      <c r="I19" t="s">
        <v>113</v>
      </c>
      <c r="J19" t="s">
        <v>112</v>
      </c>
      <c r="K19">
        <v>1</v>
      </c>
      <c r="M19">
        <v>1</v>
      </c>
      <c r="N19" s="12"/>
      <c r="O19" s="12"/>
    </row>
    <row r="20" spans="1:15">
      <c r="A20" s="3"/>
      <c r="B20" s="3"/>
      <c r="C20" s="3"/>
      <c r="D20" s="3"/>
      <c r="E20" s="3"/>
      <c r="F20" s="3"/>
      <c r="G20" s="3"/>
      <c r="H20" s="3"/>
      <c r="I20" t="s">
        <v>126</v>
      </c>
      <c r="J20" t="s">
        <v>99</v>
      </c>
      <c r="K20">
        <v>1</v>
      </c>
      <c r="M20">
        <v>1</v>
      </c>
      <c r="N20" s="12"/>
      <c r="O20" s="12"/>
    </row>
    <row r="21" spans="1:15">
      <c r="A21" s="3"/>
      <c r="B21" s="3"/>
      <c r="C21" s="3"/>
      <c r="D21" s="3"/>
      <c r="E21" s="3"/>
      <c r="F21" s="3"/>
      <c r="G21" s="3"/>
      <c r="H21" s="3"/>
      <c r="I21" t="s">
        <v>127</v>
      </c>
      <c r="J21" t="s">
        <v>128</v>
      </c>
      <c r="K21">
        <v>1</v>
      </c>
      <c r="M21">
        <v>1</v>
      </c>
      <c r="N21" s="12"/>
      <c r="O21" s="12"/>
    </row>
    <row r="22" spans="1:15">
      <c r="A22" s="3"/>
      <c r="B22" s="3"/>
      <c r="C22" s="3"/>
      <c r="D22" s="3"/>
      <c r="E22" s="3"/>
      <c r="F22" s="3"/>
      <c r="G22" s="3"/>
      <c r="H22" s="3"/>
      <c r="I22" t="s">
        <v>129</v>
      </c>
      <c r="J22" t="s">
        <v>130</v>
      </c>
      <c r="K22">
        <v>1</v>
      </c>
      <c r="M22">
        <v>1</v>
      </c>
      <c r="N22" s="12"/>
      <c r="O22" s="12"/>
    </row>
    <row r="23" spans="1:15">
      <c r="A23" s="3"/>
      <c r="B23" s="3"/>
      <c r="C23" s="3"/>
      <c r="D23" s="3"/>
      <c r="E23" s="3"/>
      <c r="F23" s="3"/>
      <c r="G23" s="3"/>
      <c r="H23" s="3"/>
      <c r="I23" t="s">
        <v>143</v>
      </c>
      <c r="J23" t="s">
        <v>144</v>
      </c>
      <c r="K23">
        <v>1</v>
      </c>
      <c r="M23">
        <v>1</v>
      </c>
      <c r="N23" s="12"/>
      <c r="O23" s="12"/>
    </row>
    <row r="24" spans="1:15">
      <c r="A24" s="3"/>
      <c r="B24" s="3"/>
      <c r="C24" s="3"/>
      <c r="D24" s="3"/>
      <c r="E24" s="3"/>
      <c r="F24" s="3"/>
      <c r="G24" s="3"/>
      <c r="H24" s="3"/>
      <c r="I24" t="s">
        <v>146</v>
      </c>
      <c r="J24" t="s">
        <v>145</v>
      </c>
      <c r="K24">
        <v>1</v>
      </c>
      <c r="M24">
        <v>1</v>
      </c>
      <c r="N24" s="12"/>
      <c r="O24" s="12"/>
    </row>
    <row r="25" spans="1:15">
      <c r="A25" s="3"/>
      <c r="B25" s="3"/>
      <c r="C25" s="3"/>
      <c r="D25" s="3"/>
      <c r="E25" s="3"/>
      <c r="F25" s="3"/>
      <c r="G25" s="3"/>
      <c r="H25" s="3"/>
      <c r="I25" t="s">
        <v>270</v>
      </c>
      <c r="J25" t="s">
        <v>269</v>
      </c>
      <c r="K25">
        <v>1</v>
      </c>
      <c r="L25">
        <v>2</v>
      </c>
      <c r="M25">
        <v>3</v>
      </c>
      <c r="N25" s="12"/>
      <c r="O25" s="12"/>
    </row>
    <row r="26" spans="1:15">
      <c r="A26" s="3"/>
      <c r="B26" s="3"/>
      <c r="C26" s="3"/>
      <c r="D26" s="3"/>
      <c r="E26" s="3"/>
      <c r="F26" s="3"/>
      <c r="G26" s="3"/>
      <c r="H26" s="3"/>
      <c r="I26" t="s">
        <v>270</v>
      </c>
      <c r="J26" t="s">
        <v>271</v>
      </c>
      <c r="K26">
        <v>1</v>
      </c>
      <c r="L26">
        <v>2</v>
      </c>
      <c r="M26">
        <v>3</v>
      </c>
      <c r="N26" s="12"/>
      <c r="O26" s="12"/>
    </row>
    <row r="27" spans="1:15">
      <c r="A27" s="3"/>
      <c r="B27" s="3"/>
      <c r="C27" s="3"/>
      <c r="D27" s="3"/>
      <c r="E27" s="3"/>
      <c r="F27" s="3"/>
      <c r="G27" s="3"/>
      <c r="H27" s="3"/>
      <c r="I27" t="s">
        <v>280</v>
      </c>
      <c r="J27" t="s">
        <v>284</v>
      </c>
      <c r="K27">
        <v>1</v>
      </c>
      <c r="L27">
        <v>1</v>
      </c>
      <c r="M27">
        <v>66</v>
      </c>
      <c r="N27" s="12"/>
      <c r="O27" s="12"/>
    </row>
    <row r="28" spans="1:15">
      <c r="A28" s="3"/>
      <c r="B28" s="3"/>
      <c r="C28" s="3"/>
      <c r="D28" s="3"/>
      <c r="E28" s="3"/>
      <c r="F28" s="3"/>
      <c r="G28" s="3"/>
      <c r="H28" s="3"/>
      <c r="I28" t="s">
        <v>228</v>
      </c>
      <c r="J28" t="s">
        <v>214</v>
      </c>
      <c r="K28">
        <v>1</v>
      </c>
      <c r="L28">
        <v>1</v>
      </c>
      <c r="M28">
        <v>10</v>
      </c>
      <c r="N28" s="12"/>
      <c r="O28" s="12"/>
    </row>
    <row r="29" spans="1:15">
      <c r="A29" s="3"/>
      <c r="B29" s="3"/>
      <c r="C29" s="3"/>
      <c r="D29" s="3"/>
      <c r="E29" s="3"/>
      <c r="F29" s="3"/>
      <c r="G29" s="3"/>
      <c r="H29" s="3"/>
      <c r="M29">
        <f>SUM(M7:M28)</f>
        <v>100</v>
      </c>
      <c r="N29" s="4"/>
      <c r="O29" s="4"/>
    </row>
    <row r="30" spans="1:15">
      <c r="A30" s="3"/>
      <c r="B30" s="3"/>
      <c r="C30" s="3"/>
      <c r="D30" s="3"/>
      <c r="E30" s="3"/>
      <c r="F30" s="3"/>
      <c r="G30" s="3"/>
      <c r="H30" s="3"/>
      <c r="N30" s="4"/>
      <c r="O30" s="4"/>
    </row>
    <row r="31" spans="1:15">
      <c r="A31" s="3"/>
      <c r="B31" s="3"/>
      <c r="C31" s="3"/>
      <c r="D31" s="3"/>
      <c r="E31" s="3"/>
      <c r="F31" s="3"/>
      <c r="G31" s="3"/>
      <c r="H31" s="3"/>
    </row>
    <row r="32" spans="1:15">
      <c r="A32" s="3"/>
      <c r="B32" s="3" t="s">
        <v>263</v>
      </c>
      <c r="C32" s="3">
        <v>2</v>
      </c>
      <c r="D32" s="3">
        <v>15</v>
      </c>
      <c r="E32" s="3">
        <v>1.1000000000000001</v>
      </c>
      <c r="F32" s="3">
        <v>2</v>
      </c>
      <c r="G32" s="3"/>
      <c r="H32" s="3">
        <f t="shared" ref="H32:H33" si="0">SUM(D32*E32*F32)</f>
        <v>33</v>
      </c>
    </row>
    <row r="33" spans="1:8">
      <c r="A33" s="3"/>
      <c r="B33" s="3" t="s">
        <v>262</v>
      </c>
      <c r="C33" s="3">
        <v>3</v>
      </c>
      <c r="D33" s="3">
        <v>20</v>
      </c>
      <c r="E33" s="3">
        <v>1.2</v>
      </c>
      <c r="F33" s="3">
        <v>5</v>
      </c>
      <c r="G33" s="3"/>
      <c r="H33" s="3">
        <f t="shared" si="0"/>
        <v>120</v>
      </c>
    </row>
    <row r="34" spans="1:8">
      <c r="A34" s="3"/>
      <c r="B34" s="3" t="s">
        <v>264</v>
      </c>
      <c r="C34" s="3"/>
      <c r="D34" s="3"/>
      <c r="E34" s="3"/>
      <c r="F34" s="3"/>
      <c r="G34" s="3"/>
      <c r="H34" s="3"/>
    </row>
    <row r="35" spans="1:8">
      <c r="B35" s="3" t="s">
        <v>265</v>
      </c>
    </row>
    <row r="36" spans="1:8">
      <c r="B36" s="3" t="s">
        <v>266</v>
      </c>
    </row>
    <row r="37" spans="1:8">
      <c r="B37" s="3" t="s">
        <v>267</v>
      </c>
    </row>
  </sheetData>
  <mergeCells count="2">
    <mergeCell ref="N7:N28"/>
    <mergeCell ref="O7:O2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54"/>
  <sheetViews>
    <sheetView topLeftCell="A16" workbookViewId="0">
      <selection activeCell="A6" sqref="A6:A7"/>
    </sheetView>
  </sheetViews>
  <sheetFormatPr defaultRowHeight="17.399999999999999"/>
  <cols>
    <col min="1" max="1" width="16.59765625" customWidth="1"/>
    <col min="2" max="2" width="12.8984375" customWidth="1"/>
    <col min="3" max="3" width="19.5" customWidth="1"/>
    <col min="5" max="5" width="16.19921875" customWidth="1"/>
  </cols>
  <sheetData>
    <row r="4" spans="1:5" ht="18" thickBot="1"/>
    <row r="5" spans="1:5">
      <c r="A5" s="11" t="s">
        <v>161</v>
      </c>
      <c r="B5" s="6" t="s">
        <v>1</v>
      </c>
      <c r="C5" s="6" t="s">
        <v>245</v>
      </c>
      <c r="D5" s="7" t="s">
        <v>246</v>
      </c>
    </row>
    <row r="6" spans="1:5">
      <c r="A6" s="17" t="s">
        <v>237</v>
      </c>
      <c r="B6" s="13"/>
      <c r="C6" s="5" t="s">
        <v>179</v>
      </c>
      <c r="D6" s="8">
        <v>100</v>
      </c>
      <c r="E6" s="16" t="s">
        <v>259</v>
      </c>
    </row>
    <row r="7" spans="1:5">
      <c r="A7" s="17"/>
      <c r="B7" s="14"/>
      <c r="C7" s="5" t="s">
        <v>247</v>
      </c>
      <c r="D7" s="8">
        <v>2</v>
      </c>
      <c r="E7" s="16"/>
    </row>
    <row r="8" spans="1:5">
      <c r="A8" s="17" t="s">
        <v>238</v>
      </c>
      <c r="B8" s="13"/>
      <c r="C8" s="5" t="s">
        <v>190</v>
      </c>
      <c r="D8" s="8">
        <v>100</v>
      </c>
      <c r="E8" s="16"/>
    </row>
    <row r="9" spans="1:5">
      <c r="A9" s="17"/>
      <c r="B9" s="19"/>
      <c r="C9" s="5" t="s">
        <v>248</v>
      </c>
      <c r="D9" s="8">
        <v>2</v>
      </c>
      <c r="E9" s="16"/>
    </row>
    <row r="10" spans="1:5">
      <c r="A10" s="17"/>
      <c r="B10" s="14"/>
      <c r="C10" s="5" t="s">
        <v>195</v>
      </c>
      <c r="D10" s="8">
        <v>2</v>
      </c>
      <c r="E10" s="16"/>
    </row>
    <row r="11" spans="1:5">
      <c r="A11" s="17" t="s">
        <v>239</v>
      </c>
      <c r="B11" s="13"/>
      <c r="C11" s="5" t="s">
        <v>181</v>
      </c>
      <c r="D11" s="8">
        <v>100</v>
      </c>
      <c r="E11" s="16"/>
    </row>
    <row r="12" spans="1:5">
      <c r="A12" s="17"/>
      <c r="B12" s="14"/>
      <c r="C12" s="5" t="s">
        <v>249</v>
      </c>
      <c r="D12" s="8">
        <v>2</v>
      </c>
      <c r="E12" s="16"/>
    </row>
    <row r="13" spans="1:5">
      <c r="A13" s="17" t="s">
        <v>240</v>
      </c>
      <c r="B13" s="13"/>
      <c r="C13" s="5" t="s">
        <v>182</v>
      </c>
      <c r="D13" s="8">
        <v>100</v>
      </c>
      <c r="E13" s="16"/>
    </row>
    <row r="14" spans="1:5">
      <c r="A14" s="17"/>
      <c r="B14" s="14"/>
      <c r="C14" s="5" t="s">
        <v>250</v>
      </c>
      <c r="D14" s="8">
        <v>2</v>
      </c>
      <c r="E14" s="16"/>
    </row>
    <row r="15" spans="1:5">
      <c r="A15" s="17" t="s">
        <v>241</v>
      </c>
      <c r="B15" s="13"/>
      <c r="C15" s="5" t="s">
        <v>189</v>
      </c>
      <c r="D15" s="8">
        <v>100</v>
      </c>
      <c r="E15" s="16"/>
    </row>
    <row r="16" spans="1:5">
      <c r="A16" s="17"/>
      <c r="B16" s="14"/>
      <c r="C16" s="5" t="s">
        <v>251</v>
      </c>
      <c r="D16" s="8">
        <v>2</v>
      </c>
      <c r="E16" s="16"/>
    </row>
    <row r="17" spans="1:5">
      <c r="A17" s="17" t="s">
        <v>242</v>
      </c>
      <c r="B17" s="13"/>
      <c r="C17" s="5" t="s">
        <v>183</v>
      </c>
      <c r="D17" s="8">
        <v>100</v>
      </c>
      <c r="E17" s="16"/>
    </row>
    <row r="18" spans="1:5">
      <c r="A18" s="17"/>
      <c r="B18" s="14"/>
      <c r="C18" s="5" t="s">
        <v>252</v>
      </c>
      <c r="D18" s="8">
        <v>2</v>
      </c>
      <c r="E18" s="16"/>
    </row>
    <row r="19" spans="1:5">
      <c r="A19" s="17" t="s">
        <v>243</v>
      </c>
      <c r="B19" s="13"/>
      <c r="C19" s="5" t="s">
        <v>184</v>
      </c>
      <c r="D19" s="8">
        <v>100</v>
      </c>
      <c r="E19" s="16" t="s">
        <v>258</v>
      </c>
    </row>
    <row r="20" spans="1:5">
      <c r="A20" s="17"/>
      <c r="B20" s="14"/>
      <c r="C20" s="5" t="s">
        <v>253</v>
      </c>
      <c r="D20" s="8">
        <v>2</v>
      </c>
      <c r="E20" s="16"/>
    </row>
    <row r="21" spans="1:5">
      <c r="A21" s="17" t="s">
        <v>244</v>
      </c>
      <c r="B21" s="13"/>
      <c r="C21" s="5" t="s">
        <v>222</v>
      </c>
      <c r="D21" s="8">
        <v>100</v>
      </c>
      <c r="E21" s="16"/>
    </row>
    <row r="22" spans="1:5" ht="18" thickBot="1">
      <c r="A22" s="18"/>
      <c r="B22" s="15"/>
      <c r="C22" s="9" t="s">
        <v>254</v>
      </c>
      <c r="D22" s="10">
        <v>1</v>
      </c>
      <c r="E22" s="16"/>
    </row>
    <row r="24" spans="1:5">
      <c r="A24" t="s">
        <v>255</v>
      </c>
      <c r="B24" t="s">
        <v>256</v>
      </c>
      <c r="C24" t="s">
        <v>257</v>
      </c>
      <c r="D24" t="s">
        <v>260</v>
      </c>
    </row>
    <row r="25" spans="1:5">
      <c r="A25">
        <v>1</v>
      </c>
      <c r="B25">
        <v>100</v>
      </c>
      <c r="C25">
        <v>1000</v>
      </c>
    </row>
    <row r="26" spans="1:5">
      <c r="A26">
        <v>2</v>
      </c>
      <c r="B26">
        <v>200</v>
      </c>
      <c r="C26">
        <v>2000</v>
      </c>
    </row>
    <row r="27" spans="1:5">
      <c r="A27">
        <v>3</v>
      </c>
      <c r="B27">
        <v>300</v>
      </c>
      <c r="C27">
        <v>3000</v>
      </c>
    </row>
    <row r="28" spans="1:5">
      <c r="A28">
        <v>4</v>
      </c>
      <c r="B28">
        <v>400</v>
      </c>
      <c r="C28">
        <v>4000</v>
      </c>
    </row>
    <row r="29" spans="1:5">
      <c r="A29">
        <v>5</v>
      </c>
      <c r="B29">
        <v>500</v>
      </c>
      <c r="C29">
        <v>5000</v>
      </c>
    </row>
    <row r="30" spans="1:5">
      <c r="A30">
        <v>6</v>
      </c>
      <c r="B30">
        <v>600</v>
      </c>
      <c r="C30">
        <v>6000</v>
      </c>
    </row>
    <row r="31" spans="1:5">
      <c r="A31">
        <v>7</v>
      </c>
      <c r="B31">
        <v>700</v>
      </c>
      <c r="C31">
        <v>7000</v>
      </c>
    </row>
    <row r="32" spans="1:5">
      <c r="A32">
        <v>8</v>
      </c>
      <c r="B32">
        <v>800</v>
      </c>
      <c r="C32">
        <v>8000</v>
      </c>
    </row>
    <row r="33" spans="1:3">
      <c r="A33">
        <v>9</v>
      </c>
      <c r="B33">
        <v>900</v>
      </c>
      <c r="C33">
        <v>9000</v>
      </c>
    </row>
    <row r="34" spans="1:3">
      <c r="A34">
        <v>10</v>
      </c>
      <c r="B34">
        <v>1000</v>
      </c>
      <c r="C34">
        <v>10000</v>
      </c>
    </row>
    <row r="35" spans="1:3">
      <c r="A35">
        <v>11</v>
      </c>
      <c r="B35">
        <v>1100</v>
      </c>
      <c r="C35">
        <v>11000</v>
      </c>
    </row>
    <row r="36" spans="1:3">
      <c r="A36">
        <v>12</v>
      </c>
      <c r="B36">
        <v>1200</v>
      </c>
      <c r="C36">
        <v>12000</v>
      </c>
    </row>
    <row r="37" spans="1:3">
      <c r="A37">
        <v>13</v>
      </c>
      <c r="B37">
        <v>1300</v>
      </c>
      <c r="C37">
        <v>13000</v>
      </c>
    </row>
    <row r="38" spans="1:3">
      <c r="A38">
        <v>14</v>
      </c>
      <c r="B38">
        <v>1400</v>
      </c>
      <c r="C38">
        <v>14000</v>
      </c>
    </row>
    <row r="39" spans="1:3">
      <c r="A39">
        <v>15</v>
      </c>
      <c r="B39">
        <v>1500</v>
      </c>
      <c r="C39">
        <v>15000</v>
      </c>
    </row>
    <row r="40" spans="1:3">
      <c r="A40">
        <v>16</v>
      </c>
      <c r="B40">
        <v>1600</v>
      </c>
      <c r="C40">
        <v>16000</v>
      </c>
    </row>
    <row r="41" spans="1:3">
      <c r="A41">
        <v>17</v>
      </c>
      <c r="B41">
        <v>1700</v>
      </c>
      <c r="C41">
        <v>17000</v>
      </c>
    </row>
    <row r="42" spans="1:3">
      <c r="A42">
        <v>18</v>
      </c>
      <c r="B42">
        <v>1800</v>
      </c>
      <c r="C42">
        <v>18000</v>
      </c>
    </row>
    <row r="43" spans="1:3">
      <c r="A43">
        <v>19</v>
      </c>
      <c r="B43">
        <v>1900</v>
      </c>
      <c r="C43">
        <v>19000</v>
      </c>
    </row>
    <row r="44" spans="1:3">
      <c r="A44">
        <v>20</v>
      </c>
      <c r="B44">
        <v>2000</v>
      </c>
      <c r="C44">
        <v>20000</v>
      </c>
    </row>
    <row r="45" spans="1:3">
      <c r="A45">
        <v>21</v>
      </c>
      <c r="B45">
        <v>2100</v>
      </c>
      <c r="C45">
        <v>21000</v>
      </c>
    </row>
    <row r="46" spans="1:3">
      <c r="A46">
        <v>22</v>
      </c>
      <c r="B46">
        <v>2200</v>
      </c>
      <c r="C46">
        <v>22000</v>
      </c>
    </row>
    <row r="47" spans="1:3">
      <c r="A47">
        <v>23</v>
      </c>
      <c r="B47">
        <v>2300</v>
      </c>
      <c r="C47">
        <v>23000</v>
      </c>
    </row>
    <row r="48" spans="1:3">
      <c r="A48">
        <v>24</v>
      </c>
      <c r="B48">
        <v>2400</v>
      </c>
      <c r="C48">
        <v>24000</v>
      </c>
    </row>
    <row r="49" spans="1:3">
      <c r="A49">
        <v>25</v>
      </c>
      <c r="B49">
        <v>2500</v>
      </c>
      <c r="C49">
        <v>25000</v>
      </c>
    </row>
    <row r="50" spans="1:3">
      <c r="A50">
        <v>26</v>
      </c>
      <c r="B50">
        <v>2600</v>
      </c>
      <c r="C50">
        <v>26000</v>
      </c>
    </row>
    <row r="51" spans="1:3">
      <c r="A51">
        <v>27</v>
      </c>
      <c r="B51">
        <v>2700</v>
      </c>
      <c r="C51">
        <v>27000</v>
      </c>
    </row>
    <row r="52" spans="1:3">
      <c r="A52">
        <v>28</v>
      </c>
      <c r="B52">
        <v>2800</v>
      </c>
      <c r="C52">
        <v>28000</v>
      </c>
    </row>
    <row r="53" spans="1:3">
      <c r="A53">
        <v>29</v>
      </c>
      <c r="B53">
        <v>2900</v>
      </c>
      <c r="C53">
        <v>29000</v>
      </c>
    </row>
    <row r="54" spans="1:3">
      <c r="A54">
        <v>30</v>
      </c>
      <c r="B54">
        <v>3000</v>
      </c>
      <c r="C54">
        <v>30000</v>
      </c>
    </row>
  </sheetData>
  <mergeCells count="18">
    <mergeCell ref="A13:A14"/>
    <mergeCell ref="A15:A16"/>
    <mergeCell ref="B19:B20"/>
    <mergeCell ref="B21:B22"/>
    <mergeCell ref="E6:E18"/>
    <mergeCell ref="E19:E22"/>
    <mergeCell ref="A17:A18"/>
    <mergeCell ref="A19:A20"/>
    <mergeCell ref="A21:A22"/>
    <mergeCell ref="B6:B7"/>
    <mergeCell ref="B8:B10"/>
    <mergeCell ref="B11:B12"/>
    <mergeCell ref="B13:B14"/>
    <mergeCell ref="B15:B16"/>
    <mergeCell ref="B17:B18"/>
    <mergeCell ref="A6:A7"/>
    <mergeCell ref="A8:A10"/>
    <mergeCell ref="A11:A1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defaultRowHeight="17.399999999999999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무기류</vt:lpstr>
      <vt:lpstr>방어구류</vt:lpstr>
      <vt:lpstr>재료</vt:lpstr>
      <vt:lpstr>몬스터</vt:lpstr>
      <vt:lpstr>광산</vt:lpstr>
      <vt:lpstr>제련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 ted</dc:creator>
  <cp:lastModifiedBy>jung ted</cp:lastModifiedBy>
  <dcterms:created xsi:type="dcterms:W3CDTF">2017-10-10T08:21:21Z</dcterms:created>
  <dcterms:modified xsi:type="dcterms:W3CDTF">2017-10-13T09:36:59Z</dcterms:modified>
</cp:coreProperties>
</file>