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trlProps/ctrlProp2.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106"/>
  <workbookPr codeName="ThisWorkbook"/>
  <mc:AlternateContent xmlns:mc="http://schemas.openxmlformats.org/markup-compatibility/2006">
    <mc:Choice Requires="x15">
      <x15ac:absPath xmlns:x15ac="http://schemas.microsoft.com/office/spreadsheetml/2010/11/ac" url="/Users/kingkylie/Documents/"/>
    </mc:Choice>
  </mc:AlternateContent>
  <bookViews>
    <workbookView xWindow="0" yWindow="0" windowWidth="25600" windowHeight="16000"/>
  </bookViews>
  <sheets>
    <sheet name="GanttChart" sheetId="9" r:id="rId1"/>
    <sheet name="Help" sheetId="6" r:id="rId2"/>
    <sheet name="GanttChartPro" sheetId="12" r:id="rId3"/>
    <sheet name="TermsOfUse" sheetId="11" r:id="rId4"/>
    <sheet name="GanttChart (2)" sheetId="13" r:id="rId5"/>
  </sheets>
  <definedNames>
    <definedName name="prevWBS" localSheetId="0">GanttChart!$A1048576</definedName>
    <definedName name="prevWBS" localSheetId="4">'GanttChart (2)'!$A1048576</definedName>
    <definedName name="_xlnm.Print_Area" localSheetId="0">GanttChart!$A$1:$BN$27</definedName>
    <definedName name="_xlnm.Print_Area" localSheetId="4">'GanttChart (2)'!$A$1:$BN$29</definedName>
    <definedName name="_xlnm.Print_Area" localSheetId="2">GanttChartPro!$A$1:$C$47</definedName>
    <definedName name="_xlnm.Print_Titles" localSheetId="0">GanttChart!$4:$7</definedName>
    <definedName name="_xlnm.Print_Titles" localSheetId="4">'GanttChart (2)'!$4:$7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8" i="9" l="1"/>
  <c r="H28" i="9"/>
  <c r="F15" i="9"/>
  <c r="F16" i="9"/>
  <c r="F17" i="9"/>
  <c r="F18" i="9"/>
  <c r="G19" i="9"/>
  <c r="F19" i="9"/>
  <c r="F20" i="9"/>
  <c r="F21" i="9"/>
  <c r="F22" i="9"/>
  <c r="F23" i="9"/>
  <c r="F24" i="9"/>
  <c r="F25" i="9"/>
  <c r="F14" i="9"/>
  <c r="E14" i="9"/>
  <c r="E8" i="9"/>
  <c r="F29" i="9"/>
  <c r="G30" i="9"/>
  <c r="F30" i="9"/>
  <c r="F31" i="9"/>
  <c r="F32" i="9"/>
  <c r="F33" i="9"/>
  <c r="F34" i="9"/>
  <c r="F35" i="9"/>
  <c r="F36" i="9"/>
  <c r="F37" i="9"/>
  <c r="F38" i="9"/>
  <c r="F39" i="9"/>
  <c r="G40" i="9"/>
  <c r="F40" i="9"/>
  <c r="F41" i="9"/>
  <c r="F42" i="9"/>
  <c r="F43" i="9"/>
  <c r="G44" i="9"/>
  <c r="F44" i="9"/>
  <c r="F45" i="9"/>
  <c r="F46" i="9"/>
  <c r="F47" i="9"/>
  <c r="F27" i="9"/>
  <c r="E27" i="9"/>
  <c r="K6" i="13"/>
  <c r="L6" i="13"/>
  <c r="M6" i="13"/>
  <c r="N6" i="13"/>
  <c r="O6" i="13"/>
  <c r="P6" i="13"/>
  <c r="Q6" i="13"/>
  <c r="R6" i="13"/>
  <c r="S6" i="13"/>
  <c r="T6" i="13"/>
  <c r="U6" i="13"/>
  <c r="V6" i="13"/>
  <c r="W6" i="13"/>
  <c r="X6" i="13"/>
  <c r="Y6" i="13"/>
  <c r="Z6" i="13"/>
  <c r="AA6" i="13"/>
  <c r="AB6" i="13"/>
  <c r="AC6" i="13"/>
  <c r="AD6" i="13"/>
  <c r="AE6" i="13"/>
  <c r="AF6" i="13"/>
  <c r="AG6" i="13"/>
  <c r="AH6" i="13"/>
  <c r="AI6" i="13"/>
  <c r="AJ6" i="13"/>
  <c r="AK6" i="13"/>
  <c r="AL6" i="13"/>
  <c r="AM6" i="13"/>
  <c r="AN6" i="13"/>
  <c r="AO6" i="13"/>
  <c r="AP6" i="13"/>
  <c r="AQ6" i="13"/>
  <c r="AR6" i="13"/>
  <c r="AS6" i="13"/>
  <c r="AT6" i="13"/>
  <c r="AU6" i="13"/>
  <c r="AV6" i="13"/>
  <c r="AW6" i="13"/>
  <c r="AX6" i="13"/>
  <c r="AY6" i="13"/>
  <c r="AZ6" i="13"/>
  <c r="BA6" i="13"/>
  <c r="BB6" i="13"/>
  <c r="BC6" i="13"/>
  <c r="BD6" i="13"/>
  <c r="BE6" i="13"/>
  <c r="BF6" i="13"/>
  <c r="BG6" i="13"/>
  <c r="BH6" i="13"/>
  <c r="BI6" i="13"/>
  <c r="BJ6" i="13"/>
  <c r="BK6" i="13"/>
  <c r="BL6" i="13"/>
  <c r="BM6" i="13"/>
  <c r="BN6" i="13"/>
  <c r="BM7" i="13"/>
  <c r="BL7" i="13"/>
  <c r="BK7" i="13"/>
  <c r="BJ7" i="13"/>
  <c r="BI7" i="13"/>
  <c r="BH7" i="13"/>
  <c r="BG7" i="13"/>
  <c r="BF7" i="13"/>
  <c r="BE7" i="13"/>
  <c r="BD7" i="13"/>
  <c r="BC7" i="13"/>
  <c r="BB7" i="13"/>
  <c r="BA7" i="13"/>
  <c r="AZ7" i="13"/>
  <c r="AY7" i="13"/>
  <c r="AX7" i="13"/>
  <c r="AW7" i="13"/>
  <c r="AV7" i="13"/>
  <c r="AU7" i="13"/>
  <c r="AT7" i="13"/>
  <c r="AS7" i="13"/>
  <c r="AR7" i="13"/>
  <c r="AQ7" i="13"/>
  <c r="AP7" i="13"/>
  <c r="AO7" i="13"/>
  <c r="AN7" i="13"/>
  <c r="AM7" i="13"/>
  <c r="AL7" i="13"/>
  <c r="AK7" i="13"/>
  <c r="AJ7" i="13"/>
  <c r="AI7" i="13"/>
  <c r="AH7" i="13"/>
  <c r="AG7" i="13"/>
  <c r="AF7" i="13"/>
  <c r="AE7" i="13"/>
  <c r="AD7" i="13"/>
  <c r="AC7" i="13"/>
  <c r="AB7" i="13"/>
  <c r="AA7" i="13"/>
  <c r="Z7" i="13"/>
  <c r="Y7" i="13"/>
  <c r="X7" i="13"/>
  <c r="W7" i="13"/>
  <c r="V7" i="13"/>
  <c r="U7" i="13"/>
  <c r="T7" i="13"/>
  <c r="S7" i="13"/>
  <c r="R7" i="13"/>
  <c r="Q7" i="13"/>
  <c r="P7" i="13"/>
  <c r="O7" i="13"/>
  <c r="N7" i="13"/>
  <c r="M7" i="13"/>
  <c r="L7" i="13"/>
  <c r="K7" i="13"/>
  <c r="J7" i="13"/>
  <c r="BH5" i="13"/>
  <c r="BA5" i="13"/>
  <c r="AT5" i="13"/>
  <c r="AM5" i="13"/>
  <c r="AF5" i="13"/>
  <c r="Y5" i="13"/>
  <c r="R5" i="13"/>
  <c r="K5" i="13"/>
  <c r="BH4" i="13"/>
  <c r="BA4" i="13"/>
  <c r="AT4" i="13"/>
  <c r="AM4" i="13"/>
  <c r="AF4" i="13"/>
  <c r="Y4" i="13"/>
  <c r="R4" i="13"/>
  <c r="K4" i="13"/>
  <c r="F49" i="9"/>
  <c r="F50" i="9"/>
  <c r="F48" i="9"/>
  <c r="F9" i="9"/>
  <c r="F10" i="9"/>
  <c r="F11" i="9"/>
  <c r="F12" i="9"/>
  <c r="F13" i="9"/>
  <c r="F8" i="9"/>
  <c r="H50" i="9"/>
  <c r="H49" i="9"/>
  <c r="H48" i="9"/>
  <c r="H47" i="9"/>
  <c r="H46" i="9"/>
  <c r="H45" i="9"/>
  <c r="H44" i="9"/>
  <c r="H43" i="9"/>
  <c r="H42" i="9"/>
  <c r="H41" i="9"/>
  <c r="H40" i="9"/>
  <c r="H36" i="9"/>
  <c r="H32" i="9"/>
  <c r="H30" i="9"/>
  <c r="H27" i="9"/>
  <c r="H21" i="9"/>
  <c r="H19" i="9"/>
  <c r="H15" i="9"/>
  <c r="H37" i="9"/>
  <c r="H38" i="9"/>
  <c r="H39" i="9"/>
  <c r="H35" i="9"/>
  <c r="H34" i="9"/>
  <c r="H33" i="9"/>
  <c r="H31" i="9"/>
  <c r="H29" i="9"/>
  <c r="H25" i="9"/>
  <c r="K6" i="9"/>
  <c r="J7" i="9"/>
  <c r="K4" i="9"/>
  <c r="L6" i="9"/>
  <c r="H20" i="9"/>
  <c r="H9" i="9"/>
  <c r="M6" i="9"/>
  <c r="H22" i="9"/>
  <c r="H16" i="9"/>
  <c r="N6" i="9"/>
  <c r="H12" i="9"/>
  <c r="H13" i="9"/>
  <c r="O6" i="9"/>
  <c r="K5" i="9"/>
  <c r="H23" i="9"/>
  <c r="H24" i="9"/>
  <c r="H17" i="9"/>
  <c r="H10" i="9"/>
  <c r="P6" i="9"/>
  <c r="K7" i="9"/>
  <c r="H18" i="9"/>
  <c r="H11" i="9"/>
  <c r="Q6" i="9"/>
  <c r="L7" i="9"/>
  <c r="R6" i="9"/>
  <c r="M7" i="9"/>
  <c r="S6" i="9"/>
  <c r="N7" i="9"/>
  <c r="T6" i="9"/>
  <c r="U6" i="9"/>
  <c r="O7" i="9"/>
  <c r="V6" i="9"/>
  <c r="T7" i="9"/>
  <c r="P7" i="9"/>
  <c r="U7" i="9"/>
  <c r="W6" i="9"/>
  <c r="V7" i="9"/>
  <c r="Q7" i="9"/>
  <c r="R5" i="9"/>
  <c r="R4" i="9"/>
  <c r="R7" i="9"/>
  <c r="X6" i="9"/>
  <c r="S7" i="9"/>
  <c r="Y6" i="9"/>
  <c r="Z6" i="9"/>
  <c r="AA6" i="9"/>
  <c r="W7" i="9"/>
  <c r="AB6" i="9"/>
  <c r="Y5" i="9"/>
  <c r="Y4" i="9"/>
  <c r="X7" i="9"/>
  <c r="AC6" i="9"/>
  <c r="Y7" i="9"/>
  <c r="AD6" i="9"/>
  <c r="Z7" i="9"/>
  <c r="AE6" i="9"/>
  <c r="AA7" i="9"/>
  <c r="AF6" i="9"/>
  <c r="AB7" i="9"/>
  <c r="AG6" i="9"/>
  <c r="AC7" i="9"/>
  <c r="AH6" i="9"/>
  <c r="AD7" i="9"/>
  <c r="AI6" i="9"/>
  <c r="AF4" i="9"/>
  <c r="AE7" i="9"/>
  <c r="AF5" i="9"/>
  <c r="AJ6" i="9"/>
  <c r="AF7" i="9"/>
  <c r="AK6" i="9"/>
  <c r="AG7" i="9"/>
  <c r="AL6" i="9"/>
  <c r="AH7" i="9"/>
  <c r="AM6" i="9"/>
  <c r="AI7" i="9"/>
  <c r="AN6" i="9"/>
  <c r="AJ7" i="9"/>
  <c r="AO6" i="9"/>
  <c r="AK7" i="9"/>
  <c r="AP6" i="9"/>
  <c r="AL7" i="9"/>
  <c r="AM5" i="9"/>
  <c r="AM4" i="9"/>
  <c r="AQ6" i="9"/>
  <c r="AM7" i="9"/>
  <c r="AR6" i="9"/>
  <c r="AN7" i="9"/>
  <c r="AS6" i="9"/>
  <c r="AO7" i="9"/>
  <c r="AT6" i="9"/>
  <c r="AP7" i="9"/>
  <c r="AU6" i="9"/>
  <c r="AQ7" i="9"/>
  <c r="AV6" i="9"/>
  <c r="AR7" i="9"/>
  <c r="AW6" i="9"/>
  <c r="AS7" i="9"/>
  <c r="AT5" i="9"/>
  <c r="AT4" i="9"/>
  <c r="AX6" i="9"/>
  <c r="AT7" i="9"/>
  <c r="AY6" i="9"/>
  <c r="AU7" i="9"/>
  <c r="AZ6" i="9"/>
  <c r="AV7" i="9"/>
  <c r="BA6" i="9"/>
  <c r="AW7" i="9"/>
  <c r="BB6" i="9"/>
  <c r="AX7" i="9"/>
  <c r="BC6" i="9"/>
  <c r="AY7" i="9"/>
  <c r="BD6" i="9"/>
  <c r="BA5" i="9"/>
  <c r="BA4" i="9"/>
  <c r="AZ7" i="9"/>
  <c r="BE6" i="9"/>
  <c r="BA7" i="9"/>
  <c r="BF6" i="9"/>
  <c r="BB7" i="9"/>
  <c r="BG6" i="9"/>
  <c r="BC7" i="9"/>
  <c r="BH6" i="9"/>
  <c r="BD7" i="9"/>
  <c r="BI6" i="9"/>
  <c r="BE7" i="9"/>
  <c r="BJ6" i="9"/>
  <c r="BF7" i="9"/>
  <c r="BK6" i="9"/>
  <c r="BH4" i="9"/>
  <c r="BG7" i="9"/>
  <c r="BH5" i="9"/>
  <c r="BL6" i="9"/>
  <c r="BH7" i="9"/>
  <c r="BM6" i="9"/>
  <c r="BI7" i="9"/>
  <c r="BN6" i="9"/>
  <c r="BJ7" i="9"/>
  <c r="BK7" i="9"/>
  <c r="BL7" i="9"/>
  <c r="BM7" i="9"/>
</calcChain>
</file>

<file path=xl/comments1.xml><?xml version="1.0" encoding="utf-8"?>
<comments xmlns="http://schemas.openxmlformats.org/spreadsheetml/2006/main">
  <authors>
    <author>Vertex42</author>
    <author>Vertex42.com Templates</author>
  </authors>
  <commentList>
    <comment ref="B7" author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Vertex42.com Templates</author>
  </authors>
  <commentList>
    <comment ref="B7" author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<sst xmlns="http://schemas.openxmlformats.org/spreadsheetml/2006/main" count="318" uniqueCount="211">
  <si>
    <t>WBS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</si>
  <si>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</si>
  <si>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</si>
  <si>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</si>
  <si>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</si>
  <si>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</si>
  <si>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</si>
  <si>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</si>
  <si>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</si>
  <si>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</si>
  <si>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</si>
  <si>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</si>
  <si>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</si>
  <si>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</si>
  <si>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</si>
  <si>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</si>
  <si>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</si>
  <si>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</si>
  <si>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</si>
  <si>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</si>
  <si>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</si>
  <si>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</si>
  <si>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</si>
  <si>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</si>
  <si>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</si>
  <si>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</si>
  <si>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</si>
  <si>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</si>
  <si>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</si>
  <si>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</si>
  <si>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</si>
  <si>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</si>
  <si>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</si>
  <si>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</si>
  <si>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</si>
  <si>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</si>
  <si>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</si>
  <si>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</si>
  <si>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</si>
  <si>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</si>
  <si>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</si>
  <si>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</si>
  <si>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</si>
  <si>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</si>
  <si>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</si>
  <si>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</si>
  <si>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</si>
  <si>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</si>
  <si>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</si>
  <si>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</si>
  <si>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</si>
  <si>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</si>
  <si>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</si>
  <si>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</si>
  <si>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</si>
  <si>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</si>
  <si>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</si>
  <si>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</si>
  <si>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</si>
  <si>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</si>
  <si>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</si>
  <si>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</si>
  <si>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</si>
  <si>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</si>
  <si>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WORK DAYS</t>
  </si>
  <si>
    <t>PREDECESSOR</t>
  </si>
  <si>
    <t>Display Week</t>
  </si>
  <si>
    <t>Gantt Chart Template © 2006-2018 by Vertex42.com</t>
  </si>
  <si>
    <t>Project Lead</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</si>
  <si>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</si>
  <si>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</si>
  <si>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</si>
  <si>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</si>
  <si>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</si>
  <si>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</si>
  <si>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</si>
  <si>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</si>
  <si>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</si>
  <si>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</si>
  <si>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</si>
  <si>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</si>
  <si>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</si>
  <si>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</si>
  <si>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</si>
  <si>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</si>
  <si>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</si>
  <si>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</si>
  <si>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</si>
  <si>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</si>
  <si>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</si>
  <si>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</si>
  <si>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</si>
  <si>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</si>
  <si>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</si>
  <si>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</si>
  <si>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</si>
  <si>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</si>
  <si>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</si>
  <si>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</si>
  <si>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</si>
  <si>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</si>
  <si>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</si>
  <si>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</si>
  <si>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</si>
  <si>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</si>
  <si>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</si>
  <si>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</si>
  <si>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</si>
  <si>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</si>
  <si>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</si>
  <si>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</si>
  <si>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</si>
  <si>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</si>
  <si>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</si>
  <si>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</si>
  <si>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</si>
  <si>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</si>
  <si>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</si>
  <si>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</si>
  <si>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</si>
  <si>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</si>
  <si>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</si>
  <si>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</si>
  <si>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</si>
  <si>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Learn about the Pro version &gt;</t>
  </si>
  <si>
    <t>Project Start Date</t>
  </si>
  <si>
    <t>• For each task, enter the Start Date and the duration of the task in Days. The End Date and Work Days columns are calculated using formulas.</t>
  </si>
  <si>
    <t>Ranking System Project Schedule</t>
  </si>
  <si>
    <t>SS152</t>
  </si>
  <si>
    <t>Kyla Julian</t>
  </si>
  <si>
    <t>Initiation</t>
  </si>
  <si>
    <t>Kickoff Meeting</t>
  </si>
  <si>
    <t>Gather Information from the Client</t>
  </si>
  <si>
    <t>Determine the Project Scope &amp; Objectives</t>
  </si>
  <si>
    <t>Develop the Project Proposal</t>
  </si>
  <si>
    <t>Planning</t>
  </si>
  <si>
    <t>Develop Start-up Plan</t>
  </si>
  <si>
    <t>Define Project Cost Estimates</t>
  </si>
  <si>
    <t>Develop Staffing Plan</t>
  </si>
  <si>
    <t>Develop Resource Acquisition Plan</t>
  </si>
  <si>
    <t>2.2.1</t>
  </si>
  <si>
    <t>2.2.2</t>
  </si>
  <si>
    <t>2.2.3</t>
  </si>
  <si>
    <t>Develop Work Plan</t>
  </si>
  <si>
    <t>Define Project Scheduling Plan</t>
  </si>
  <si>
    <t>2.3.1</t>
  </si>
  <si>
    <t>Develop Project Tracking Plan</t>
  </si>
  <si>
    <t>Develop Communication Plan</t>
  </si>
  <si>
    <t>Develop Quality Plan</t>
  </si>
  <si>
    <t>Develop Risk Management Plan</t>
  </si>
  <si>
    <t>Develop Closeout Plan</t>
  </si>
  <si>
    <t>Project Plan Approval</t>
  </si>
  <si>
    <t>Execution</t>
  </si>
  <si>
    <t>Project Kickoff Meeting</t>
  </si>
  <si>
    <t xml:space="preserve">Discuss Requirements </t>
  </si>
  <si>
    <t>Procure Needed Resources</t>
  </si>
  <si>
    <t>Obtain Needed Workstations</t>
  </si>
  <si>
    <t>Design the Application</t>
  </si>
  <si>
    <t>Design the Architecture of the Database</t>
  </si>
  <si>
    <t>Create the Application's UI Wireframes</t>
  </si>
  <si>
    <t>Design the Integration Between System Components</t>
  </si>
  <si>
    <t>2.4.1</t>
  </si>
  <si>
    <t>2.4.2</t>
  </si>
  <si>
    <t>2.4.3</t>
  </si>
  <si>
    <t>2.4.4</t>
  </si>
  <si>
    <t>2.4.5</t>
  </si>
  <si>
    <t>3.3.1</t>
  </si>
  <si>
    <t>3.5.1</t>
  </si>
  <si>
    <t>3.5.2</t>
  </si>
  <si>
    <t>3.5.3</t>
  </si>
  <si>
    <t>3.6.1</t>
  </si>
  <si>
    <t>3.6.2</t>
  </si>
  <si>
    <t>3.6.3</t>
  </si>
  <si>
    <t>3.7.1</t>
  </si>
  <si>
    <t>3.7.2</t>
  </si>
  <si>
    <t>3.8.1</t>
  </si>
  <si>
    <t>3.8.2</t>
  </si>
  <si>
    <t>Create the Architecture of the Database</t>
  </si>
  <si>
    <t>Design the Application's UI Wireframes</t>
  </si>
  <si>
    <t>Create the Integration Between System Components</t>
  </si>
  <si>
    <t>Code Igniter Training</t>
  </si>
  <si>
    <t>Development (Iteration I)</t>
  </si>
  <si>
    <t>Development (Iteration II)</t>
  </si>
  <si>
    <t>Initial Test</t>
  </si>
  <si>
    <t>3.7.3</t>
  </si>
  <si>
    <t xml:space="preserve">Debugging </t>
  </si>
  <si>
    <t>Present Prototype</t>
  </si>
  <si>
    <t>Development (Iteration III)</t>
  </si>
  <si>
    <t>Alpha</t>
  </si>
  <si>
    <t>3.8.3</t>
  </si>
  <si>
    <t xml:space="preserve">Project Closing </t>
  </si>
  <si>
    <t>Final Documentation</t>
  </si>
  <si>
    <t>Project Turn-over</t>
  </si>
  <si>
    <t>January 19, 2018</t>
  </si>
  <si>
    <t>February 6, 2018</t>
  </si>
  <si>
    <t>2.1.1</t>
  </si>
  <si>
    <t xml:space="preserve">Assign </t>
  </si>
  <si>
    <t xml:space="preserve">    Assign Specific Roles for Each Project Member</t>
  </si>
  <si>
    <t>February 27, 2018</t>
  </si>
  <si>
    <t>February 26, 2018</t>
  </si>
  <si>
    <t>May 18, 2018</t>
  </si>
  <si>
    <t>May 21, 2018</t>
  </si>
  <si>
    <t>June 1, 2018</t>
  </si>
  <si>
    <t>January 22, 2018</t>
  </si>
  <si>
    <t>January 23, 2018</t>
  </si>
  <si>
    <t>January 24, 2018</t>
  </si>
  <si>
    <t>January 25, 2018</t>
  </si>
  <si>
    <t>February 2, 2018</t>
  </si>
  <si>
    <t>January 30, 2018</t>
  </si>
  <si>
    <t>January 29, 2018</t>
  </si>
  <si>
    <t>Tuesday, 6 February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</si>
</sst>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
    <numFmt numFmtId="166" formatCode="d\ mmm\ yyyy"/>
    <numFmt numFmtId="167" formatCode="[$-F800]dddd\,\ mmmm\ dd\,\ yyyy"/>
  </numFmts>
  <fonts count="85"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1" tint="0.249977111117893"/>
      <name val="Arial"/>
      <family val="2"/>
      <scheme val="minor"/>
    </font>
    <font>
      <sz val="9"/>
      <name val="Arial"/>
      <family val="2"/>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9"/>
      <color theme="1" tint="0.34998626667073579"/>
      <name val="Arial"/>
      <family val="1"/>
      <scheme val="minor"/>
    </font>
    <font>
      <sz val="9"/>
      <color theme="1" tint="0.34998626667073579"/>
      <name val="Arial"/>
      <scheme val="minor"/>
    </font>
    <font>
      <sz val="11"/>
      <color theme="1" tint="0.34998626667073579"/>
      <name val="Arial"/>
      <scheme val="minor"/>
    </font>
  </fonts>
  <fills count="29">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6"/>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3">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204">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8" fillId="0" borderId="0" xfId="0" applyFont="1" applyProtection="1"/>
    <xf numFmtId="0" fontId="38" fillId="0" borderId="0" xfId="0" applyFont="1" applyFill="1" applyBorder="1" applyProtection="1"/>
    <xf numFmtId="0" fontId="38" fillId="0" borderId="0" xfId="0" applyNumberFormat="1" applyFont="1" applyFill="1" applyBorder="1" applyProtection="1"/>
    <xf numFmtId="0" fontId="38" fillId="0" borderId="0" xfId="0" applyNumberFormat="1" applyFont="1" applyProtection="1"/>
    <xf numFmtId="0" fontId="39" fillId="20" borderId="14" xfId="0" applyFont="1" applyFill="1" applyBorder="1" applyAlignment="1" applyProtection="1">
      <alignment vertical="center"/>
    </xf>
    <xf numFmtId="0" fontId="39" fillId="20" borderId="14" xfId="0" applyNumberFormat="1" applyFont="1" applyFill="1" applyBorder="1" applyAlignment="1" applyProtection="1">
      <alignment horizontal="center" vertical="center"/>
    </xf>
    <xf numFmtId="0" fontId="39" fillId="20" borderId="10" xfId="0" applyFont="1" applyFill="1" applyBorder="1" applyAlignment="1" applyProtection="1">
      <alignment vertical="center"/>
    </xf>
    <xf numFmtId="0" fontId="39" fillId="0" borderId="10" xfId="0" applyFont="1" applyFill="1" applyBorder="1" applyAlignment="1" applyProtection="1">
      <alignment vertical="center"/>
    </xf>
    <xf numFmtId="0" fontId="42" fillId="0" borderId="11" xfId="0" applyFont="1" applyBorder="1" applyAlignment="1" applyProtection="1">
      <alignment horizontal="center" vertical="center"/>
    </xf>
    <xf numFmtId="0" fontId="39" fillId="0" borderId="10" xfId="0" applyFont="1" applyFill="1" applyBorder="1" applyAlignment="1" applyProtection="1">
      <alignment horizontal="center" vertical="center"/>
    </xf>
    <xf numFmtId="0" fontId="39" fillId="0" borderId="10" xfId="0" applyFont="1" applyFill="1" applyBorder="1" applyAlignment="1" applyProtection="1">
      <alignment horizontal="left" vertical="center" wrapText="1" indent="1"/>
    </xf>
    <xf numFmtId="0" fontId="39" fillId="20" borderId="10" xfId="0" applyNumberFormat="1" applyFont="1" applyFill="1" applyBorder="1" applyAlignment="1" applyProtection="1">
      <alignment horizontal="center" vertical="center"/>
    </xf>
    <xf numFmtId="0" fontId="39" fillId="0" borderId="0" xfId="0" applyFont="1" applyFill="1" applyBorder="1" applyAlignment="1" applyProtection="1">
      <alignment vertical="center"/>
    </xf>
    <xf numFmtId="0" fontId="40" fillId="0" borderId="0" xfId="0" applyFont="1" applyFill="1" applyBorder="1" applyAlignment="1" applyProtection="1">
      <alignment vertical="center"/>
    </xf>
    <xf numFmtId="0" fontId="38" fillId="0" borderId="0" xfId="0" applyFont="1" applyFill="1" applyBorder="1" applyProtection="1">
      <protection locked="0"/>
    </xf>
    <xf numFmtId="0" fontId="45" fillId="24" borderId="0" xfId="0" applyNumberFormat="1" applyFont="1" applyFill="1" applyBorder="1" applyAlignment="1" applyProtection="1">
      <alignment vertical="center"/>
      <protection locked="0"/>
    </xf>
    <xf numFmtId="0" fontId="46" fillId="24" borderId="0" xfId="0" applyFont="1" applyFill="1" applyProtection="1"/>
    <xf numFmtId="0" fontId="47" fillId="24" borderId="0" xfId="0" applyFont="1" applyFill="1" applyBorder="1" applyAlignment="1">
      <alignment vertical="center"/>
    </xf>
    <xf numFmtId="0" fontId="46" fillId="24" borderId="0" xfId="0" applyFont="1" applyFill="1" applyBorder="1" applyProtection="1"/>
    <xf numFmtId="1" fontId="42" fillId="22" borderId="11" xfId="0" applyNumberFormat="1" applyFont="1" applyFill="1" applyBorder="1" applyAlignment="1" applyProtection="1">
      <alignment horizontal="center" vertical="center"/>
    </xf>
    <xf numFmtId="0" fontId="51" fillId="27" borderId="16" xfId="0" applyFont="1" applyFill="1" applyBorder="1" applyAlignment="1" applyProtection="1">
      <alignment horizontal="center" vertical="center" wrapText="1"/>
    </xf>
    <xf numFmtId="0" fontId="49" fillId="27" borderId="16" xfId="0" applyNumberFormat="1" applyFont="1" applyFill="1" applyBorder="1" applyAlignment="1" applyProtection="1">
      <alignment horizontal="left" vertical="center"/>
    </xf>
    <xf numFmtId="0" fontId="49" fillId="27" borderId="16" xfId="0" applyFont="1" applyFill="1" applyBorder="1" applyAlignment="1" applyProtection="1">
      <alignment horizontal="left" vertical="center"/>
    </xf>
    <xf numFmtId="0" fontId="49" fillId="27" borderId="16" xfId="0" applyFont="1" applyFill="1" applyBorder="1" applyAlignment="1" applyProtection="1">
      <alignment horizontal="center" vertical="center" wrapText="1"/>
    </xf>
    <xf numFmtId="0" fontId="49" fillId="27" borderId="16" xfId="0" applyNumberFormat="1" applyFont="1" applyFill="1" applyBorder="1" applyAlignment="1" applyProtection="1">
      <alignment horizontal="center" vertical="center" wrapText="1"/>
    </xf>
    <xf numFmtId="0" fontId="49" fillId="27" borderId="16" xfId="0" applyFont="1" applyFill="1" applyBorder="1" applyAlignment="1" applyProtection="1">
      <alignment horizontal="center" vertical="center"/>
    </xf>
    <xf numFmtId="0" fontId="51" fillId="26" borderId="17" xfId="0" applyNumberFormat="1" applyFont="1" applyFill="1" applyBorder="1" applyAlignment="1" applyProtection="1">
      <alignment horizontal="center" vertical="center" shrinkToFit="1"/>
    </xf>
    <xf numFmtId="0" fontId="51" fillId="26" borderId="16" xfId="0" applyFont="1" applyFill="1" applyBorder="1" applyAlignment="1" applyProtection="1"/>
    <xf numFmtId="0" fontId="51" fillId="23" borderId="16" xfId="0" applyFont="1" applyFill="1" applyBorder="1" applyAlignment="1" applyProtection="1"/>
    <xf numFmtId="0" fontId="53" fillId="23" borderId="0" xfId="0" applyNumberFormat="1" applyFont="1" applyFill="1" applyBorder="1" applyProtection="1"/>
    <xf numFmtId="0" fontId="53" fillId="23" borderId="0" xfId="0" applyFont="1" applyFill="1" applyProtection="1"/>
    <xf numFmtId="0" fontId="53" fillId="23" borderId="0" xfId="0" applyNumberFormat="1" applyFont="1" applyFill="1" applyProtection="1"/>
    <xf numFmtId="165" fontId="50" fillId="23" borderId="15" xfId="0" applyNumberFormat="1" applyFont="1" applyFill="1" applyBorder="1" applyAlignment="1" applyProtection="1">
      <alignment horizontal="center" vertical="center" shrinkToFit="1"/>
    </xf>
    <xf numFmtId="0" fontId="53" fillId="23" borderId="0" xfId="0" applyFont="1" applyFill="1" applyBorder="1" applyProtection="1"/>
    <xf numFmtId="0" fontId="44" fillId="23" borderId="0" xfId="0" applyFont="1" applyFill="1" applyAlignment="1" applyProtection="1">
      <alignment vertical="center"/>
    </xf>
    <xf numFmtId="0" fontId="44" fillId="23" borderId="0" xfId="0" applyFont="1" applyFill="1" applyBorder="1" applyAlignment="1" applyProtection="1">
      <alignment vertical="center"/>
    </xf>
    <xf numFmtId="0" fontId="43" fillId="25" borderId="0" xfId="0" applyNumberFormat="1" applyFont="1" applyFill="1" applyBorder="1" applyAlignment="1" applyProtection="1">
      <alignment vertical="center"/>
      <protection locked="0"/>
    </xf>
    <xf numFmtId="0" fontId="54" fillId="25" borderId="0" xfId="34" applyNumberFormat="1" applyFont="1" applyFill="1" applyBorder="1" applyAlignment="1" applyProtection="1">
      <alignment horizontal="right" vertical="center"/>
      <protection locked="0"/>
    </xf>
    <xf numFmtId="0" fontId="43" fillId="25" borderId="0" xfId="0" applyFont="1" applyFill="1" applyBorder="1" applyAlignment="1" applyProtection="1">
      <alignment vertical="center"/>
      <protection locked="0"/>
    </xf>
    <xf numFmtId="0" fontId="48" fillId="25" borderId="0" xfId="0" applyFont="1" applyFill="1" applyBorder="1" applyAlignment="1" applyProtection="1">
      <alignment vertical="center"/>
      <protection locked="0"/>
    </xf>
    <xf numFmtId="0" fontId="37" fillId="25" borderId="0" xfId="0" applyFont="1" applyFill="1" applyBorder="1" applyAlignment="1" applyProtection="1">
      <alignment vertical="center"/>
    </xf>
    <xf numFmtId="0" fontId="51" fillId="26" borderId="18" xfId="0" applyNumberFormat="1" applyFont="1" applyFill="1" applyBorder="1" applyAlignment="1" applyProtection="1">
      <alignment horizontal="center" vertical="center" shrinkToFit="1"/>
    </xf>
    <xf numFmtId="0" fontId="51" fillId="26" borderId="19" xfId="0" applyNumberFormat="1" applyFont="1" applyFill="1" applyBorder="1" applyAlignment="1" applyProtection="1">
      <alignment horizontal="center" vertical="center" shrinkToFit="1"/>
    </xf>
    <xf numFmtId="0" fontId="51" fillId="26" borderId="20" xfId="0" applyNumberFormat="1" applyFont="1" applyFill="1" applyBorder="1" applyAlignment="1" applyProtection="1">
      <alignment horizontal="center" vertical="center" shrinkToFit="1"/>
    </xf>
    <xf numFmtId="0" fontId="51" fillId="26" borderId="21" xfId="0" applyNumberFormat="1" applyFont="1" applyFill="1" applyBorder="1" applyAlignment="1" applyProtection="1">
      <alignment horizontal="center" vertical="center" shrinkToFit="1"/>
    </xf>
    <xf numFmtId="165" fontId="50" fillId="23" borderId="22" xfId="0" applyNumberFormat="1" applyFont="1" applyFill="1" applyBorder="1" applyAlignment="1" applyProtection="1">
      <alignment horizontal="center" vertical="center" shrinkToFit="1"/>
    </xf>
    <xf numFmtId="165" fontId="50" fillId="23" borderId="23" xfId="0" applyNumberFormat="1" applyFont="1" applyFill="1" applyBorder="1" applyAlignment="1" applyProtection="1">
      <alignment horizontal="center" vertical="center" shrinkToFit="1"/>
    </xf>
    <xf numFmtId="165" fontId="50" fillId="23" borderId="24" xfId="0" applyNumberFormat="1" applyFont="1" applyFill="1" applyBorder="1" applyAlignment="1" applyProtection="1">
      <alignment horizontal="center" vertical="center" shrinkToFit="1"/>
    </xf>
    <xf numFmtId="165" fontId="50" fillId="23" borderId="25" xfId="0" applyNumberFormat="1" applyFont="1" applyFill="1" applyBorder="1" applyAlignment="1" applyProtection="1">
      <alignment horizontal="center" vertical="center" shrinkToFit="1"/>
    </xf>
    <xf numFmtId="165" fontId="50" fillId="23" borderId="26" xfId="0" applyNumberFormat="1" applyFont="1" applyFill="1" applyBorder="1" applyAlignment="1" applyProtection="1">
      <alignment horizontal="center" vertical="center" shrinkToFit="1"/>
    </xf>
    <xf numFmtId="165" fontId="50" fillId="23" borderId="27" xfId="0" applyNumberFormat="1" applyFont="1" applyFill="1" applyBorder="1" applyAlignment="1" applyProtection="1">
      <alignment horizontal="center" vertical="center" shrinkToFit="1"/>
    </xf>
    <xf numFmtId="165" fontId="50" fillId="23" borderId="28" xfId="0" applyNumberFormat="1" applyFont="1" applyFill="1" applyBorder="1" applyAlignment="1" applyProtection="1">
      <alignment horizontal="center" vertical="center" shrinkToFit="1"/>
    </xf>
    <xf numFmtId="165" fontId="50" fillId="23" borderId="29" xfId="0" applyNumberFormat="1" applyFont="1" applyFill="1" applyBorder="1" applyAlignment="1" applyProtection="1">
      <alignment horizontal="center" vertical="center" shrinkToFit="1"/>
    </xf>
    <xf numFmtId="165" fontId="50" fillId="23" borderId="30" xfId="0" applyNumberFormat="1" applyFont="1" applyFill="1" applyBorder="1" applyAlignment="1" applyProtection="1">
      <alignment horizontal="center" vertical="center" shrinkToFit="1"/>
    </xf>
    <xf numFmtId="165" fontId="50" fillId="23" borderId="31" xfId="0" applyNumberFormat="1" applyFont="1" applyFill="1" applyBorder="1" applyAlignment="1" applyProtection="1">
      <alignment horizontal="center" vertical="center" shrinkToFit="1"/>
    </xf>
    <xf numFmtId="165" fontId="50" fillId="23" borderId="32" xfId="0" applyNumberFormat="1" applyFont="1" applyFill="1" applyBorder="1" applyAlignment="1" applyProtection="1">
      <alignment horizontal="center" vertical="center" shrinkToFit="1"/>
    </xf>
    <xf numFmtId="165" fontId="50" fillId="23" borderId="33" xfId="0" applyNumberFormat="1" applyFont="1" applyFill="1" applyBorder="1" applyAlignment="1" applyProtection="1">
      <alignment horizontal="center" vertical="center" shrinkToFit="1"/>
    </xf>
    <xf numFmtId="165" fontId="50" fillId="23" borderId="34" xfId="0" applyNumberFormat="1" applyFont="1" applyFill="1" applyBorder="1" applyAlignment="1" applyProtection="1">
      <alignment horizontal="center" vertical="center" shrinkToFit="1"/>
    </xf>
    <xf numFmtId="165" fontId="50" fillId="23" borderId="35" xfId="0" applyNumberFormat="1" applyFont="1" applyFill="1" applyBorder="1" applyAlignment="1" applyProtection="1">
      <alignment horizontal="center" vertical="center" shrinkToFit="1"/>
    </xf>
    <xf numFmtId="165" fontId="50" fillId="23" borderId="36" xfId="0" applyNumberFormat="1" applyFont="1" applyFill="1" applyBorder="1" applyAlignment="1" applyProtection="1">
      <alignment horizontal="center" vertical="center" shrinkToFit="1"/>
    </xf>
    <xf numFmtId="0" fontId="41" fillId="20" borderId="14" xfId="0" applyFont="1" applyFill="1" applyBorder="1" applyAlignment="1" applyProtection="1">
      <alignment horizontal="left" vertical="center" indent="1"/>
    </xf>
    <xf numFmtId="0" fontId="41" fillId="20" borderId="10" xfId="0" applyFont="1" applyFill="1" applyBorder="1" applyAlignment="1" applyProtection="1">
      <alignment horizontal="left" vertical="center" indent="1"/>
    </xf>
    <xf numFmtId="0" fontId="49" fillId="27" borderId="16" xfId="0" applyFont="1" applyFill="1" applyBorder="1" applyAlignment="1" applyProtection="1">
      <alignment horizontal="right" vertical="center" wrapText="1"/>
    </xf>
    <xf numFmtId="0" fontId="58" fillId="0" borderId="10" xfId="0" applyFont="1" applyFill="1" applyBorder="1" applyAlignment="1" applyProtection="1">
      <alignment vertical="center"/>
    </xf>
    <xf numFmtId="0" fontId="58" fillId="0" borderId="11" xfId="0" applyFont="1" applyBorder="1" applyAlignment="1" applyProtection="1">
      <alignment horizontal="center" vertical="center"/>
    </xf>
    <xf numFmtId="0" fontId="55" fillId="20" borderId="14" xfId="0" applyNumberFormat="1" applyFont="1" applyFill="1" applyBorder="1" applyAlignment="1" applyProtection="1">
      <alignment horizontal="left" vertical="center"/>
    </xf>
    <xf numFmtId="0" fontId="56" fillId="21" borderId="10" xfId="0" applyNumberFormat="1" applyFont="1" applyFill="1" applyBorder="1" applyAlignment="1" applyProtection="1">
      <alignment horizontal="left" vertical="center"/>
    </xf>
    <xf numFmtId="0" fontId="55" fillId="20" borderId="10" xfId="0" applyNumberFormat="1" applyFont="1" applyFill="1" applyBorder="1" applyAlignment="1" applyProtection="1">
      <alignment horizontal="left" vertical="center"/>
    </xf>
    <xf numFmtId="0" fontId="60" fillId="23" borderId="0" xfId="0" applyNumberFormat="1" applyFont="1" applyFill="1" applyBorder="1" applyProtection="1"/>
    <xf numFmtId="0" fontId="61" fillId="23" borderId="0" xfId="0" applyNumberFormat="1" applyFont="1" applyFill="1" applyBorder="1" applyAlignment="1" applyProtection="1">
      <alignment vertical="center"/>
      <protection locked="0"/>
    </xf>
    <xf numFmtId="0" fontId="62" fillId="23" borderId="0" xfId="34" applyNumberFormat="1" applyFont="1" applyFill="1" applyBorder="1" applyAlignment="1" applyProtection="1">
      <alignment horizontal="right" vertical="center"/>
      <protection locked="0"/>
    </xf>
    <xf numFmtId="0" fontId="61" fillId="23" borderId="0" xfId="0" applyFont="1" applyFill="1" applyBorder="1" applyAlignment="1" applyProtection="1">
      <alignment vertical="center"/>
      <protection locked="0"/>
    </xf>
    <xf numFmtId="0" fontId="63" fillId="23" borderId="0" xfId="0" applyFont="1" applyFill="1" applyBorder="1" applyAlignment="1" applyProtection="1">
      <alignment vertical="center"/>
      <protection locked="0"/>
    </xf>
    <xf numFmtId="0" fontId="64" fillId="23" borderId="0" xfId="0" applyFont="1" applyFill="1" applyBorder="1" applyAlignment="1" applyProtection="1">
      <alignment vertical="center"/>
    </xf>
    <xf numFmtId="1" fontId="57" fillId="21" borderId="11" xfId="0" applyNumberFormat="1" applyFont="1" applyFill="1" applyBorder="1" applyAlignment="1" applyProtection="1">
      <alignment horizontal="right" vertical="center" indent="1"/>
    </xf>
    <xf numFmtId="0" fontId="65" fillId="23" borderId="0" xfId="0" applyFont="1" applyFill="1" applyBorder="1" applyProtection="1"/>
    <xf numFmtId="0" fontId="66" fillId="23" borderId="0" xfId="0" applyFont="1" applyFill="1" applyAlignment="1" applyProtection="1">
      <alignment vertical="center"/>
    </xf>
    <xf numFmtId="0" fontId="65" fillId="23" borderId="0" xfId="0" applyNumberFormat="1" applyFont="1" applyFill="1" applyBorder="1" applyProtection="1"/>
    <xf numFmtId="0" fontId="66" fillId="23" borderId="0" xfId="0" applyNumberFormat="1" applyFont="1" applyFill="1" applyBorder="1" applyAlignment="1" applyProtection="1">
      <alignment vertical="center"/>
    </xf>
    <xf numFmtId="0" fontId="68" fillId="25" borderId="0" xfId="0" applyNumberFormat="1" applyFont="1" applyFill="1" applyBorder="1" applyAlignment="1" applyProtection="1">
      <alignment horizontal="left" vertical="center" indent="1"/>
      <protection locked="0"/>
    </xf>
    <xf numFmtId="0" fontId="67" fillId="23" borderId="0" xfId="0" applyFont="1" applyFill="1" applyBorder="1" applyAlignment="1" applyProtection="1">
      <alignment horizontal="right" vertical="center" indent="1"/>
    </xf>
    <xf numFmtId="0" fontId="67" fillId="22" borderId="37" xfId="0" applyNumberFormat="1" applyFont="1" applyFill="1" applyBorder="1" applyAlignment="1" applyProtection="1">
      <alignment horizontal="center" vertical="center"/>
      <protection locked="0"/>
    </xf>
    <xf numFmtId="0" fontId="69" fillId="23" borderId="41" xfId="0" applyNumberFormat="1" applyFont="1" applyFill="1" applyBorder="1" applyAlignment="1" applyProtection="1">
      <alignment vertical="center"/>
    </xf>
    <xf numFmtId="0" fontId="69" fillId="23" borderId="0" xfId="0" applyNumberFormat="1" applyFont="1" applyFill="1" applyBorder="1" applyAlignment="1" applyProtection="1">
      <alignment vertical="center"/>
    </xf>
    <xf numFmtId="0" fontId="69" fillId="23" borderId="42" xfId="0" applyNumberFormat="1" applyFont="1" applyFill="1" applyBorder="1" applyAlignment="1" applyProtection="1">
      <alignment vertical="center"/>
    </xf>
    <xf numFmtId="0" fontId="70"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1" fillId="0" borderId="0" xfId="0" applyFont="1" applyFill="1" applyBorder="1" applyAlignment="1"/>
    <xf numFmtId="0" fontId="72" fillId="0" borderId="0" xfId="0" applyFont="1" applyAlignment="1">
      <alignment horizontal="left" wrapText="1"/>
    </xf>
    <xf numFmtId="0" fontId="72" fillId="0" borderId="0" xfId="0" applyFont="1" applyAlignment="1">
      <alignment wrapText="1"/>
    </xf>
    <xf numFmtId="0" fontId="73" fillId="0" borderId="0" xfId="0" applyFont="1" applyAlignment="1">
      <alignment vertical="center"/>
    </xf>
    <xf numFmtId="0" fontId="72" fillId="0" borderId="0" xfId="0" applyFont="1" applyAlignment="1">
      <alignment vertical="center" wrapText="1"/>
    </xf>
    <xf numFmtId="0" fontId="1" fillId="0" borderId="0" xfId="0" applyFont="1" applyAlignment="1">
      <alignment vertical="center"/>
    </xf>
    <xf numFmtId="0" fontId="72" fillId="0" borderId="0" xfId="0" applyFont="1" applyFill="1" applyBorder="1" applyAlignment="1">
      <alignment vertical="center" wrapText="1"/>
    </xf>
    <xf numFmtId="0" fontId="73" fillId="0" borderId="0" xfId="0" applyFont="1"/>
    <xf numFmtId="0" fontId="73" fillId="0" borderId="0" xfId="0" applyFont="1" applyBorder="1"/>
    <xf numFmtId="0" fontId="73" fillId="0" borderId="0" xfId="0" applyFont="1" applyAlignment="1"/>
    <xf numFmtId="0" fontId="74" fillId="0" borderId="0" xfId="0" applyFont="1" applyFill="1" applyBorder="1" applyAlignment="1">
      <alignment vertical="center" wrapText="1"/>
    </xf>
    <xf numFmtId="0" fontId="76" fillId="0" borderId="0" xfId="0" applyFont="1" applyFill="1" applyBorder="1" applyAlignment="1"/>
    <xf numFmtId="0" fontId="32" fillId="0" borderId="0" xfId="34" applyFont="1" applyFill="1" applyBorder="1" applyAlignment="1" applyProtection="1">
      <alignment vertical="center"/>
    </xf>
    <xf numFmtId="0" fontId="77" fillId="0" borderId="0" xfId="0" applyFont="1" applyAlignment="1">
      <alignment horizontal="right"/>
    </xf>
    <xf numFmtId="0" fontId="72" fillId="0" borderId="0" xfId="0" applyFont="1"/>
    <xf numFmtId="0" fontId="76" fillId="0" borderId="0" xfId="0" applyFont="1" applyAlignment="1">
      <alignment horizontal="right"/>
    </xf>
    <xf numFmtId="0" fontId="79" fillId="0" borderId="0" xfId="0" applyFont="1" applyFill="1" applyBorder="1" applyAlignment="1">
      <alignment vertical="center" wrapText="1"/>
    </xf>
    <xf numFmtId="0" fontId="72" fillId="0" borderId="0" xfId="0" applyFont="1" applyAlignment="1"/>
    <xf numFmtId="0" fontId="72" fillId="0" borderId="0" xfId="0" applyFont="1" applyFill="1" applyBorder="1" applyAlignment="1">
      <alignment horizontal="left" vertical="center" wrapText="1"/>
    </xf>
    <xf numFmtId="0" fontId="72" fillId="0" borderId="0" xfId="0" applyFont="1" applyAlignment="1">
      <alignment horizontal="left" indent="1"/>
    </xf>
    <xf numFmtId="0" fontId="79" fillId="0" borderId="0" xfId="0" applyFont="1" applyAlignment="1"/>
    <xf numFmtId="0" fontId="77" fillId="0" borderId="0" xfId="0" applyFont="1" applyAlignment="1">
      <alignment horizontal="left" wrapText="1"/>
    </xf>
    <xf numFmtId="0" fontId="31" fillId="0" borderId="0" xfId="0" quotePrefix="1" applyFont="1" applyAlignment="1">
      <alignment horizontal="left" indent="1"/>
    </xf>
    <xf numFmtId="0" fontId="72" fillId="0" borderId="0" xfId="0" quotePrefix="1" applyFont="1" applyAlignment="1">
      <alignment horizontal="left" wrapText="1" indent="1"/>
    </xf>
    <xf numFmtId="0" fontId="72" fillId="0" borderId="0" xfId="0" quotePrefix="1" applyFont="1" applyAlignment="1">
      <alignment wrapText="1"/>
    </xf>
    <xf numFmtId="0" fontId="79" fillId="0" borderId="0" xfId="0" applyFont="1"/>
    <xf numFmtId="0" fontId="46" fillId="24" borderId="0" xfId="0" applyFont="1" applyFill="1" applyAlignment="1" applyProtection="1">
      <alignment horizontal="center" vertical="center"/>
    </xf>
    <xf numFmtId="167" fontId="57" fillId="21" borderId="11" xfId="0" applyNumberFormat="1" applyFont="1" applyFill="1" applyBorder="1" applyAlignment="1" applyProtection="1">
      <alignment horizontal="center" vertical="center"/>
    </xf>
    <xf numFmtId="167" fontId="58" fillId="21" borderId="11" xfId="0" applyNumberFormat="1" applyFont="1" applyFill="1" applyBorder="1" applyAlignment="1" applyProtection="1">
      <alignment horizontal="center" vertical="center"/>
    </xf>
    <xf numFmtId="167" fontId="39" fillId="21" borderId="11" xfId="0" applyNumberFormat="1" applyFont="1" applyFill="1" applyBorder="1" applyAlignment="1" applyProtection="1">
      <alignment horizontal="center" vertical="center"/>
    </xf>
    <xf numFmtId="0" fontId="39" fillId="22" borderId="10" xfId="0" applyFont="1" applyFill="1" applyBorder="1" applyAlignment="1" applyProtection="1">
      <alignment horizontal="left" vertical="center" wrapText="1" indent="1"/>
    </xf>
    <xf numFmtId="1" fontId="59" fillId="0" borderId="11" xfId="0" applyNumberFormat="1" applyFont="1" applyFill="1" applyBorder="1" applyAlignment="1" applyProtection="1">
      <alignment horizontal="center" vertical="center"/>
    </xf>
    <xf numFmtId="0" fontId="57" fillId="21" borderId="11" xfId="0" applyNumberFormat="1" applyFont="1" applyFill="1" applyBorder="1" applyAlignment="1" applyProtection="1">
      <alignment horizontal="center" vertical="center"/>
    </xf>
    <xf numFmtId="17" fontId="57" fillId="21" borderId="11" xfId="0" applyNumberFormat="1" applyFont="1" applyFill="1" applyBorder="1" applyAlignment="1" applyProtection="1">
      <alignment horizontal="center" vertical="center"/>
    </xf>
    <xf numFmtId="0" fontId="41" fillId="20" borderId="10" xfId="0" applyFont="1" applyFill="1" applyBorder="1" applyAlignment="1" applyProtection="1">
      <alignment horizontal="left" vertical="center" indent="1"/>
    </xf>
    <xf numFmtId="0" fontId="42" fillId="0" borderId="0" xfId="0" applyFont="1" applyBorder="1" applyAlignment="1" applyProtection="1">
      <alignment horizontal="center" vertical="center"/>
    </xf>
    <xf numFmtId="0" fontId="39" fillId="0" borderId="0" xfId="0" applyFont="1" applyFill="1" applyBorder="1" applyAlignment="1" applyProtection="1">
      <alignment horizontal="center" vertical="center"/>
    </xf>
    <xf numFmtId="0" fontId="82" fillId="0" borderId="10" xfId="0" applyNumberFormat="1" applyFont="1" applyFill="1" applyBorder="1" applyAlignment="1" applyProtection="1">
      <alignment vertical="center"/>
    </xf>
    <xf numFmtId="0" fontId="82" fillId="0" borderId="10" xfId="0" applyNumberFormat="1" applyFont="1" applyFill="1" applyBorder="1" applyAlignment="1" applyProtection="1">
      <alignment horizontal="left" vertical="center"/>
    </xf>
    <xf numFmtId="17" fontId="39" fillId="21" borderId="11" xfId="0" applyNumberFormat="1" applyFont="1" applyFill="1" applyBorder="1" applyAlignment="1" applyProtection="1">
      <alignment horizontal="center" vertical="center"/>
    </xf>
    <xf numFmtId="0" fontId="81" fillId="24" borderId="0" xfId="34" applyFont="1" applyFill="1" applyAlignment="1" applyProtection="1">
      <alignment horizontal="left" vertical="center"/>
    </xf>
    <xf numFmtId="0" fontId="67" fillId="23" borderId="27" xfId="0" applyNumberFormat="1" applyFont="1" applyFill="1" applyBorder="1" applyAlignment="1" applyProtection="1">
      <alignment horizontal="center" vertical="center"/>
    </xf>
    <xf numFmtId="0" fontId="67" fillId="23" borderId="15" xfId="0" applyNumberFormat="1" applyFont="1" applyFill="1" applyBorder="1" applyAlignment="1" applyProtection="1">
      <alignment horizontal="center" vertical="center"/>
    </xf>
    <xf numFmtId="0" fontId="67" fillId="23" borderId="28" xfId="0" applyNumberFormat="1" applyFont="1" applyFill="1" applyBorder="1" applyAlignment="1" applyProtection="1">
      <alignment horizontal="center" vertical="center"/>
    </xf>
    <xf numFmtId="166" fontId="52" fillId="23" borderId="27" xfId="0" applyNumberFormat="1" applyFont="1" applyFill="1" applyBorder="1" applyAlignment="1" applyProtection="1">
      <alignment horizontal="center" vertical="center"/>
    </xf>
    <xf numFmtId="166" fontId="52" fillId="23" borderId="15" xfId="0" applyNumberFormat="1" applyFont="1" applyFill="1" applyBorder="1" applyAlignment="1" applyProtection="1">
      <alignment horizontal="center" vertical="center"/>
    </xf>
    <xf numFmtId="166" fontId="52" fillId="23" borderId="28" xfId="0" applyNumberFormat="1" applyFont="1" applyFill="1" applyBorder="1" applyAlignment="1" applyProtection="1">
      <alignment horizontal="center" vertical="center"/>
    </xf>
    <xf numFmtId="0" fontId="67" fillId="23" borderId="22" xfId="0" applyNumberFormat="1" applyFont="1" applyFill="1" applyBorder="1" applyAlignment="1" applyProtection="1">
      <alignment horizontal="center" vertical="center"/>
    </xf>
    <xf numFmtId="0" fontId="67" fillId="23" borderId="24" xfId="0" applyNumberFormat="1" applyFont="1" applyFill="1" applyBorder="1" applyAlignment="1" applyProtection="1">
      <alignment horizontal="center" vertical="center"/>
    </xf>
    <xf numFmtId="164" fontId="67" fillId="22" borderId="38" xfId="0" applyNumberFormat="1" applyFont="1" applyFill="1" applyBorder="1" applyAlignment="1" applyProtection="1">
      <alignment horizontal="center" vertical="center" shrinkToFit="1"/>
      <protection locked="0"/>
    </xf>
    <xf numFmtId="164" fontId="67" fillId="22" borderId="39" xfId="0" applyNumberFormat="1" applyFont="1" applyFill="1" applyBorder="1" applyAlignment="1" applyProtection="1">
      <alignment horizontal="center" vertical="center" shrinkToFit="1"/>
      <protection locked="0"/>
    </xf>
    <xf numFmtId="164" fontId="67" fillId="22" borderId="40" xfId="0" applyNumberFormat="1" applyFont="1" applyFill="1" applyBorder="1" applyAlignment="1" applyProtection="1">
      <alignment horizontal="center" vertical="center" shrinkToFit="1"/>
      <protection locked="0"/>
    </xf>
    <xf numFmtId="0" fontId="67" fillId="23" borderId="23" xfId="0" applyNumberFormat="1" applyFont="1" applyFill="1" applyBorder="1" applyAlignment="1" applyProtection="1">
      <alignment horizontal="center" vertical="center"/>
    </xf>
    <xf numFmtId="166" fontId="52" fillId="23" borderId="22" xfId="0" applyNumberFormat="1" applyFont="1" applyFill="1" applyBorder="1" applyAlignment="1" applyProtection="1">
      <alignment horizontal="center" vertical="center"/>
    </xf>
    <xf numFmtId="166" fontId="52" fillId="23" borderId="24" xfId="0" applyNumberFormat="1" applyFont="1" applyFill="1" applyBorder="1" applyAlignment="1" applyProtection="1">
      <alignment horizontal="center" vertical="center"/>
    </xf>
    <xf numFmtId="166" fontId="52" fillId="23" borderId="23" xfId="0" applyNumberFormat="1" applyFont="1" applyFill="1" applyBorder="1" applyAlignment="1" applyProtection="1">
      <alignment horizontal="center" vertical="center"/>
    </xf>
    <xf numFmtId="0" fontId="67" fillId="23" borderId="25" xfId="0" applyNumberFormat="1" applyFont="1" applyFill="1" applyBorder="1" applyAlignment="1" applyProtection="1">
      <alignment horizontal="center" vertical="center"/>
    </xf>
    <xf numFmtId="0" fontId="67" fillId="23" borderId="26" xfId="0" applyNumberFormat="1" applyFont="1" applyFill="1" applyBorder="1" applyAlignment="1" applyProtection="1">
      <alignment horizontal="center" vertical="center"/>
    </xf>
    <xf numFmtId="166" fontId="52" fillId="23" borderId="25" xfId="0" applyNumberFormat="1" applyFont="1" applyFill="1" applyBorder="1" applyAlignment="1" applyProtection="1">
      <alignment horizontal="center" vertical="center"/>
    </xf>
    <xf numFmtId="166" fontId="52" fillId="23" borderId="26" xfId="0" applyNumberFormat="1" applyFont="1" applyFill="1" applyBorder="1" applyAlignment="1" applyProtection="1">
      <alignment horizontal="center" vertical="center"/>
    </xf>
    <xf numFmtId="0" fontId="67" fillId="23" borderId="35" xfId="0" applyNumberFormat="1" applyFont="1" applyFill="1" applyBorder="1" applyAlignment="1" applyProtection="1">
      <alignment horizontal="center" vertical="center"/>
    </xf>
    <xf numFmtId="0" fontId="67" fillId="23" borderId="36" xfId="0" applyNumberFormat="1" applyFont="1" applyFill="1" applyBorder="1" applyAlignment="1" applyProtection="1">
      <alignment horizontal="center" vertical="center"/>
    </xf>
    <xf numFmtId="166" fontId="52" fillId="23" borderId="35" xfId="0" applyNumberFormat="1" applyFont="1" applyFill="1" applyBorder="1" applyAlignment="1" applyProtection="1">
      <alignment horizontal="center" vertical="center"/>
    </xf>
    <xf numFmtId="166" fontId="52" fillId="23" borderId="36" xfId="0" applyNumberFormat="1" applyFont="1" applyFill="1" applyBorder="1" applyAlignment="1" applyProtection="1">
      <alignment horizontal="center" vertical="center"/>
    </xf>
    <xf numFmtId="166" fontId="52" fillId="23" borderId="29" xfId="0" applyNumberFormat="1" applyFont="1" applyFill="1" applyBorder="1" applyAlignment="1" applyProtection="1">
      <alignment horizontal="center" vertical="center"/>
    </xf>
    <xf numFmtId="166" fontId="52" fillId="23" borderId="30" xfId="0" applyNumberFormat="1" applyFont="1" applyFill="1" applyBorder="1" applyAlignment="1" applyProtection="1">
      <alignment horizontal="center" vertical="center"/>
    </xf>
    <xf numFmtId="0" fontId="67" fillId="23" borderId="31" xfId="0" applyNumberFormat="1" applyFont="1" applyFill="1" applyBorder="1" applyAlignment="1" applyProtection="1">
      <alignment horizontal="center" vertical="center"/>
    </xf>
    <xf numFmtId="0" fontId="67" fillId="23" borderId="32" xfId="0" applyNumberFormat="1" applyFont="1" applyFill="1" applyBorder="1" applyAlignment="1" applyProtection="1">
      <alignment horizontal="center" vertical="center"/>
    </xf>
    <xf numFmtId="166" fontId="52" fillId="23" borderId="31" xfId="0" applyNumberFormat="1" applyFont="1" applyFill="1" applyBorder="1" applyAlignment="1" applyProtection="1">
      <alignment horizontal="center" vertical="center"/>
    </xf>
    <xf numFmtId="166" fontId="52" fillId="23" borderId="32" xfId="0" applyNumberFormat="1" applyFont="1" applyFill="1" applyBorder="1" applyAlignment="1" applyProtection="1">
      <alignment horizontal="center" vertical="center"/>
    </xf>
    <xf numFmtId="0" fontId="67" fillId="23" borderId="29" xfId="0" applyNumberFormat="1" applyFont="1" applyFill="1" applyBorder="1" applyAlignment="1" applyProtection="1">
      <alignment horizontal="center" vertical="center"/>
    </xf>
    <xf numFmtId="0" fontId="67" fillId="23" borderId="30" xfId="0" applyNumberFormat="1" applyFont="1" applyFill="1" applyBorder="1" applyAlignment="1" applyProtection="1">
      <alignment horizontal="center" vertical="center"/>
    </xf>
    <xf numFmtId="0" fontId="67" fillId="23" borderId="33" xfId="0" applyNumberFormat="1" applyFont="1" applyFill="1" applyBorder="1" applyAlignment="1" applyProtection="1">
      <alignment horizontal="center" vertical="center"/>
    </xf>
    <xf numFmtId="0" fontId="67" fillId="23" borderId="34" xfId="0" applyNumberFormat="1" applyFont="1" applyFill="1" applyBorder="1" applyAlignment="1" applyProtection="1">
      <alignment horizontal="center" vertical="center"/>
    </xf>
    <xf numFmtId="166" fontId="52" fillId="23" borderId="33" xfId="0" applyNumberFormat="1" applyFont="1" applyFill="1" applyBorder="1" applyAlignment="1" applyProtection="1">
      <alignment horizontal="center" vertical="center"/>
    </xf>
    <xf numFmtId="166" fontId="52" fillId="23" borderId="34" xfId="0" applyNumberFormat="1" applyFont="1" applyFill="1" applyBorder="1" applyAlignment="1" applyProtection="1">
      <alignment horizontal="center" vertical="center"/>
    </xf>
    <xf numFmtId="0" fontId="71" fillId="0" borderId="0" xfId="0" applyFont="1" applyFill="1" applyBorder="1" applyAlignment="1">
      <alignment horizontal="left"/>
    </xf>
    <xf numFmtId="0" fontId="41" fillId="20" borderId="10" xfId="0" applyFont="1" applyFill="1" applyBorder="1" applyAlignment="1" applyProtection="1">
      <alignment horizontal="left" vertical="center" indent="1"/>
    </xf>
    <xf numFmtId="0" fontId="82" fillId="0" borderId="10" xfId="0" applyNumberFormat="1" applyFont="1" applyFill="1" applyBorder="1" applyAlignment="1" applyProtection="1">
      <alignment horizontal="left" vertical="center"/>
    </xf>
    <xf numFmtId="0" fontId="55" fillId="0" borderId="10" xfId="0" applyNumberFormat="1" applyFont="1" applyFill="1" applyBorder="1" applyAlignment="1" applyProtection="1">
      <alignment horizontal="left" vertical="center"/>
    </xf>
    <xf numFmtId="0" fontId="83" fillId="0" borderId="10" xfId="0" applyNumberFormat="1" applyFont="1" applyFill="1" applyBorder="1" applyAlignment="1" applyProtection="1">
      <alignment horizontal="left" vertical="center"/>
    </xf>
    <xf numFmtId="0" fontId="84" fillId="0" borderId="10" xfId="0" applyNumberFormat="1" applyFont="1" applyFill="1" applyBorder="1" applyAlignment="1" applyProtection="1">
      <alignment horizontal="left" vertical="center"/>
    </xf>
    <xf numFmtId="1" fontId="42" fillId="0" borderId="11" xfId="0" applyNumberFormat="1" applyFont="1" applyFill="1" applyBorder="1" applyAlignment="1" applyProtection="1">
      <alignment horizontal="center" vertical="center"/>
    </xf>
    <xf numFmtId="1" fontId="57" fillId="28" borderId="11" xfId="0" applyNumberFormat="1" applyFont="1" applyFill="1" applyBorder="1" applyAlignment="1" applyProtection="1">
      <alignment horizontal="right" vertical="center" inden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60">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ont>
        <color theme="0"/>
      </font>
      <fill>
        <patternFill>
          <bgColor theme="9" tint="-0.24994659260841701"/>
        </patternFill>
      </fill>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22" fmlaLink="$I$4" horiz="1" max="100" min="1" page="0"/>
</file>

<file path=xl/ctrlProps/ctrlProp2.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4</xdr:col>
      <xdr:colOff>1603375</xdr:colOff>
      <xdr:row>5</xdr:row>
      <xdr:rowOff>104775</xdr:rowOff>
    </xdr:from>
    <xdr:to>
      <xdr:col>10</xdr:col>
      <xdr:colOff>15240</xdr:colOff>
      <xdr:row>9</xdr:row>
      <xdr:rowOff>180975</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12700</xdr:colOff>
          <xdr:row>1</xdr:row>
          <xdr:rowOff>38100</xdr:rowOff>
        </xdr:from>
        <xdr:to>
          <xdr:col>28</xdr:col>
          <xdr:colOff>101600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4</xdr:col>
      <xdr:colOff>1603375</xdr:colOff>
      <xdr:row>5</xdr:row>
      <xdr:rowOff>104775</xdr:rowOff>
    </xdr:from>
    <xdr:to>
      <xdr:col>10</xdr:col>
      <xdr:colOff>15240</xdr:colOff>
      <xdr:row>9</xdr:row>
      <xdr:rowOff>180975</xdr:rowOff>
    </xdr:to>
    <xdr:sp macro="" textlink="">
      <xdr:nvSpPr>
        <xdr:cNvPr id="2"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5629275" y="1349375"/>
          <a:ext cx="403796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12700</xdr:colOff>
          <xdr:row>1</xdr:row>
          <xdr:rowOff>38100</xdr:rowOff>
        </xdr:from>
        <xdr:to>
          <xdr:col>28</xdr:col>
          <xdr:colOff>101600</xdr:colOff>
          <xdr:row>1</xdr:row>
          <xdr:rowOff>228600</xdr:rowOff>
        </xdr:to>
        <xdr:sp macro="" textlink="">
          <xdr:nvSpPr>
            <xdr:cNvPr id="12289" name="Scroll Bar 1" hidden="1">
              <a:extLst>
                <a:ext uri="{63B3BB69-23CF-44E3-9099-C40C66FF867C}">
                  <a14:compatExt spid="_x0000_s12289"/>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trlProp" Target="../ctrlProps/ctrlProp1.xml"/><Relationship Id="rId6" Type="http://schemas.openxmlformats.org/officeDocument/2006/relationships/comments" Target="../comments1.xml"/><Relationship Id="rId1" Type="http://schemas.openxmlformats.org/officeDocument/2006/relationships/hyperlink" Target="https://www.vertex42.com/Links/go.php?urlid=GanttChartPro" TargetMode="External"/><Relationship Id="rId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4" Type="http://schemas.openxmlformats.org/officeDocument/2006/relationships/printerSettings" Target="../printerSettings/printerSettings2.bin"/><Relationship Id="rId5" Type="http://schemas.openxmlformats.org/officeDocument/2006/relationships/drawing" Target="../drawings/drawing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ExcelTemplates/excel-gantt-chart.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4" Type="http://schemas.openxmlformats.org/officeDocument/2006/relationships/printerSettings" Target="../printerSettings/printerSettings3.bin"/><Relationship Id="rId5" Type="http://schemas.openxmlformats.org/officeDocument/2006/relationships/drawing" Target="../drawings/drawing3.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4" Type="http://schemas.openxmlformats.org/officeDocument/2006/relationships/drawing" Target="../drawings/drawing4.xml"/><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4" Type="http://schemas.openxmlformats.org/officeDocument/2006/relationships/vmlDrawing" Target="../drawings/vmlDrawing2.vml"/><Relationship Id="rId5" Type="http://schemas.openxmlformats.org/officeDocument/2006/relationships/ctrlProp" Target="../ctrlProps/ctrlProp2.xml"/><Relationship Id="rId6" Type="http://schemas.openxmlformats.org/officeDocument/2006/relationships/comments" Target="../comments2.xml"/><Relationship Id="rId1" Type="http://schemas.openxmlformats.org/officeDocument/2006/relationships/hyperlink" Target="https://www.vertex42.com/Links/go.php?urlid=GanttChartPro" TargetMode="External"/><Relationship Id="rId2"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ET55"/>
  <sheetViews>
    <sheetView showGridLines="0" tabSelected="1" workbookViewId="0">
      <pane ySplit="7" topLeftCell="A33" activePane="bottomLeft" state="frozen"/>
      <selection pane="bottomLeft" activeCell="J23" sqref="J23"/>
    </sheetView>
  </sheetViews>
  <sheetFormatPr baseColWidth="10" defaultColWidth="9.1640625" defaultRowHeight="13" x14ac:dyDescent="0.15"/>
  <cols>
    <col min="1" max="1" width="5.83203125" style="35" customWidth="1"/>
    <col min="2" max="2" width="39.1640625" style="33" customWidth="1"/>
    <col min="3" max="3" width="7.83203125" style="33" customWidth="1"/>
    <col min="4" max="4" width="6.83203125" style="36" hidden="1" customWidth="1"/>
    <col min="5" max="5" width="24.1640625" style="33" customWidth="1"/>
    <col min="6" max="6" width="22.5" style="33" customWidth="1"/>
    <col min="7" max="7" width="6" style="33" customWidth="1"/>
    <col min="8" max="8" width="13.83203125" style="33" bestFit="1" customWidth="1"/>
    <col min="9" max="9" width="5.83203125" style="33" customWidth="1"/>
    <col min="10" max="10" width="1.5" style="33" customWidth="1"/>
    <col min="11" max="66" width="2.5" style="33" customWidth="1"/>
    <col min="67" max="16384" width="9.1640625" style="34"/>
  </cols>
  <sheetData>
    <row r="1" spans="1:149" s="51" customFormat="1" ht="33" customHeight="1" x14ac:dyDescent="0.15">
      <c r="A1" s="118" t="s">
        <v>127</v>
      </c>
      <c r="B1" s="48"/>
      <c r="C1" s="48"/>
      <c r="D1" s="48"/>
      <c r="E1" s="48"/>
      <c r="F1" s="48"/>
      <c r="G1" s="146"/>
      <c r="H1" s="49"/>
      <c r="I1" s="49"/>
      <c r="J1" s="49"/>
      <c r="K1" s="50" t="s">
        <v>67</v>
      </c>
      <c r="L1" s="49"/>
      <c r="M1" s="49"/>
      <c r="N1" s="49"/>
      <c r="O1" s="49"/>
      <c r="P1" s="49"/>
      <c r="Q1" s="49"/>
      <c r="R1" s="49"/>
      <c r="S1" s="49"/>
      <c r="T1" s="49"/>
      <c r="U1" s="49"/>
      <c r="V1" s="49"/>
      <c r="W1" s="49"/>
      <c r="X1" s="49"/>
      <c r="Y1" s="49"/>
      <c r="Z1" s="49"/>
      <c r="AA1" s="49"/>
      <c r="AB1" s="49"/>
      <c r="AC1" s="49"/>
      <c r="AD1" s="160" t="s">
        <v>124</v>
      </c>
      <c r="AE1" s="160"/>
      <c r="AF1" s="160"/>
      <c r="AG1" s="160"/>
      <c r="AH1" s="160"/>
      <c r="AI1" s="160"/>
      <c r="AJ1" s="160"/>
      <c r="AK1" s="160"/>
      <c r="AL1" s="160"/>
      <c r="AM1" s="160"/>
      <c r="AN1" s="160"/>
      <c r="AO1" s="160"/>
      <c r="AP1" s="160"/>
      <c r="AQ1" s="160"/>
      <c r="AR1" s="160"/>
      <c r="AS1" s="49"/>
      <c r="AT1" s="49"/>
      <c r="AU1" s="49"/>
      <c r="AV1" s="49"/>
      <c r="AW1" s="49"/>
      <c r="AX1" s="49"/>
      <c r="AY1" s="49"/>
      <c r="AZ1" s="49"/>
      <c r="BA1" s="49"/>
      <c r="BB1" s="49"/>
      <c r="BC1" s="49"/>
      <c r="BD1" s="49"/>
      <c r="BE1" s="49"/>
      <c r="BF1" s="49"/>
      <c r="BG1" s="49"/>
      <c r="BH1" s="49"/>
      <c r="BI1" s="49"/>
      <c r="BJ1" s="49"/>
      <c r="BK1" s="49"/>
      <c r="BL1" s="49"/>
      <c r="BM1" s="49"/>
      <c r="BN1" s="49"/>
    </row>
    <row r="2" spans="1:149" s="73" customFormat="1" ht="21" customHeight="1" x14ac:dyDescent="0.15">
      <c r="A2" s="112" t="s">
        <v>128</v>
      </c>
      <c r="B2" s="69"/>
      <c r="C2" s="69"/>
      <c r="D2" s="70"/>
      <c r="E2" s="71"/>
      <c r="F2" s="72"/>
    </row>
    <row r="3" spans="1:149" s="106" customFormat="1" ht="6.75" customHeight="1" thickBot="1" x14ac:dyDescent="0.2">
      <c r="A3" s="101"/>
      <c r="B3" s="102"/>
      <c r="C3" s="102"/>
      <c r="D3" s="103"/>
      <c r="E3" s="104"/>
      <c r="F3" s="105"/>
      <c r="K3" s="115"/>
      <c r="L3" s="116"/>
      <c r="M3" s="116"/>
      <c r="N3" s="116"/>
      <c r="O3" s="116"/>
      <c r="P3" s="116"/>
      <c r="Q3" s="117"/>
      <c r="R3" s="115"/>
      <c r="S3" s="116"/>
      <c r="T3" s="116"/>
      <c r="U3" s="116"/>
      <c r="V3" s="116"/>
      <c r="W3" s="116"/>
      <c r="X3" s="117"/>
      <c r="Y3" s="115"/>
      <c r="Z3" s="116"/>
      <c r="AA3" s="116"/>
      <c r="AB3" s="116"/>
      <c r="AC3" s="116"/>
      <c r="AD3" s="116"/>
      <c r="AE3" s="117"/>
      <c r="AF3" s="115"/>
      <c r="AG3" s="116"/>
      <c r="AH3" s="116"/>
      <c r="AI3" s="116"/>
      <c r="AJ3" s="116"/>
      <c r="AK3" s="116"/>
      <c r="AL3" s="117"/>
      <c r="AM3" s="115"/>
      <c r="AN3" s="116"/>
      <c r="AO3" s="116"/>
      <c r="AP3" s="116"/>
      <c r="AQ3" s="116"/>
      <c r="AR3" s="116"/>
      <c r="AS3" s="117"/>
      <c r="AT3" s="115"/>
      <c r="AU3" s="116"/>
      <c r="AV3" s="116"/>
      <c r="AW3" s="116"/>
      <c r="AX3" s="116"/>
      <c r="AY3" s="116"/>
      <c r="AZ3" s="117"/>
      <c r="BA3" s="115"/>
      <c r="BB3" s="116"/>
      <c r="BC3" s="116"/>
      <c r="BD3" s="116"/>
      <c r="BE3" s="116"/>
      <c r="BF3" s="116"/>
      <c r="BG3" s="117"/>
      <c r="BH3" s="115"/>
      <c r="BI3" s="116"/>
      <c r="BJ3" s="116"/>
      <c r="BK3" s="116"/>
      <c r="BL3" s="116"/>
      <c r="BM3" s="116"/>
      <c r="BN3" s="117"/>
    </row>
    <row r="4" spans="1:149" s="108" customFormat="1" ht="19.5" customHeight="1" thickBot="1" x14ac:dyDescent="0.25">
      <c r="A4" s="110"/>
      <c r="B4" s="113" t="s">
        <v>125</v>
      </c>
      <c r="C4" s="169">
        <v>43119</v>
      </c>
      <c r="D4" s="170"/>
      <c r="E4" s="171"/>
      <c r="H4" s="113" t="s">
        <v>66</v>
      </c>
      <c r="I4" s="114">
        <v>1</v>
      </c>
      <c r="K4" s="167" t="str">
        <f>"Week "&amp;(K6-($C$4-WEEKDAY($C$4,1)+2))/7+1</f>
        <v>Week 1</v>
      </c>
      <c r="L4" s="162"/>
      <c r="M4" s="162"/>
      <c r="N4" s="162"/>
      <c r="O4" s="162"/>
      <c r="P4" s="162"/>
      <c r="Q4" s="172"/>
      <c r="R4" s="167" t="str">
        <f>"Week "&amp;(R6-($C$4-WEEKDAY($C$4,1)+2))/7+1</f>
        <v>Week 2</v>
      </c>
      <c r="S4" s="162"/>
      <c r="T4" s="162"/>
      <c r="U4" s="162"/>
      <c r="V4" s="162"/>
      <c r="W4" s="162"/>
      <c r="X4" s="168"/>
      <c r="Y4" s="176" t="str">
        <f>"Week "&amp;(Y6-($C$4-WEEKDAY($C$4,1)+2))/7+1</f>
        <v>Week 3</v>
      </c>
      <c r="Z4" s="162"/>
      <c r="AA4" s="162"/>
      <c r="AB4" s="162"/>
      <c r="AC4" s="162"/>
      <c r="AD4" s="162"/>
      <c r="AE4" s="177"/>
      <c r="AF4" s="161" t="str">
        <f>"Week "&amp;(AF6-($C$4-WEEKDAY($C$4,1)+2))/7+1</f>
        <v>Week 4</v>
      </c>
      <c r="AG4" s="162"/>
      <c r="AH4" s="162"/>
      <c r="AI4" s="162"/>
      <c r="AJ4" s="162"/>
      <c r="AK4" s="162"/>
      <c r="AL4" s="163"/>
      <c r="AM4" s="190" t="str">
        <f>"Week "&amp;(AM6-($C$4-WEEKDAY($C$4,1)+2))/7+1</f>
        <v>Week 5</v>
      </c>
      <c r="AN4" s="162"/>
      <c r="AO4" s="162"/>
      <c r="AP4" s="162"/>
      <c r="AQ4" s="162"/>
      <c r="AR4" s="162"/>
      <c r="AS4" s="191"/>
      <c r="AT4" s="186" t="str">
        <f>"Week "&amp;(AT6-($C$4-WEEKDAY($C$4,1)+2))/7+1</f>
        <v>Week 6</v>
      </c>
      <c r="AU4" s="162"/>
      <c r="AV4" s="162"/>
      <c r="AW4" s="162"/>
      <c r="AX4" s="162"/>
      <c r="AY4" s="162"/>
      <c r="AZ4" s="187"/>
      <c r="BA4" s="192" t="str">
        <f>"Week "&amp;(BA6-($C$4-WEEKDAY($C$4,1)+2))/7+1</f>
        <v>Week 7</v>
      </c>
      <c r="BB4" s="162"/>
      <c r="BC4" s="162"/>
      <c r="BD4" s="162"/>
      <c r="BE4" s="162"/>
      <c r="BF4" s="162"/>
      <c r="BG4" s="193"/>
      <c r="BH4" s="180" t="str">
        <f>"Week "&amp;(BH6-($C$4-WEEKDAY($C$4,1)+2))/7+1</f>
        <v>Week 8</v>
      </c>
      <c r="BI4" s="162"/>
      <c r="BJ4" s="162"/>
      <c r="BK4" s="162"/>
      <c r="BL4" s="162"/>
      <c r="BM4" s="162"/>
      <c r="BN4" s="181"/>
    </row>
    <row r="5" spans="1:149" s="68" customFormat="1" ht="19.5" customHeight="1" thickBot="1" x14ac:dyDescent="0.2">
      <c r="A5" s="111"/>
      <c r="B5" s="113" t="s">
        <v>68</v>
      </c>
      <c r="C5" s="169" t="s">
        <v>129</v>
      </c>
      <c r="D5" s="170"/>
      <c r="E5" s="171"/>
      <c r="F5" s="109"/>
      <c r="G5" s="109"/>
      <c r="H5" s="109"/>
      <c r="I5" s="109"/>
      <c r="J5" s="67"/>
      <c r="K5" s="173">
        <f>K6</f>
        <v>43115</v>
      </c>
      <c r="L5" s="165"/>
      <c r="M5" s="165"/>
      <c r="N5" s="165"/>
      <c r="O5" s="165"/>
      <c r="P5" s="165"/>
      <c r="Q5" s="175"/>
      <c r="R5" s="173">
        <f>R6</f>
        <v>43122</v>
      </c>
      <c r="S5" s="165"/>
      <c r="T5" s="165"/>
      <c r="U5" s="165"/>
      <c r="V5" s="165"/>
      <c r="W5" s="165"/>
      <c r="X5" s="174"/>
      <c r="Y5" s="178">
        <f>Y6</f>
        <v>43129</v>
      </c>
      <c r="Z5" s="165"/>
      <c r="AA5" s="165"/>
      <c r="AB5" s="165"/>
      <c r="AC5" s="165"/>
      <c r="AD5" s="165"/>
      <c r="AE5" s="179"/>
      <c r="AF5" s="164">
        <f>AF6</f>
        <v>43136</v>
      </c>
      <c r="AG5" s="165"/>
      <c r="AH5" s="165"/>
      <c r="AI5" s="165"/>
      <c r="AJ5" s="165"/>
      <c r="AK5" s="165"/>
      <c r="AL5" s="166"/>
      <c r="AM5" s="184">
        <f>AM6</f>
        <v>43143</v>
      </c>
      <c r="AN5" s="165"/>
      <c r="AO5" s="165"/>
      <c r="AP5" s="165"/>
      <c r="AQ5" s="165"/>
      <c r="AR5" s="165"/>
      <c r="AS5" s="185"/>
      <c r="AT5" s="188">
        <f>AT6</f>
        <v>43150</v>
      </c>
      <c r="AU5" s="165"/>
      <c r="AV5" s="165"/>
      <c r="AW5" s="165"/>
      <c r="AX5" s="165"/>
      <c r="AY5" s="165"/>
      <c r="AZ5" s="189"/>
      <c r="BA5" s="194">
        <f>BA6</f>
        <v>43157</v>
      </c>
      <c r="BB5" s="165"/>
      <c r="BC5" s="165"/>
      <c r="BD5" s="165"/>
      <c r="BE5" s="165"/>
      <c r="BF5" s="165"/>
      <c r="BG5" s="195"/>
      <c r="BH5" s="182">
        <f>BH6</f>
        <v>43164</v>
      </c>
      <c r="BI5" s="165"/>
      <c r="BJ5" s="165"/>
      <c r="BK5" s="165"/>
      <c r="BL5" s="165"/>
      <c r="BM5" s="165"/>
      <c r="BN5" s="183"/>
    </row>
    <row r="6" spans="1:149" s="66" customFormat="1" ht="14.25" customHeight="1" x14ac:dyDescent="0.15">
      <c r="A6" s="62"/>
      <c r="B6" s="63"/>
      <c r="C6" s="63"/>
      <c r="D6" s="64"/>
      <c r="E6" s="63"/>
      <c r="F6" s="63"/>
      <c r="G6" s="63"/>
      <c r="H6" s="63"/>
      <c r="I6" s="63"/>
      <c r="J6" s="63"/>
      <c r="K6" s="78">
        <f>C4-WEEKDAY(C4,1)+2+7*(I4-1)</f>
        <v>43115</v>
      </c>
      <c r="L6" s="65">
        <f t="shared" ref="L6:AQ6" si="0">K6+1</f>
        <v>43116</v>
      </c>
      <c r="M6" s="65">
        <f t="shared" si="0"/>
        <v>43117</v>
      </c>
      <c r="N6" s="65">
        <f t="shared" si="0"/>
        <v>43118</v>
      </c>
      <c r="O6" s="65">
        <f t="shared" si="0"/>
        <v>43119</v>
      </c>
      <c r="P6" s="65">
        <f t="shared" si="0"/>
        <v>43120</v>
      </c>
      <c r="Q6" s="79">
        <f t="shared" si="0"/>
        <v>43121</v>
      </c>
      <c r="R6" s="78">
        <f t="shared" si="0"/>
        <v>43122</v>
      </c>
      <c r="S6" s="65">
        <f t="shared" si="0"/>
        <v>43123</v>
      </c>
      <c r="T6" s="65">
        <f t="shared" si="0"/>
        <v>43124</v>
      </c>
      <c r="U6" s="65">
        <f>T6+1</f>
        <v>43125</v>
      </c>
      <c r="V6" s="65">
        <f>U6+1</f>
        <v>43126</v>
      </c>
      <c r="W6" s="65">
        <f>V6+1</f>
        <v>43127</v>
      </c>
      <c r="X6" s="80">
        <f t="shared" si="0"/>
        <v>43128</v>
      </c>
      <c r="Y6" s="81">
        <f t="shared" si="0"/>
        <v>43129</v>
      </c>
      <c r="Z6" s="65">
        <f t="shared" si="0"/>
        <v>43130</v>
      </c>
      <c r="AA6" s="65">
        <f t="shared" si="0"/>
        <v>43131</v>
      </c>
      <c r="AB6" s="65">
        <f t="shared" si="0"/>
        <v>43132</v>
      </c>
      <c r="AC6" s="65">
        <f t="shared" si="0"/>
        <v>43133</v>
      </c>
      <c r="AD6" s="65">
        <f t="shared" si="0"/>
        <v>43134</v>
      </c>
      <c r="AE6" s="82">
        <f t="shared" si="0"/>
        <v>43135</v>
      </c>
      <c r="AF6" s="83">
        <f t="shared" si="0"/>
        <v>43136</v>
      </c>
      <c r="AG6" s="65">
        <f t="shared" si="0"/>
        <v>43137</v>
      </c>
      <c r="AH6" s="65">
        <f t="shared" si="0"/>
        <v>43138</v>
      </c>
      <c r="AI6" s="65">
        <f t="shared" si="0"/>
        <v>43139</v>
      </c>
      <c r="AJ6" s="65">
        <f t="shared" si="0"/>
        <v>43140</v>
      </c>
      <c r="AK6" s="65">
        <f t="shared" si="0"/>
        <v>43141</v>
      </c>
      <c r="AL6" s="84">
        <f t="shared" si="0"/>
        <v>43142</v>
      </c>
      <c r="AM6" s="85">
        <f t="shared" si="0"/>
        <v>43143</v>
      </c>
      <c r="AN6" s="65">
        <f t="shared" si="0"/>
        <v>43144</v>
      </c>
      <c r="AO6" s="65">
        <f t="shared" si="0"/>
        <v>43145</v>
      </c>
      <c r="AP6" s="65">
        <f t="shared" si="0"/>
        <v>43146</v>
      </c>
      <c r="AQ6" s="65">
        <f t="shared" si="0"/>
        <v>43147</v>
      </c>
      <c r="AR6" s="65">
        <f t="shared" ref="AR6:BN6" si="1">AQ6+1</f>
        <v>43148</v>
      </c>
      <c r="AS6" s="86">
        <f t="shared" si="1"/>
        <v>43149</v>
      </c>
      <c r="AT6" s="87">
        <f t="shared" si="1"/>
        <v>43150</v>
      </c>
      <c r="AU6" s="65">
        <f t="shared" si="1"/>
        <v>43151</v>
      </c>
      <c r="AV6" s="65">
        <f t="shared" si="1"/>
        <v>43152</v>
      </c>
      <c r="AW6" s="65">
        <f t="shared" si="1"/>
        <v>43153</v>
      </c>
      <c r="AX6" s="65">
        <f t="shared" si="1"/>
        <v>43154</v>
      </c>
      <c r="AY6" s="65">
        <f t="shared" si="1"/>
        <v>43155</v>
      </c>
      <c r="AZ6" s="88">
        <f t="shared" si="1"/>
        <v>43156</v>
      </c>
      <c r="BA6" s="89">
        <f t="shared" si="1"/>
        <v>43157</v>
      </c>
      <c r="BB6" s="65">
        <f t="shared" si="1"/>
        <v>43158</v>
      </c>
      <c r="BC6" s="65">
        <f t="shared" si="1"/>
        <v>43159</v>
      </c>
      <c r="BD6" s="65">
        <f t="shared" si="1"/>
        <v>43160</v>
      </c>
      <c r="BE6" s="65">
        <f t="shared" si="1"/>
        <v>43161</v>
      </c>
      <c r="BF6" s="65">
        <f t="shared" si="1"/>
        <v>43162</v>
      </c>
      <c r="BG6" s="90">
        <f t="shared" si="1"/>
        <v>43163</v>
      </c>
      <c r="BH6" s="91">
        <f t="shared" si="1"/>
        <v>43164</v>
      </c>
      <c r="BI6" s="65">
        <f t="shared" si="1"/>
        <v>43165</v>
      </c>
      <c r="BJ6" s="65">
        <f t="shared" si="1"/>
        <v>43166</v>
      </c>
      <c r="BK6" s="65">
        <f t="shared" si="1"/>
        <v>43167</v>
      </c>
      <c r="BL6" s="65">
        <f t="shared" si="1"/>
        <v>43168</v>
      </c>
      <c r="BM6" s="65">
        <f t="shared" si="1"/>
        <v>43169</v>
      </c>
      <c r="BN6" s="92">
        <f t="shared" si="1"/>
        <v>43170</v>
      </c>
    </row>
    <row r="7" spans="1:149" s="61" customFormat="1" ht="30" customHeight="1" thickBot="1" x14ac:dyDescent="0.2">
      <c r="A7" s="54" t="s">
        <v>0</v>
      </c>
      <c r="B7" s="55" t="s">
        <v>59</v>
      </c>
      <c r="C7" s="56" t="s">
        <v>60</v>
      </c>
      <c r="D7" s="57" t="s">
        <v>65</v>
      </c>
      <c r="E7" s="58" t="s">
        <v>61</v>
      </c>
      <c r="F7" s="58" t="s">
        <v>62</v>
      </c>
      <c r="G7" s="56" t="s">
        <v>63</v>
      </c>
      <c r="H7" s="95" t="s">
        <v>64</v>
      </c>
      <c r="I7" s="53"/>
      <c r="J7" s="75" t="str">
        <f t="shared" ref="J7:AO7" si="2">CHOOSE(WEEKDAY(K6,1),"S","M","T","W","T","F","S")</f>
        <v>M</v>
      </c>
      <c r="K7" s="59" t="str">
        <f t="shared" si="2"/>
        <v>T</v>
      </c>
      <c r="L7" s="59" t="str">
        <f t="shared" si="2"/>
        <v>W</v>
      </c>
      <c r="M7" s="59" t="str">
        <f t="shared" si="2"/>
        <v>T</v>
      </c>
      <c r="N7" s="59" t="str">
        <f t="shared" si="2"/>
        <v>F</v>
      </c>
      <c r="O7" s="59" t="str">
        <f t="shared" si="2"/>
        <v>S</v>
      </c>
      <c r="P7" s="76" t="str">
        <f t="shared" si="2"/>
        <v>S</v>
      </c>
      <c r="Q7" s="75" t="str">
        <f t="shared" si="2"/>
        <v>M</v>
      </c>
      <c r="R7" s="59" t="str">
        <f t="shared" si="2"/>
        <v>T</v>
      </c>
      <c r="S7" s="59" t="str">
        <f t="shared" si="2"/>
        <v>W</v>
      </c>
      <c r="T7" s="59" t="str">
        <f t="shared" si="2"/>
        <v>T</v>
      </c>
      <c r="U7" s="59" t="str">
        <f t="shared" si="2"/>
        <v>F</v>
      </c>
      <c r="V7" s="59" t="str">
        <f t="shared" si="2"/>
        <v>S</v>
      </c>
      <c r="W7" s="76" t="str">
        <f t="shared" si="2"/>
        <v>S</v>
      </c>
      <c r="X7" s="74" t="str">
        <f t="shared" si="2"/>
        <v>M</v>
      </c>
      <c r="Y7" s="59" t="str">
        <f t="shared" si="2"/>
        <v>T</v>
      </c>
      <c r="Z7" s="59" t="str">
        <f t="shared" si="2"/>
        <v>W</v>
      </c>
      <c r="AA7" s="59" t="str">
        <f t="shared" si="2"/>
        <v>T</v>
      </c>
      <c r="AB7" s="59" t="str">
        <f t="shared" si="2"/>
        <v>F</v>
      </c>
      <c r="AC7" s="59" t="str">
        <f t="shared" si="2"/>
        <v>S</v>
      </c>
      <c r="AD7" s="77" t="str">
        <f t="shared" si="2"/>
        <v>S</v>
      </c>
      <c r="AE7" s="75" t="str">
        <f t="shared" si="2"/>
        <v>M</v>
      </c>
      <c r="AF7" s="59" t="str">
        <f t="shared" si="2"/>
        <v>T</v>
      </c>
      <c r="AG7" s="59" t="str">
        <f t="shared" si="2"/>
        <v>W</v>
      </c>
      <c r="AH7" s="59" t="str">
        <f t="shared" si="2"/>
        <v>T</v>
      </c>
      <c r="AI7" s="59" t="str">
        <f t="shared" si="2"/>
        <v>F</v>
      </c>
      <c r="AJ7" s="59" t="str">
        <f t="shared" si="2"/>
        <v>S</v>
      </c>
      <c r="AK7" s="76" t="str">
        <f t="shared" si="2"/>
        <v>S</v>
      </c>
      <c r="AL7" s="75" t="str">
        <f t="shared" si="2"/>
        <v>M</v>
      </c>
      <c r="AM7" s="59" t="str">
        <f t="shared" si="2"/>
        <v>T</v>
      </c>
      <c r="AN7" s="59" t="str">
        <f t="shared" si="2"/>
        <v>W</v>
      </c>
      <c r="AO7" s="59" t="str">
        <f t="shared" si="2"/>
        <v>T</v>
      </c>
      <c r="AP7" s="59" t="str">
        <f t="shared" ref="AP7:BM7" si="3">CHOOSE(WEEKDAY(AQ6,1),"S","M","T","W","T","F","S")</f>
        <v>F</v>
      </c>
      <c r="AQ7" s="59" t="str">
        <f t="shared" si="3"/>
        <v>S</v>
      </c>
      <c r="AR7" s="76" t="str">
        <f t="shared" si="3"/>
        <v>S</v>
      </c>
      <c r="AS7" s="75" t="str">
        <f t="shared" si="3"/>
        <v>M</v>
      </c>
      <c r="AT7" s="59" t="str">
        <f t="shared" si="3"/>
        <v>T</v>
      </c>
      <c r="AU7" s="59" t="str">
        <f t="shared" si="3"/>
        <v>W</v>
      </c>
      <c r="AV7" s="59" t="str">
        <f t="shared" si="3"/>
        <v>T</v>
      </c>
      <c r="AW7" s="59" t="str">
        <f t="shared" si="3"/>
        <v>F</v>
      </c>
      <c r="AX7" s="59" t="str">
        <f t="shared" si="3"/>
        <v>S</v>
      </c>
      <c r="AY7" s="76" t="str">
        <f t="shared" si="3"/>
        <v>S</v>
      </c>
      <c r="AZ7" s="75" t="str">
        <f t="shared" si="3"/>
        <v>M</v>
      </c>
      <c r="BA7" s="59" t="str">
        <f t="shared" si="3"/>
        <v>T</v>
      </c>
      <c r="BB7" s="59" t="str">
        <f t="shared" si="3"/>
        <v>W</v>
      </c>
      <c r="BC7" s="59" t="str">
        <f t="shared" si="3"/>
        <v>T</v>
      </c>
      <c r="BD7" s="59" t="str">
        <f t="shared" si="3"/>
        <v>F</v>
      </c>
      <c r="BE7" s="59" t="str">
        <f t="shared" si="3"/>
        <v>S</v>
      </c>
      <c r="BF7" s="76" t="str">
        <f t="shared" si="3"/>
        <v>S</v>
      </c>
      <c r="BG7" s="75" t="str">
        <f t="shared" si="3"/>
        <v>M</v>
      </c>
      <c r="BH7" s="59" t="str">
        <f t="shared" si="3"/>
        <v>T</v>
      </c>
      <c r="BI7" s="59" t="str">
        <f t="shared" si="3"/>
        <v>W</v>
      </c>
      <c r="BJ7" s="59" t="str">
        <f t="shared" si="3"/>
        <v>T</v>
      </c>
      <c r="BK7" s="59" t="str">
        <f t="shared" si="3"/>
        <v>F</v>
      </c>
      <c r="BL7" s="59" t="str">
        <f t="shared" si="3"/>
        <v>S</v>
      </c>
      <c r="BM7" s="76" t="str">
        <f t="shared" si="3"/>
        <v>S</v>
      </c>
      <c r="BN7" s="60"/>
      <c r="BO7" s="60"/>
      <c r="BP7" s="60"/>
      <c r="BQ7" s="60"/>
      <c r="BR7" s="60"/>
      <c r="BS7" s="60"/>
      <c r="BT7" s="60"/>
      <c r="BU7" s="60"/>
      <c r="BV7" s="60"/>
      <c r="BW7" s="60"/>
      <c r="BX7" s="60"/>
      <c r="BY7" s="60"/>
      <c r="BZ7" s="60"/>
      <c r="CA7" s="60"/>
      <c r="CB7" s="60"/>
      <c r="CC7" s="60"/>
      <c r="CD7" s="60"/>
      <c r="CE7" s="60"/>
      <c r="CF7" s="60"/>
      <c r="CG7" s="60"/>
      <c r="CH7" s="60"/>
      <c r="CI7" s="60"/>
      <c r="CJ7" s="60"/>
      <c r="CK7" s="60"/>
      <c r="CL7" s="60"/>
      <c r="CM7" s="60"/>
      <c r="CN7" s="60"/>
      <c r="CO7" s="60"/>
      <c r="CP7" s="60"/>
      <c r="CQ7" s="60"/>
      <c r="CR7" s="60"/>
      <c r="CS7" s="60"/>
      <c r="CT7" s="60"/>
      <c r="CU7" s="60"/>
      <c r="CV7" s="60"/>
      <c r="CW7" s="60"/>
      <c r="CX7" s="60"/>
      <c r="CY7" s="60"/>
      <c r="CZ7" s="60"/>
      <c r="DA7" s="60"/>
      <c r="DB7" s="60"/>
      <c r="DC7" s="60"/>
      <c r="DD7" s="60"/>
      <c r="DE7" s="60"/>
      <c r="DF7" s="60"/>
      <c r="DG7" s="60"/>
      <c r="DH7" s="60"/>
      <c r="DI7" s="60"/>
      <c r="DJ7" s="60"/>
      <c r="DK7" s="60"/>
      <c r="DL7" s="60"/>
      <c r="DM7" s="60"/>
      <c r="DN7" s="60"/>
      <c r="DO7" s="60"/>
      <c r="DP7" s="60"/>
      <c r="DQ7" s="60"/>
      <c r="DR7" s="60"/>
      <c r="DS7" s="60"/>
      <c r="DT7" s="60"/>
      <c r="DU7" s="60"/>
      <c r="DV7" s="60"/>
      <c r="DW7" s="60"/>
      <c r="DX7" s="60"/>
      <c r="DY7" s="60"/>
      <c r="DZ7" s="60"/>
      <c r="EA7" s="60"/>
      <c r="EB7" s="60"/>
      <c r="EC7" s="60"/>
      <c r="ED7" s="60"/>
      <c r="EE7" s="60"/>
      <c r="EF7" s="60"/>
      <c r="EG7" s="60"/>
      <c r="EH7" s="60"/>
      <c r="EI7" s="60"/>
      <c r="EJ7" s="60"/>
      <c r="EK7" s="60"/>
      <c r="EL7" s="60"/>
      <c r="EM7" s="60"/>
      <c r="EN7" s="60"/>
      <c r="EO7" s="60"/>
      <c r="EP7" s="60"/>
      <c r="EQ7" s="60"/>
      <c r="ER7" s="60"/>
      <c r="ES7" s="60"/>
    </row>
    <row r="8" spans="1:149" s="37" customFormat="1" ht="19" thickTop="1" x14ac:dyDescent="0.15">
      <c r="A8" s="98">
        <v>1</v>
      </c>
      <c r="B8" s="93" t="s">
        <v>130</v>
      </c>
      <c r="D8" s="38"/>
      <c r="E8" s="148">
        <f>MIN(E9:E13)</f>
        <v>43119</v>
      </c>
      <c r="F8" s="147">
        <f>MAX(F9:F13)</f>
        <v>43137</v>
      </c>
      <c r="G8" s="202">
        <v>14</v>
      </c>
      <c r="H8" s="203">
        <v>14</v>
      </c>
      <c r="I8" s="151"/>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row>
    <row r="9" spans="1:149" s="40" customFormat="1" ht="18" x14ac:dyDescent="0.15">
      <c r="A9" s="99">
        <v>1.1000000000000001</v>
      </c>
      <c r="B9" s="43" t="s">
        <v>131</v>
      </c>
      <c r="C9" s="96"/>
      <c r="D9" s="97"/>
      <c r="E9" s="148">
        <v>43119</v>
      </c>
      <c r="F9" s="147">
        <f>IF(ISBLANK(E9)," - ",IF(G9=0,E9,E9+G9-1))</f>
        <v>43119</v>
      </c>
      <c r="G9" s="52">
        <v>1</v>
      </c>
      <c r="H9" s="107">
        <f>IF(OR(F9=0,E9=0),0,NETWORKDAYS(E9,F9))</f>
        <v>1</v>
      </c>
      <c r="I9" s="151"/>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row>
    <row r="10" spans="1:149" s="40" customFormat="1" ht="18" x14ac:dyDescent="0.15">
      <c r="A10" s="99">
        <v>1.2</v>
      </c>
      <c r="B10" s="43" t="s">
        <v>132</v>
      </c>
      <c r="C10" s="96"/>
      <c r="D10" s="97"/>
      <c r="E10" s="148">
        <v>43122</v>
      </c>
      <c r="F10" s="147">
        <f>IF(ISBLANK(E10)," - ",IF(G10=0,E10,E10+G10-1))</f>
        <v>43123</v>
      </c>
      <c r="G10" s="52">
        <v>2</v>
      </c>
      <c r="H10" s="107">
        <f>IF(OR(F10=0,E10=0),0,NETWORKDAYS(E10,F10))</f>
        <v>2</v>
      </c>
      <c r="I10" s="151"/>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row>
    <row r="11" spans="1:149" s="40" customFormat="1" ht="18" x14ac:dyDescent="0.15">
      <c r="A11" s="99">
        <v>1.3</v>
      </c>
      <c r="B11" s="43" t="s">
        <v>133</v>
      </c>
      <c r="C11" s="96"/>
      <c r="D11" s="97"/>
      <c r="E11" s="148">
        <v>43124</v>
      </c>
      <c r="F11" s="147">
        <f>IF(ISBLANK(E11)," - ",IF(G11=0,E11,E11+G11-1))</f>
        <v>43124</v>
      </c>
      <c r="G11" s="52">
        <v>1</v>
      </c>
      <c r="H11" s="107">
        <f>IF(OR(F11=0,E11=0),0,NETWORKDAYS(E11,F11))</f>
        <v>1</v>
      </c>
      <c r="I11" s="151"/>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row>
    <row r="12" spans="1:149" s="40" customFormat="1" ht="18" x14ac:dyDescent="0.15">
      <c r="A12" s="99">
        <v>1.4</v>
      </c>
      <c r="B12" s="43" t="s">
        <v>134</v>
      </c>
      <c r="C12" s="96"/>
      <c r="D12" s="97"/>
      <c r="E12" s="148">
        <v>43124</v>
      </c>
      <c r="F12" s="147">
        <f>IF(ISBLANK(E12)," - ",IF(G12=0,E12,E12+G12-1))</f>
        <v>43137</v>
      </c>
      <c r="G12" s="52">
        <v>14</v>
      </c>
      <c r="H12" s="107">
        <f>IF(OR(F12=0,E12=0),0,NETWORKDAYS(E12,F12))</f>
        <v>10</v>
      </c>
      <c r="I12" s="151"/>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row>
    <row r="13" spans="1:149" s="40" customFormat="1" ht="18" x14ac:dyDescent="0.15">
      <c r="A13" s="99">
        <v>1.5</v>
      </c>
      <c r="B13" s="43" t="s">
        <v>180</v>
      </c>
      <c r="C13" s="96"/>
      <c r="D13" s="97"/>
      <c r="E13" s="148">
        <v>43125</v>
      </c>
      <c r="F13" s="147">
        <f>IF(ISBLANK(E13)," - ",IF(G13=0,E13,E13+G13-1))</f>
        <v>43133</v>
      </c>
      <c r="G13" s="52">
        <v>9</v>
      </c>
      <c r="H13" s="107">
        <f>IF(OR(F13=0,E13=0),0,NETWORKDAYS(E13,F13))</f>
        <v>7</v>
      </c>
      <c r="I13" s="151"/>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row>
    <row r="14" spans="1:149" s="40" customFormat="1" ht="18" x14ac:dyDescent="0.15">
      <c r="A14" s="100">
        <v>2</v>
      </c>
      <c r="B14" s="154" t="s">
        <v>135</v>
      </c>
      <c r="C14" s="39"/>
      <c r="D14" s="44"/>
      <c r="E14" s="149">
        <f>MIN(E15:E26)</f>
        <v>43124</v>
      </c>
      <c r="F14" s="147">
        <f>MAX(F15:F26)</f>
        <v>43137</v>
      </c>
      <c r="G14" s="202">
        <v>10</v>
      </c>
      <c r="H14" s="203">
        <v>10</v>
      </c>
      <c r="I14" s="151"/>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row>
    <row r="15" spans="1:149" s="40" customFormat="1" ht="18" x14ac:dyDescent="0.15">
      <c r="A15" s="158">
        <v>2.1</v>
      </c>
      <c r="B15" s="200" t="s">
        <v>197</v>
      </c>
      <c r="C15" s="201"/>
      <c r="D15" s="44"/>
      <c r="E15" s="148">
        <v>43125</v>
      </c>
      <c r="F15" s="147">
        <f t="shared" ref="F15:F25" si="4">IF(ISBLANK(E15)," - ",IF(G15=0,E15,E15+G15-1))</f>
        <v>43130</v>
      </c>
      <c r="G15" s="52">
        <v>6</v>
      </c>
      <c r="H15" s="107">
        <f t="shared" ref="H15:H25" si="5">IF(OR(F15=0,E15=0),0,NETWORKDAYS(E15,F15))</f>
        <v>4</v>
      </c>
      <c r="I15" s="151"/>
      <c r="J15" s="5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row>
    <row r="16" spans="1:149" s="40" customFormat="1" ht="18" x14ac:dyDescent="0.15">
      <c r="A16" s="100">
        <v>2.2000000000000002</v>
      </c>
      <c r="B16" s="154" t="s">
        <v>136</v>
      </c>
      <c r="C16" s="39"/>
      <c r="D16" s="41"/>
      <c r="E16" s="148">
        <v>43126</v>
      </c>
      <c r="F16" s="147">
        <f t="shared" si="4"/>
        <v>43129</v>
      </c>
      <c r="G16" s="52">
        <v>4</v>
      </c>
      <c r="H16" s="107">
        <f t="shared" si="5"/>
        <v>2</v>
      </c>
      <c r="I16" s="151"/>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row>
    <row r="17" spans="1:150" s="40" customFormat="1" ht="18" x14ac:dyDescent="0.15">
      <c r="A17" s="99" t="s">
        <v>140</v>
      </c>
      <c r="B17" s="43" t="s">
        <v>137</v>
      </c>
      <c r="D17" s="41"/>
      <c r="E17" s="148">
        <v>43124</v>
      </c>
      <c r="F17" s="147">
        <f t="shared" si="4"/>
        <v>43124</v>
      </c>
      <c r="G17" s="52">
        <v>1</v>
      </c>
      <c r="H17" s="107">
        <f t="shared" si="5"/>
        <v>1</v>
      </c>
      <c r="I17" s="151"/>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ET17" s="39"/>
    </row>
    <row r="18" spans="1:150" s="39" customFormat="1" ht="18" x14ac:dyDescent="0.15">
      <c r="A18" s="99" t="s">
        <v>141</v>
      </c>
      <c r="B18" s="43" t="s">
        <v>138</v>
      </c>
      <c r="C18" s="40"/>
      <c r="D18" s="41"/>
      <c r="E18" s="148">
        <v>43129</v>
      </c>
      <c r="F18" s="147">
        <f t="shared" si="4"/>
        <v>43130</v>
      </c>
      <c r="G18" s="52">
        <v>2</v>
      </c>
      <c r="H18" s="107">
        <f t="shared" si="5"/>
        <v>2</v>
      </c>
      <c r="I18" s="151"/>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c r="CT18" s="40"/>
      <c r="CU18" s="40"/>
      <c r="CV18" s="40"/>
      <c r="CW18" s="40"/>
      <c r="CX18" s="40"/>
      <c r="CY18" s="40"/>
      <c r="CZ18" s="40"/>
      <c r="DA18" s="40"/>
      <c r="DB18" s="40"/>
      <c r="DC18" s="40"/>
      <c r="DD18" s="40"/>
      <c r="DE18" s="40"/>
      <c r="DF18" s="40"/>
      <c r="DG18" s="40"/>
      <c r="DH18" s="40"/>
      <c r="DI18" s="40"/>
      <c r="DJ18" s="40"/>
      <c r="DK18" s="40"/>
      <c r="DL18" s="40"/>
      <c r="DM18" s="40"/>
      <c r="DN18" s="40"/>
      <c r="DO18" s="40"/>
      <c r="DP18" s="40"/>
      <c r="DQ18" s="40"/>
      <c r="DR18" s="40"/>
      <c r="DS18" s="40"/>
      <c r="DT18" s="40"/>
      <c r="DU18" s="40"/>
      <c r="DV18" s="40"/>
      <c r="DW18" s="40"/>
      <c r="DX18" s="40"/>
      <c r="DY18" s="40"/>
      <c r="DZ18" s="40"/>
      <c r="EA18" s="40"/>
      <c r="EB18" s="40"/>
      <c r="EC18" s="40"/>
      <c r="ED18" s="40"/>
      <c r="EE18" s="40"/>
      <c r="EF18" s="40"/>
      <c r="EG18" s="40"/>
      <c r="EH18" s="40"/>
      <c r="EI18" s="40"/>
      <c r="EJ18" s="40"/>
      <c r="EK18" s="40"/>
      <c r="EL18" s="40"/>
      <c r="EM18" s="40"/>
      <c r="EN18" s="40"/>
      <c r="EO18" s="40"/>
      <c r="EP18" s="40"/>
      <c r="EQ18" s="40"/>
      <c r="ER18" s="40"/>
      <c r="ES18" s="40"/>
      <c r="ET18" s="40"/>
    </row>
    <row r="19" spans="1:150" s="40" customFormat="1" ht="18" x14ac:dyDescent="0.15">
      <c r="A19" s="99" t="s">
        <v>142</v>
      </c>
      <c r="B19" s="43" t="s">
        <v>139</v>
      </c>
      <c r="D19" s="44"/>
      <c r="E19" s="149">
        <v>43131</v>
      </c>
      <c r="F19" s="147">
        <f t="shared" si="4"/>
        <v>43131</v>
      </c>
      <c r="G19" s="52">
        <f>SUM(G20)</f>
        <v>1</v>
      </c>
      <c r="H19" s="107">
        <f t="shared" si="5"/>
        <v>1</v>
      </c>
      <c r="I19" s="151"/>
      <c r="J19" s="5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row>
    <row r="20" spans="1:150" s="40" customFormat="1" ht="18" x14ac:dyDescent="0.15">
      <c r="A20" s="100">
        <v>2.2999999999999998</v>
      </c>
      <c r="B20" s="154" t="s">
        <v>143</v>
      </c>
      <c r="C20" s="39"/>
      <c r="D20" s="41"/>
      <c r="E20" s="149">
        <v>43131</v>
      </c>
      <c r="F20" s="147">
        <f t="shared" si="4"/>
        <v>43131</v>
      </c>
      <c r="G20" s="52">
        <v>1</v>
      </c>
      <c r="H20" s="107">
        <f t="shared" si="5"/>
        <v>1</v>
      </c>
      <c r="I20" s="151"/>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row>
    <row r="21" spans="1:150" s="40" customFormat="1" ht="18" x14ac:dyDescent="0.15">
      <c r="A21" s="99" t="s">
        <v>145</v>
      </c>
      <c r="B21" s="43" t="s">
        <v>144</v>
      </c>
      <c r="D21" s="44"/>
      <c r="E21" s="148">
        <v>43132</v>
      </c>
      <c r="F21" s="147">
        <f t="shared" si="4"/>
        <v>43137</v>
      </c>
      <c r="G21" s="52">
        <v>6</v>
      </c>
      <c r="H21" s="107">
        <f t="shared" si="5"/>
        <v>4</v>
      </c>
      <c r="I21" s="151"/>
      <c r="J21" s="5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row>
    <row r="22" spans="1:150" s="40" customFormat="1" ht="18" x14ac:dyDescent="0.15">
      <c r="A22" s="100">
        <v>2.4</v>
      </c>
      <c r="B22" s="154" t="s">
        <v>146</v>
      </c>
      <c r="C22" s="39"/>
      <c r="D22" s="41"/>
      <c r="E22" s="148">
        <v>43132</v>
      </c>
      <c r="F22" s="147">
        <f t="shared" si="4"/>
        <v>43132</v>
      </c>
      <c r="G22" s="52">
        <v>1</v>
      </c>
      <c r="H22" s="107">
        <f t="shared" si="5"/>
        <v>1</v>
      </c>
      <c r="I22" s="151"/>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row>
    <row r="23" spans="1:150" s="40" customFormat="1" ht="18" x14ac:dyDescent="0.15">
      <c r="A23" s="99" t="s">
        <v>161</v>
      </c>
      <c r="B23" s="43" t="s">
        <v>147</v>
      </c>
      <c r="D23" s="41"/>
      <c r="E23" s="148">
        <v>43132</v>
      </c>
      <c r="F23" s="147">
        <f t="shared" si="4"/>
        <v>43132</v>
      </c>
      <c r="G23" s="52">
        <v>1</v>
      </c>
      <c r="H23" s="107">
        <f t="shared" si="5"/>
        <v>1</v>
      </c>
      <c r="I23" s="151"/>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ET23" s="39"/>
    </row>
    <row r="24" spans="1:150" s="39" customFormat="1" ht="18" x14ac:dyDescent="0.15">
      <c r="A24" s="99" t="s">
        <v>162</v>
      </c>
      <c r="B24" s="43" t="s">
        <v>148</v>
      </c>
      <c r="C24" s="40"/>
      <c r="D24" s="41"/>
      <c r="E24" s="148">
        <v>43133</v>
      </c>
      <c r="F24" s="147">
        <f t="shared" si="4"/>
        <v>43133</v>
      </c>
      <c r="G24" s="52">
        <v>1</v>
      </c>
      <c r="H24" s="107">
        <f t="shared" si="5"/>
        <v>1</v>
      </c>
      <c r="I24" s="151"/>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0"/>
      <c r="BO24" s="40"/>
      <c r="BP24" s="40"/>
      <c r="BQ24" s="40"/>
      <c r="BR24" s="40"/>
      <c r="BS24" s="40"/>
      <c r="BT24" s="40"/>
      <c r="BU24" s="40"/>
      <c r="BV24" s="40"/>
      <c r="BW24" s="40"/>
      <c r="BX24" s="40"/>
      <c r="BY24" s="40"/>
      <c r="BZ24" s="40"/>
      <c r="CA24" s="40"/>
      <c r="CB24" s="40"/>
      <c r="CC24" s="40"/>
      <c r="CD24" s="40"/>
      <c r="CE24" s="40"/>
      <c r="CF24" s="40"/>
      <c r="CG24" s="40"/>
      <c r="CH24" s="40"/>
      <c r="CI24" s="40"/>
      <c r="CJ24" s="40"/>
      <c r="CK24" s="40"/>
      <c r="CL24" s="40"/>
      <c r="CM24" s="40"/>
      <c r="CN24" s="40"/>
      <c r="CO24" s="40"/>
      <c r="CP24" s="40"/>
      <c r="CQ24" s="40"/>
      <c r="CR24" s="40"/>
      <c r="CS24" s="40"/>
      <c r="CT24" s="40"/>
      <c r="CU24" s="40"/>
      <c r="CV24" s="40"/>
      <c r="CW24" s="40"/>
      <c r="CX24" s="40"/>
      <c r="CY24" s="40"/>
      <c r="CZ24" s="40"/>
      <c r="DA24" s="40"/>
      <c r="DB24" s="40"/>
      <c r="DC24" s="40"/>
      <c r="DD24" s="40"/>
      <c r="DE24" s="40"/>
      <c r="DF24" s="40"/>
      <c r="DG24" s="40"/>
      <c r="DH24" s="40"/>
      <c r="DI24" s="40"/>
      <c r="DJ24" s="40"/>
      <c r="DK24" s="40"/>
      <c r="DL24" s="40"/>
      <c r="DM24" s="40"/>
      <c r="DN24" s="40"/>
      <c r="DO24" s="40"/>
      <c r="DP24" s="40"/>
      <c r="DQ24" s="40"/>
      <c r="DR24" s="40"/>
      <c r="DS24" s="40"/>
      <c r="DT24" s="40"/>
      <c r="DU24" s="40"/>
      <c r="DV24" s="40"/>
      <c r="DW24" s="40"/>
      <c r="DX24" s="40"/>
      <c r="DY24" s="40"/>
      <c r="DZ24" s="40"/>
      <c r="EA24" s="40"/>
      <c r="EB24" s="40"/>
      <c r="EC24" s="40"/>
      <c r="ED24" s="40"/>
      <c r="EE24" s="40"/>
      <c r="EF24" s="40"/>
      <c r="EG24" s="40"/>
      <c r="EH24" s="40"/>
      <c r="EI24" s="40"/>
      <c r="EJ24" s="40"/>
      <c r="EK24" s="40"/>
      <c r="EL24" s="40"/>
      <c r="EM24" s="40"/>
      <c r="EN24" s="40"/>
      <c r="EO24" s="40"/>
      <c r="EP24" s="40"/>
      <c r="EQ24" s="40"/>
      <c r="ER24" s="40"/>
      <c r="ES24" s="40"/>
      <c r="ET24" s="40"/>
    </row>
    <row r="25" spans="1:150" s="40" customFormat="1" ht="18" x14ac:dyDescent="0.15">
      <c r="A25" s="99" t="s">
        <v>163</v>
      </c>
      <c r="B25" s="43" t="s">
        <v>149</v>
      </c>
      <c r="D25" s="41"/>
      <c r="E25" s="148">
        <v>43133</v>
      </c>
      <c r="F25" s="147">
        <f t="shared" si="4"/>
        <v>43133</v>
      </c>
      <c r="G25" s="52">
        <v>1</v>
      </c>
      <c r="H25" s="107">
        <f t="shared" si="5"/>
        <v>1</v>
      </c>
      <c r="I25" s="151"/>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row>
    <row r="26" spans="1:150" s="40" customFormat="1" ht="18" x14ac:dyDescent="0.15">
      <c r="A26" s="99" t="s">
        <v>164</v>
      </c>
      <c r="B26" s="43" t="s">
        <v>150</v>
      </c>
      <c r="D26" s="41"/>
      <c r="E26" s="147">
        <v>43137</v>
      </c>
      <c r="F26" s="152" t="s">
        <v>210</v>
      </c>
      <c r="G26" s="52">
        <v>1</v>
      </c>
      <c r="H26" s="107">
        <v>1</v>
      </c>
      <c r="I26" s="151"/>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row>
    <row r="27" spans="1:150" s="40" customFormat="1" ht="18" x14ac:dyDescent="0.15">
      <c r="A27" s="99" t="s">
        <v>165</v>
      </c>
      <c r="B27" s="43" t="s">
        <v>151</v>
      </c>
      <c r="D27" s="44"/>
      <c r="E27" s="148">
        <f>MIN(E28:E47)</f>
        <v>43138</v>
      </c>
      <c r="F27" s="147">
        <f>MAX(F28:F47)</f>
        <v>43238</v>
      </c>
      <c r="G27" s="52">
        <v>101</v>
      </c>
      <c r="H27" s="107">
        <f t="shared" ref="H27:H50" si="6">IF(OR(F27=0,E27=0),0,NETWORKDAYS(E27,F27))</f>
        <v>73</v>
      </c>
      <c r="I27" s="151"/>
      <c r="J27" s="5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row>
    <row r="28" spans="1:150" s="40" customFormat="1" ht="18" x14ac:dyDescent="0.15">
      <c r="A28" s="100">
        <v>3</v>
      </c>
      <c r="B28" s="154" t="s">
        <v>152</v>
      </c>
      <c r="C28" s="39"/>
      <c r="D28" s="41"/>
      <c r="E28" s="148">
        <v>43138</v>
      </c>
      <c r="F28" s="147">
        <f t="shared" ref="F28:F47" si="7">IF(ISBLANK(E28)," - ",IF(G28=0,E28,E28+G28-1))</f>
        <v>43237</v>
      </c>
      <c r="G28" s="202">
        <v>100</v>
      </c>
      <c r="H28" s="203">
        <f t="shared" si="6"/>
        <v>72</v>
      </c>
      <c r="I28" s="151"/>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row>
    <row r="29" spans="1:150" s="40" customFormat="1" ht="18" x14ac:dyDescent="0.15">
      <c r="A29" s="99">
        <v>3.1</v>
      </c>
      <c r="B29" s="43" t="s">
        <v>153</v>
      </c>
      <c r="D29" s="41"/>
      <c r="E29" s="148">
        <v>43138</v>
      </c>
      <c r="F29" s="147">
        <f t="shared" si="7"/>
        <v>43138</v>
      </c>
      <c r="G29" s="52">
        <v>1</v>
      </c>
      <c r="H29" s="107">
        <f t="shared" si="6"/>
        <v>1</v>
      </c>
      <c r="I29" s="151"/>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ET29" s="39"/>
    </row>
    <row r="30" spans="1:150" s="39" customFormat="1" ht="18" x14ac:dyDescent="0.15">
      <c r="A30" s="99">
        <v>3.2</v>
      </c>
      <c r="B30" s="43" t="s">
        <v>154</v>
      </c>
      <c r="C30" s="40"/>
      <c r="D30" s="44"/>
      <c r="E30" s="148">
        <v>43139</v>
      </c>
      <c r="F30" s="147">
        <f t="shared" si="7"/>
        <v>43140</v>
      </c>
      <c r="G30" s="52">
        <f>G31</f>
        <v>2</v>
      </c>
      <c r="H30" s="107">
        <f t="shared" si="6"/>
        <v>2</v>
      </c>
      <c r="I30" s="151"/>
      <c r="J30" s="5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0"/>
      <c r="BO30" s="40"/>
      <c r="BP30" s="40"/>
      <c r="BQ30" s="40"/>
      <c r="BR30" s="40"/>
      <c r="BS30" s="40"/>
      <c r="BT30" s="40"/>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c r="CT30" s="40"/>
      <c r="CU30" s="40"/>
      <c r="CV30" s="40"/>
      <c r="CW30" s="40"/>
      <c r="CX30" s="40"/>
      <c r="CY30" s="40"/>
      <c r="CZ30" s="40"/>
      <c r="DA30" s="40"/>
      <c r="DB30" s="40"/>
      <c r="DC30" s="40"/>
      <c r="DD30" s="40"/>
      <c r="DE30" s="40"/>
      <c r="DF30" s="40"/>
      <c r="DG30" s="40"/>
      <c r="DH30" s="40"/>
      <c r="DI30" s="40"/>
      <c r="DJ30" s="40"/>
      <c r="DK30" s="40"/>
      <c r="DL30" s="40"/>
      <c r="DM30" s="40"/>
      <c r="DN30" s="40"/>
      <c r="DO30" s="40"/>
      <c r="DP30" s="40"/>
      <c r="DQ30" s="40"/>
      <c r="DR30" s="40"/>
      <c r="DS30" s="40"/>
      <c r="DT30" s="40"/>
      <c r="DU30" s="40"/>
      <c r="DV30" s="40"/>
      <c r="DW30" s="40"/>
      <c r="DX30" s="40"/>
      <c r="DY30" s="40"/>
      <c r="DZ30" s="40"/>
      <c r="EA30" s="40"/>
      <c r="EB30" s="40"/>
      <c r="EC30" s="40"/>
      <c r="ED30" s="40"/>
      <c r="EE30" s="40"/>
      <c r="EF30" s="40"/>
      <c r="EG30" s="40"/>
      <c r="EH30" s="40"/>
      <c r="EI30" s="40"/>
      <c r="EJ30" s="40"/>
      <c r="EK30" s="40"/>
      <c r="EL30" s="40"/>
      <c r="EM30" s="40"/>
      <c r="EN30" s="40"/>
      <c r="EO30" s="40"/>
      <c r="EP30" s="40"/>
      <c r="EQ30" s="40"/>
      <c r="ER30" s="40"/>
      <c r="ES30" s="40"/>
      <c r="ET30" s="40"/>
    </row>
    <row r="31" spans="1:150" s="40" customFormat="1" ht="18" x14ac:dyDescent="0.15">
      <c r="A31" s="100">
        <v>3.3</v>
      </c>
      <c r="B31" s="154" t="s">
        <v>155</v>
      </c>
      <c r="C31" s="39"/>
      <c r="D31" s="41"/>
      <c r="E31" s="148">
        <v>43139</v>
      </c>
      <c r="F31" s="147">
        <f t="shared" si="7"/>
        <v>43140</v>
      </c>
      <c r="G31" s="52">
        <v>2</v>
      </c>
      <c r="H31" s="107">
        <f t="shared" si="6"/>
        <v>2</v>
      </c>
      <c r="I31" s="151"/>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row>
    <row r="32" spans="1:150" s="40" customFormat="1" ht="18" x14ac:dyDescent="0.15">
      <c r="A32" s="99" t="s">
        <v>166</v>
      </c>
      <c r="B32" s="43" t="s">
        <v>156</v>
      </c>
      <c r="D32" s="44"/>
      <c r="E32" s="148">
        <v>43143</v>
      </c>
      <c r="F32" s="147">
        <f t="shared" si="7"/>
        <v>43187</v>
      </c>
      <c r="G32" s="52">
        <v>45</v>
      </c>
      <c r="H32" s="107">
        <f t="shared" si="6"/>
        <v>33</v>
      </c>
      <c r="I32" s="151"/>
      <c r="J32" s="5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row>
    <row r="33" spans="1:150" s="40" customFormat="1" ht="18" x14ac:dyDescent="0.15">
      <c r="A33" s="100">
        <v>3.5</v>
      </c>
      <c r="B33" s="154" t="s">
        <v>157</v>
      </c>
      <c r="C33" s="39"/>
      <c r="D33" s="41"/>
      <c r="E33" s="148">
        <v>43143</v>
      </c>
      <c r="F33" s="147">
        <f t="shared" si="7"/>
        <v>43172</v>
      </c>
      <c r="G33" s="52">
        <v>30</v>
      </c>
      <c r="H33" s="107">
        <f t="shared" si="6"/>
        <v>22</v>
      </c>
      <c r="I33" s="151"/>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ET33" s="45"/>
    </row>
    <row r="34" spans="1:150" s="40" customFormat="1" ht="18" x14ac:dyDescent="0.15">
      <c r="A34" s="99" t="s">
        <v>167</v>
      </c>
      <c r="B34" s="150" t="s">
        <v>158</v>
      </c>
      <c r="D34" s="41"/>
      <c r="E34" s="148">
        <v>43150</v>
      </c>
      <c r="F34" s="147">
        <f t="shared" si="7"/>
        <v>43168</v>
      </c>
      <c r="G34" s="52">
        <v>19</v>
      </c>
      <c r="H34" s="107">
        <f t="shared" si="6"/>
        <v>15</v>
      </c>
      <c r="I34" s="151"/>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ET34" s="45"/>
    </row>
    <row r="35" spans="1:150" s="40" customFormat="1" ht="18" x14ac:dyDescent="0.15">
      <c r="A35" s="99" t="s">
        <v>168</v>
      </c>
      <c r="B35" s="150" t="s">
        <v>178</v>
      </c>
      <c r="D35" s="41"/>
      <c r="E35" s="148">
        <v>43157</v>
      </c>
      <c r="F35" s="147">
        <f t="shared" si="7"/>
        <v>43181</v>
      </c>
      <c r="G35" s="52">
        <v>25</v>
      </c>
      <c r="H35" s="107">
        <f t="shared" si="6"/>
        <v>19</v>
      </c>
      <c r="I35" s="151"/>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ET35" s="46"/>
    </row>
    <row r="36" spans="1:150" s="45" customFormat="1" ht="18" x14ac:dyDescent="0.15">
      <c r="A36" s="99" t="s">
        <v>169</v>
      </c>
      <c r="B36" s="150" t="s">
        <v>160</v>
      </c>
      <c r="C36" s="40"/>
      <c r="D36" s="44"/>
      <c r="E36" s="147">
        <v>43146</v>
      </c>
      <c r="F36" s="147">
        <f t="shared" si="7"/>
        <v>43238</v>
      </c>
      <c r="G36" s="52">
        <v>93</v>
      </c>
      <c r="H36" s="107">
        <f t="shared" si="6"/>
        <v>67</v>
      </c>
      <c r="I36" s="151"/>
      <c r="J36" s="5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0"/>
      <c r="BO36" s="40"/>
      <c r="BP36" s="40"/>
      <c r="BQ36" s="40"/>
      <c r="BR36" s="40"/>
      <c r="BS36" s="40"/>
      <c r="BT36" s="40"/>
      <c r="BU36" s="40"/>
      <c r="BV36" s="40"/>
      <c r="BW36" s="40"/>
      <c r="BX36" s="40"/>
      <c r="BY36" s="40"/>
      <c r="BZ36" s="40"/>
      <c r="CA36" s="40"/>
      <c r="CB36" s="40"/>
      <c r="CC36" s="40"/>
      <c r="CD36" s="40"/>
      <c r="CE36" s="40"/>
      <c r="CF36" s="40"/>
      <c r="CG36" s="40"/>
      <c r="CH36" s="40"/>
      <c r="CI36" s="40"/>
      <c r="CJ36" s="40"/>
      <c r="CK36" s="40"/>
      <c r="CL36" s="40"/>
      <c r="CM36" s="40"/>
      <c r="CN36" s="40"/>
      <c r="CO36" s="40"/>
      <c r="CP36" s="40"/>
      <c r="CQ36" s="40"/>
      <c r="CR36" s="40"/>
      <c r="CS36" s="40"/>
      <c r="CT36" s="40"/>
      <c r="CU36" s="40"/>
      <c r="CV36" s="40"/>
      <c r="CW36" s="40"/>
      <c r="CX36" s="40"/>
      <c r="CY36" s="40"/>
      <c r="CZ36" s="40"/>
      <c r="DA36" s="40"/>
      <c r="DB36" s="40"/>
      <c r="DC36" s="40"/>
      <c r="DD36" s="40"/>
      <c r="DE36" s="40"/>
      <c r="DF36" s="40"/>
      <c r="DG36" s="40"/>
      <c r="DH36" s="40"/>
      <c r="DI36" s="40"/>
      <c r="DJ36" s="40"/>
      <c r="DK36" s="40"/>
      <c r="DL36" s="40"/>
      <c r="DM36" s="40"/>
      <c r="DN36" s="40"/>
      <c r="DO36" s="40"/>
      <c r="DP36" s="40"/>
      <c r="DQ36" s="40"/>
      <c r="DR36" s="40"/>
      <c r="DS36" s="40"/>
      <c r="DT36" s="40"/>
      <c r="DU36" s="40"/>
      <c r="DV36" s="40"/>
      <c r="DW36" s="40"/>
      <c r="DX36" s="40"/>
      <c r="DY36" s="40"/>
      <c r="DZ36" s="40"/>
      <c r="EA36" s="40"/>
      <c r="EB36" s="40"/>
      <c r="EC36" s="40"/>
      <c r="ED36" s="40"/>
      <c r="EE36" s="40"/>
      <c r="EF36" s="40"/>
      <c r="EG36" s="40"/>
      <c r="EH36" s="40"/>
      <c r="EI36" s="40"/>
      <c r="EJ36" s="40"/>
      <c r="EK36" s="40"/>
      <c r="EL36" s="40"/>
      <c r="EM36" s="40"/>
      <c r="EN36" s="40"/>
      <c r="EO36" s="40"/>
      <c r="EP36" s="40"/>
      <c r="EQ36" s="40"/>
      <c r="ER36" s="40"/>
      <c r="ES36" s="40"/>
    </row>
    <row r="37" spans="1:150" s="45" customFormat="1" ht="18" x14ac:dyDescent="0.15">
      <c r="A37" s="100">
        <v>3.6</v>
      </c>
      <c r="B37" s="154" t="s">
        <v>181</v>
      </c>
      <c r="C37" s="39"/>
      <c r="D37" s="41"/>
      <c r="E37" s="147">
        <v>43146</v>
      </c>
      <c r="F37" s="147">
        <f t="shared" si="7"/>
        <v>43180</v>
      </c>
      <c r="G37" s="52">
        <v>35</v>
      </c>
      <c r="H37" s="107">
        <f t="shared" si="6"/>
        <v>25</v>
      </c>
      <c r="I37" s="151"/>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0"/>
      <c r="BO37" s="40"/>
      <c r="BP37" s="40"/>
      <c r="BQ37" s="40"/>
      <c r="BR37" s="40"/>
      <c r="BS37" s="40"/>
      <c r="BT37" s="40"/>
      <c r="BU37" s="40"/>
      <c r="BV37" s="40"/>
      <c r="BW37" s="40"/>
      <c r="BX37" s="40"/>
      <c r="BY37" s="40"/>
      <c r="BZ37" s="40"/>
      <c r="CA37" s="40"/>
      <c r="CB37" s="40"/>
      <c r="CC37" s="40"/>
      <c r="CD37" s="40"/>
      <c r="CE37" s="40"/>
      <c r="CF37" s="40"/>
      <c r="CG37" s="40"/>
      <c r="CH37" s="40"/>
      <c r="CI37" s="40"/>
      <c r="CJ37" s="40"/>
      <c r="CK37" s="40"/>
      <c r="CL37" s="40"/>
      <c r="CM37" s="40"/>
      <c r="CN37" s="40"/>
      <c r="CO37" s="40"/>
      <c r="CP37" s="40"/>
      <c r="CQ37" s="40"/>
      <c r="CR37" s="40"/>
      <c r="CS37" s="40"/>
      <c r="CT37" s="40"/>
      <c r="CU37" s="40"/>
      <c r="CV37" s="40"/>
      <c r="CW37" s="40"/>
      <c r="CX37" s="40"/>
      <c r="CY37" s="40"/>
      <c r="CZ37" s="40"/>
      <c r="DA37" s="40"/>
      <c r="DB37" s="40"/>
      <c r="DC37" s="40"/>
      <c r="DD37" s="40"/>
      <c r="DE37" s="40"/>
      <c r="DF37" s="40"/>
      <c r="DG37" s="40"/>
      <c r="DH37" s="40"/>
      <c r="DI37" s="40"/>
      <c r="DJ37" s="40"/>
      <c r="DK37" s="40"/>
      <c r="DL37" s="40"/>
      <c r="DM37" s="40"/>
      <c r="DN37" s="40"/>
      <c r="DO37" s="40"/>
      <c r="DP37" s="40"/>
      <c r="DQ37" s="40"/>
      <c r="DR37" s="40"/>
      <c r="DS37" s="40"/>
      <c r="DT37" s="40"/>
      <c r="DU37" s="40"/>
      <c r="DV37" s="40"/>
      <c r="DW37" s="40"/>
      <c r="DX37" s="40"/>
      <c r="DY37" s="40"/>
      <c r="DZ37" s="40"/>
      <c r="EA37" s="40"/>
      <c r="EB37" s="40"/>
      <c r="EC37" s="40"/>
      <c r="ED37" s="40"/>
      <c r="EE37" s="40"/>
      <c r="EF37" s="40"/>
      <c r="EG37" s="40"/>
      <c r="EH37" s="40"/>
      <c r="EI37" s="40"/>
      <c r="EJ37" s="40"/>
      <c r="EK37" s="40"/>
      <c r="EL37" s="40"/>
      <c r="EM37" s="40"/>
      <c r="EN37" s="40"/>
      <c r="EO37" s="40"/>
      <c r="EP37" s="40"/>
      <c r="EQ37" s="40"/>
      <c r="ER37" s="40"/>
      <c r="ES37" s="40"/>
    </row>
    <row r="38" spans="1:150" s="46" customFormat="1" ht="27" customHeight="1" x14ac:dyDescent="0.15">
      <c r="A38" s="99" t="s">
        <v>170</v>
      </c>
      <c r="B38" s="150" t="s">
        <v>177</v>
      </c>
      <c r="C38" s="40"/>
      <c r="D38" s="41"/>
      <c r="E38" s="147">
        <v>43153</v>
      </c>
      <c r="F38" s="147">
        <f t="shared" si="7"/>
        <v>43182</v>
      </c>
      <c r="G38" s="52">
        <v>30</v>
      </c>
      <c r="H38" s="107">
        <f t="shared" si="6"/>
        <v>22</v>
      </c>
      <c r="I38" s="151"/>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0"/>
      <c r="BO38" s="40"/>
      <c r="BP38" s="40"/>
      <c r="BQ38" s="40"/>
      <c r="BR38" s="40"/>
      <c r="BS38" s="40"/>
      <c r="BT38" s="40"/>
      <c r="BU38" s="40"/>
      <c r="BV38" s="40"/>
      <c r="BW38" s="40"/>
      <c r="BX38" s="40"/>
      <c r="BY38" s="40"/>
      <c r="BZ38" s="40"/>
      <c r="CA38" s="40"/>
      <c r="CB38" s="40"/>
      <c r="CC38" s="40"/>
      <c r="CD38" s="40"/>
      <c r="CE38" s="40"/>
      <c r="CF38" s="40"/>
      <c r="CG38" s="40"/>
      <c r="CH38" s="40"/>
      <c r="CI38" s="40"/>
      <c r="CJ38" s="40"/>
      <c r="CK38" s="40"/>
      <c r="CL38" s="40"/>
      <c r="CM38" s="40"/>
      <c r="CN38" s="40"/>
      <c r="CO38" s="40"/>
      <c r="CP38" s="40"/>
      <c r="CQ38" s="40"/>
      <c r="CR38" s="40"/>
      <c r="CS38" s="40"/>
      <c r="CT38" s="40"/>
      <c r="CU38" s="40"/>
      <c r="CV38" s="40"/>
      <c r="CW38" s="40"/>
      <c r="CX38" s="40"/>
      <c r="CY38" s="40"/>
      <c r="CZ38" s="40"/>
      <c r="DA38" s="40"/>
      <c r="DB38" s="40"/>
      <c r="DC38" s="40"/>
      <c r="DD38" s="40"/>
      <c r="DE38" s="40"/>
      <c r="DF38" s="40"/>
      <c r="DG38" s="40"/>
      <c r="DH38" s="40"/>
      <c r="DI38" s="40"/>
      <c r="DJ38" s="40"/>
      <c r="DK38" s="40"/>
      <c r="DL38" s="40"/>
      <c r="DM38" s="40"/>
      <c r="DN38" s="40"/>
      <c r="DO38" s="40"/>
      <c r="DP38" s="40"/>
      <c r="DQ38" s="40"/>
      <c r="DR38" s="40"/>
      <c r="DS38" s="40"/>
      <c r="DT38" s="40"/>
      <c r="DU38" s="40"/>
      <c r="DV38" s="40"/>
      <c r="DW38" s="40"/>
      <c r="DX38" s="40"/>
      <c r="DY38" s="40"/>
      <c r="DZ38" s="40"/>
      <c r="EA38" s="40"/>
      <c r="EB38" s="40"/>
      <c r="EC38" s="40"/>
      <c r="ED38" s="40"/>
      <c r="EE38" s="40"/>
      <c r="EF38" s="40"/>
      <c r="EG38" s="40"/>
      <c r="EH38" s="40"/>
      <c r="EI38" s="40"/>
      <c r="EJ38" s="40"/>
      <c r="EK38" s="40"/>
      <c r="EL38" s="40"/>
      <c r="EM38" s="40"/>
      <c r="EN38" s="40"/>
      <c r="EO38" s="40"/>
      <c r="EP38" s="40"/>
      <c r="EQ38" s="40"/>
      <c r="ER38" s="40"/>
      <c r="ES38" s="40"/>
      <c r="ET38" s="45"/>
    </row>
    <row r="39" spans="1:150" s="45" customFormat="1" ht="18" x14ac:dyDescent="0.15">
      <c r="A39" s="99" t="s">
        <v>171</v>
      </c>
      <c r="B39" s="150" t="s">
        <v>159</v>
      </c>
      <c r="C39" s="40"/>
      <c r="D39" s="41"/>
      <c r="E39" s="149">
        <v>43160</v>
      </c>
      <c r="F39" s="147">
        <f t="shared" si="7"/>
        <v>43189</v>
      </c>
      <c r="G39" s="52">
        <v>30</v>
      </c>
      <c r="H39" s="107">
        <f t="shared" si="6"/>
        <v>22</v>
      </c>
      <c r="I39" s="151"/>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c r="DR39" s="40"/>
      <c r="DS39" s="40"/>
      <c r="DT39" s="40"/>
      <c r="DU39" s="40"/>
      <c r="DV39" s="40"/>
      <c r="DW39" s="40"/>
      <c r="DX39" s="40"/>
      <c r="DY39" s="40"/>
      <c r="DZ39" s="40"/>
      <c r="EA39" s="40"/>
      <c r="EB39" s="40"/>
      <c r="EC39" s="40"/>
      <c r="ED39" s="40"/>
      <c r="EE39" s="40"/>
      <c r="EF39" s="40"/>
      <c r="EG39" s="40"/>
      <c r="EH39" s="40"/>
      <c r="EI39" s="40"/>
      <c r="EJ39" s="40"/>
      <c r="EK39" s="40"/>
      <c r="EL39" s="40"/>
      <c r="EM39" s="40"/>
      <c r="EN39" s="40"/>
      <c r="EO39" s="40"/>
      <c r="EP39" s="40"/>
      <c r="EQ39" s="40"/>
      <c r="ER39" s="40"/>
      <c r="ES39" s="40"/>
    </row>
    <row r="40" spans="1:150" s="45" customFormat="1" ht="18" x14ac:dyDescent="0.15">
      <c r="A40" s="99" t="s">
        <v>172</v>
      </c>
      <c r="B40" s="150" t="s">
        <v>179</v>
      </c>
      <c r="C40" s="40"/>
      <c r="D40" s="44"/>
      <c r="E40" s="147">
        <v>43161</v>
      </c>
      <c r="F40" s="147">
        <f t="shared" si="7"/>
        <v>43188</v>
      </c>
      <c r="G40" s="52">
        <f>SUM(G41:G43)</f>
        <v>28</v>
      </c>
      <c r="H40" s="107">
        <f t="shared" si="6"/>
        <v>20</v>
      </c>
      <c r="I40" s="151"/>
      <c r="J40" s="5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0"/>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c r="CT40" s="40"/>
      <c r="CU40" s="40"/>
      <c r="CV40" s="40"/>
      <c r="CW40" s="40"/>
      <c r="CX40" s="40"/>
      <c r="CY40" s="40"/>
      <c r="CZ40" s="40"/>
      <c r="DA40" s="40"/>
      <c r="DB40" s="40"/>
      <c r="DC40" s="40"/>
      <c r="DD40" s="40"/>
      <c r="DE40" s="40"/>
      <c r="DF40" s="40"/>
      <c r="DG40" s="40"/>
      <c r="DH40" s="40"/>
      <c r="DI40" s="40"/>
      <c r="DJ40" s="40"/>
      <c r="DK40" s="40"/>
      <c r="DL40" s="40"/>
      <c r="DM40" s="40"/>
      <c r="DN40" s="40"/>
      <c r="DO40" s="40"/>
      <c r="DP40" s="40"/>
      <c r="DQ40" s="40"/>
      <c r="DR40" s="40"/>
      <c r="DS40" s="40"/>
      <c r="DT40" s="40"/>
      <c r="DU40" s="40"/>
      <c r="DV40" s="40"/>
      <c r="DW40" s="40"/>
      <c r="DX40" s="40"/>
      <c r="DY40" s="40"/>
      <c r="DZ40" s="40"/>
      <c r="EA40" s="40"/>
      <c r="EB40" s="40"/>
      <c r="EC40" s="40"/>
      <c r="ED40" s="40"/>
      <c r="EE40" s="40"/>
      <c r="EF40" s="40"/>
      <c r="EG40" s="40"/>
      <c r="EH40" s="40"/>
      <c r="EI40" s="40"/>
      <c r="EJ40" s="40"/>
      <c r="EK40" s="40"/>
      <c r="EL40" s="40"/>
      <c r="EM40" s="40"/>
      <c r="EN40" s="40"/>
      <c r="EO40" s="40"/>
      <c r="EP40" s="40"/>
      <c r="EQ40" s="40"/>
      <c r="ER40" s="40"/>
      <c r="ES40" s="40"/>
    </row>
    <row r="41" spans="1:150" s="45" customFormat="1" ht="18" x14ac:dyDescent="0.15">
      <c r="A41" s="100">
        <v>3.7</v>
      </c>
      <c r="B41" s="154" t="s">
        <v>182</v>
      </c>
      <c r="C41" s="39"/>
      <c r="D41" s="41"/>
      <c r="E41" s="147">
        <v>43161</v>
      </c>
      <c r="F41" s="147">
        <f t="shared" si="7"/>
        <v>43171</v>
      </c>
      <c r="G41" s="52">
        <v>11</v>
      </c>
      <c r="H41" s="107">
        <f t="shared" si="6"/>
        <v>7</v>
      </c>
      <c r="I41" s="151"/>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0"/>
      <c r="BO41" s="40"/>
      <c r="BP41" s="40"/>
      <c r="BQ41" s="40"/>
      <c r="BR41" s="40"/>
      <c r="BS41" s="40"/>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c r="DA41" s="40"/>
      <c r="DB41" s="40"/>
      <c r="DC41" s="40"/>
      <c r="DD41" s="40"/>
      <c r="DE41" s="40"/>
      <c r="DF41" s="40"/>
      <c r="DG41" s="40"/>
      <c r="DH41" s="40"/>
      <c r="DI41" s="40"/>
      <c r="DJ41" s="40"/>
      <c r="DK41" s="40"/>
      <c r="DL41" s="40"/>
      <c r="DM41" s="40"/>
      <c r="DN41" s="40"/>
      <c r="DO41" s="40"/>
      <c r="DP41" s="40"/>
      <c r="DQ41" s="40"/>
      <c r="DR41" s="40"/>
      <c r="DS41" s="40"/>
      <c r="DT41" s="40"/>
      <c r="DU41" s="40"/>
      <c r="DV41" s="40"/>
      <c r="DW41" s="40"/>
      <c r="DX41" s="40"/>
      <c r="DY41" s="40"/>
      <c r="DZ41" s="40"/>
      <c r="EA41" s="40"/>
      <c r="EB41" s="40"/>
      <c r="EC41" s="40"/>
      <c r="ED41" s="40"/>
      <c r="EE41" s="40"/>
      <c r="EF41" s="40"/>
      <c r="EG41" s="40"/>
      <c r="EH41" s="40"/>
      <c r="EI41" s="40"/>
      <c r="EJ41" s="40"/>
      <c r="EK41" s="40"/>
      <c r="EL41" s="40"/>
      <c r="EM41" s="40"/>
      <c r="EN41" s="40"/>
      <c r="EO41" s="40"/>
      <c r="EP41" s="40"/>
      <c r="EQ41" s="40"/>
      <c r="ER41" s="40"/>
      <c r="ES41" s="40"/>
      <c r="ET41" s="47"/>
    </row>
    <row r="42" spans="1:150" s="45" customFormat="1" ht="18" x14ac:dyDescent="0.15">
      <c r="A42" s="99" t="s">
        <v>173</v>
      </c>
      <c r="B42" s="43" t="s">
        <v>183</v>
      </c>
      <c r="C42" s="40"/>
      <c r="D42" s="41"/>
      <c r="E42" s="147">
        <v>43172</v>
      </c>
      <c r="F42" s="147">
        <f t="shared" si="7"/>
        <v>43187</v>
      </c>
      <c r="G42" s="52">
        <v>16</v>
      </c>
      <c r="H42" s="107">
        <f t="shared" si="6"/>
        <v>12</v>
      </c>
      <c r="I42" s="151"/>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0"/>
      <c r="BO42" s="40"/>
      <c r="BP42" s="40"/>
      <c r="BQ42" s="40"/>
      <c r="BR42" s="40"/>
      <c r="BS42" s="40"/>
      <c r="BT42" s="40"/>
      <c r="BU42" s="40"/>
      <c r="BV42" s="40"/>
      <c r="BW42" s="40"/>
      <c r="BX42" s="40"/>
      <c r="BY42" s="40"/>
      <c r="BZ42" s="40"/>
      <c r="CA42" s="40"/>
      <c r="CB42" s="40"/>
      <c r="CC42" s="40"/>
      <c r="CD42" s="40"/>
      <c r="CE42" s="40"/>
      <c r="CF42" s="40"/>
      <c r="CG42" s="40"/>
      <c r="CH42" s="40"/>
      <c r="CI42" s="40"/>
      <c r="CJ42" s="40"/>
      <c r="CK42" s="40"/>
      <c r="CL42" s="40"/>
      <c r="CM42" s="40"/>
      <c r="CN42" s="40"/>
      <c r="CO42" s="40"/>
      <c r="CP42" s="40"/>
      <c r="CQ42" s="40"/>
      <c r="CR42" s="40"/>
      <c r="CS42" s="40"/>
      <c r="CT42" s="40"/>
      <c r="CU42" s="40"/>
      <c r="CV42" s="40"/>
      <c r="CW42" s="40"/>
      <c r="CX42" s="40"/>
      <c r="CY42" s="40"/>
      <c r="CZ42" s="40"/>
      <c r="DA42" s="40"/>
      <c r="DB42" s="40"/>
      <c r="DC42" s="40"/>
      <c r="DD42" s="40"/>
      <c r="DE42" s="40"/>
      <c r="DF42" s="40"/>
      <c r="DG42" s="40"/>
      <c r="DH42" s="40"/>
      <c r="DI42" s="40"/>
      <c r="DJ42" s="40"/>
      <c r="DK42" s="40"/>
      <c r="DL42" s="40"/>
      <c r="DM42" s="40"/>
      <c r="DN42" s="40"/>
      <c r="DO42" s="40"/>
      <c r="DP42" s="40"/>
      <c r="DQ42" s="40"/>
      <c r="DR42" s="40"/>
      <c r="DS42" s="40"/>
      <c r="DT42" s="40"/>
      <c r="DU42" s="40"/>
      <c r="DV42" s="40"/>
      <c r="DW42" s="40"/>
      <c r="DX42" s="40"/>
      <c r="DY42" s="40"/>
      <c r="DZ42" s="40"/>
      <c r="EA42" s="40"/>
      <c r="EB42" s="40"/>
      <c r="EC42" s="40"/>
      <c r="ED42" s="40"/>
      <c r="EE42" s="40"/>
      <c r="EF42" s="40"/>
      <c r="EG42" s="40"/>
      <c r="EH42" s="40"/>
      <c r="EI42" s="40"/>
      <c r="EJ42" s="40"/>
      <c r="EK42" s="40"/>
      <c r="EL42" s="40"/>
      <c r="EM42" s="40"/>
      <c r="EN42" s="40"/>
      <c r="EO42" s="40"/>
      <c r="EP42" s="40"/>
      <c r="EQ42" s="40"/>
      <c r="ER42" s="40"/>
      <c r="ES42" s="40"/>
      <c r="ET42" s="34"/>
    </row>
    <row r="43" spans="1:150" s="45" customFormat="1" ht="18" x14ac:dyDescent="0.15">
      <c r="A43" s="99" t="s">
        <v>174</v>
      </c>
      <c r="B43" s="43" t="s">
        <v>185</v>
      </c>
      <c r="C43" s="40"/>
      <c r="D43" s="41"/>
      <c r="E43" s="148">
        <v>43188</v>
      </c>
      <c r="F43" s="147">
        <f t="shared" si="7"/>
        <v>43188</v>
      </c>
      <c r="G43" s="52">
        <v>1</v>
      </c>
      <c r="H43" s="107">
        <f t="shared" si="6"/>
        <v>1</v>
      </c>
      <c r="I43" s="151"/>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0"/>
      <c r="BO43" s="40"/>
      <c r="BP43" s="40"/>
      <c r="BQ43" s="40"/>
      <c r="BR43" s="40"/>
      <c r="BS43" s="40"/>
      <c r="BT43" s="40"/>
      <c r="BU43" s="40"/>
      <c r="BV43" s="40"/>
      <c r="BW43" s="40"/>
      <c r="BX43" s="40"/>
      <c r="BY43" s="40"/>
      <c r="BZ43" s="40"/>
      <c r="CA43" s="40"/>
      <c r="CB43" s="40"/>
      <c r="CC43" s="40"/>
      <c r="CD43" s="40"/>
      <c r="CE43" s="40"/>
      <c r="CF43" s="40"/>
      <c r="CG43" s="40"/>
      <c r="CH43" s="40"/>
      <c r="CI43" s="40"/>
      <c r="CJ43" s="40"/>
      <c r="CK43" s="40"/>
      <c r="CL43" s="40"/>
      <c r="CM43" s="40"/>
      <c r="CN43" s="40"/>
      <c r="CO43" s="40"/>
      <c r="CP43" s="40"/>
      <c r="CQ43" s="40"/>
      <c r="CR43" s="40"/>
      <c r="CS43" s="40"/>
      <c r="CT43" s="40"/>
      <c r="CU43" s="40"/>
      <c r="CV43" s="40"/>
      <c r="CW43" s="40"/>
      <c r="CX43" s="40"/>
      <c r="CY43" s="40"/>
      <c r="CZ43" s="40"/>
      <c r="DA43" s="40"/>
      <c r="DB43" s="40"/>
      <c r="DC43" s="40"/>
      <c r="DD43" s="40"/>
      <c r="DE43" s="40"/>
      <c r="DF43" s="40"/>
      <c r="DG43" s="40"/>
      <c r="DH43" s="40"/>
      <c r="DI43" s="40"/>
      <c r="DJ43" s="40"/>
      <c r="DK43" s="40"/>
      <c r="DL43" s="40"/>
      <c r="DM43" s="40"/>
      <c r="DN43" s="40"/>
      <c r="DO43" s="40"/>
      <c r="DP43" s="40"/>
      <c r="DQ43" s="40"/>
      <c r="DR43" s="40"/>
      <c r="DS43" s="40"/>
      <c r="DT43" s="40"/>
      <c r="DU43" s="40"/>
      <c r="DV43" s="40"/>
      <c r="DW43" s="40"/>
      <c r="DX43" s="40"/>
      <c r="DY43" s="40"/>
      <c r="DZ43" s="40"/>
      <c r="EA43" s="40"/>
      <c r="EB43" s="40"/>
      <c r="EC43" s="40"/>
      <c r="ED43" s="40"/>
      <c r="EE43" s="40"/>
      <c r="EF43" s="40"/>
      <c r="EG43" s="40"/>
      <c r="EH43" s="40"/>
      <c r="EI43" s="40"/>
      <c r="EJ43" s="40"/>
      <c r="EK43" s="40"/>
      <c r="EL43" s="40"/>
      <c r="EM43" s="40"/>
      <c r="EN43" s="40"/>
      <c r="EO43" s="40"/>
      <c r="EP43" s="40"/>
      <c r="EQ43" s="40"/>
      <c r="ER43" s="40"/>
      <c r="ES43" s="40"/>
      <c r="ET43" s="34"/>
    </row>
    <row r="44" spans="1:150" s="47" customFormat="1" ht="19.5" customHeight="1" x14ac:dyDescent="0.15">
      <c r="A44" s="99" t="s">
        <v>184</v>
      </c>
      <c r="B44" s="43" t="s">
        <v>186</v>
      </c>
      <c r="C44" s="40"/>
      <c r="D44" s="44"/>
      <c r="E44" s="147">
        <v>43189</v>
      </c>
      <c r="F44" s="147">
        <f t="shared" si="7"/>
        <v>43218</v>
      </c>
      <c r="G44" s="52">
        <f>SUM(G45:G47)</f>
        <v>30</v>
      </c>
      <c r="H44" s="107">
        <f t="shared" si="6"/>
        <v>21</v>
      </c>
      <c r="I44" s="151"/>
      <c r="J44" s="5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0"/>
      <c r="BO44" s="40"/>
      <c r="BP44" s="40"/>
      <c r="BQ44" s="40"/>
      <c r="BR44" s="40"/>
      <c r="BS44" s="40"/>
      <c r="BT44" s="40"/>
      <c r="BU44" s="40"/>
      <c r="BV44" s="40"/>
      <c r="BW44" s="40"/>
      <c r="BX44" s="40"/>
      <c r="BY44" s="40"/>
      <c r="BZ44" s="40"/>
      <c r="CA44" s="40"/>
      <c r="CB44" s="40"/>
      <c r="CC44" s="40"/>
      <c r="CD44" s="40"/>
      <c r="CE44" s="40"/>
      <c r="CF44" s="40"/>
      <c r="CG44" s="40"/>
      <c r="CH44" s="40"/>
      <c r="CI44" s="40"/>
      <c r="CJ44" s="40"/>
      <c r="CK44" s="40"/>
      <c r="CL44" s="40"/>
      <c r="CM44" s="40"/>
      <c r="CN44" s="40"/>
      <c r="CO44" s="40"/>
      <c r="CP44" s="40"/>
      <c r="CQ44" s="40"/>
      <c r="CR44" s="40"/>
      <c r="CS44" s="40"/>
      <c r="CT44" s="40"/>
      <c r="CU44" s="40"/>
      <c r="CV44" s="40"/>
      <c r="CW44" s="40"/>
      <c r="CX44" s="40"/>
      <c r="CY44" s="40"/>
      <c r="CZ44" s="40"/>
      <c r="DA44" s="40"/>
      <c r="DB44" s="40"/>
      <c r="DC44" s="40"/>
      <c r="DD44" s="40"/>
      <c r="DE44" s="40"/>
      <c r="DF44" s="40"/>
      <c r="DG44" s="40"/>
      <c r="DH44" s="40"/>
      <c r="DI44" s="40"/>
      <c r="DJ44" s="40"/>
      <c r="DK44" s="40"/>
      <c r="DL44" s="40"/>
      <c r="DM44" s="40"/>
      <c r="DN44" s="40"/>
      <c r="DO44" s="40"/>
      <c r="DP44" s="40"/>
      <c r="DQ44" s="40"/>
      <c r="DR44" s="40"/>
      <c r="DS44" s="40"/>
      <c r="DT44" s="40"/>
      <c r="DU44" s="40"/>
      <c r="DV44" s="40"/>
      <c r="DW44" s="40"/>
      <c r="DX44" s="40"/>
      <c r="DY44" s="40"/>
      <c r="DZ44" s="40"/>
      <c r="EA44" s="40"/>
      <c r="EB44" s="40"/>
      <c r="EC44" s="40"/>
      <c r="ED44" s="40"/>
      <c r="EE44" s="40"/>
      <c r="EF44" s="40"/>
      <c r="EG44" s="40"/>
      <c r="EH44" s="40"/>
      <c r="EI44" s="40"/>
      <c r="EJ44" s="40"/>
      <c r="EK44" s="40"/>
      <c r="EL44" s="40"/>
      <c r="EM44" s="40"/>
      <c r="EN44" s="40"/>
      <c r="EO44" s="40"/>
      <c r="EP44" s="40"/>
      <c r="EQ44" s="40"/>
      <c r="ER44" s="40"/>
      <c r="ES44" s="40"/>
      <c r="ET44" s="34"/>
    </row>
    <row r="45" spans="1:150" ht="19.5" customHeight="1" x14ac:dyDescent="0.15">
      <c r="A45" s="100">
        <v>3.8</v>
      </c>
      <c r="B45" s="154" t="s">
        <v>187</v>
      </c>
      <c r="C45" s="39"/>
      <c r="D45" s="41"/>
      <c r="E45" s="147">
        <v>43189</v>
      </c>
      <c r="F45" s="147">
        <f t="shared" si="7"/>
        <v>43202</v>
      </c>
      <c r="G45" s="52">
        <v>14</v>
      </c>
      <c r="H45" s="107">
        <f t="shared" si="6"/>
        <v>10</v>
      </c>
      <c r="I45" s="151"/>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0"/>
      <c r="BO45" s="40"/>
      <c r="BP45" s="40"/>
      <c r="BQ45" s="40"/>
      <c r="BR45" s="40"/>
      <c r="BS45" s="40"/>
      <c r="BT45" s="40"/>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c r="CT45" s="40"/>
      <c r="CU45" s="40"/>
      <c r="CV45" s="40"/>
      <c r="CW45" s="40"/>
      <c r="CX45" s="40"/>
      <c r="CY45" s="40"/>
      <c r="CZ45" s="40"/>
      <c r="DA45" s="40"/>
      <c r="DB45" s="40"/>
      <c r="DC45" s="40"/>
      <c r="DD45" s="40"/>
      <c r="DE45" s="40"/>
      <c r="DF45" s="40"/>
      <c r="DG45" s="40"/>
      <c r="DH45" s="40"/>
      <c r="DI45" s="40"/>
      <c r="DJ45" s="40"/>
      <c r="DK45" s="40"/>
      <c r="DL45" s="40"/>
      <c r="DM45" s="40"/>
      <c r="DN45" s="40"/>
      <c r="DO45" s="40"/>
      <c r="DP45" s="40"/>
      <c r="DQ45" s="40"/>
      <c r="DR45" s="40"/>
      <c r="DS45" s="40"/>
      <c r="DT45" s="40"/>
      <c r="DU45" s="40"/>
      <c r="DV45" s="40"/>
      <c r="DW45" s="40"/>
      <c r="DX45" s="40"/>
      <c r="DY45" s="40"/>
      <c r="DZ45" s="40"/>
      <c r="EA45" s="40"/>
      <c r="EB45" s="40"/>
      <c r="EC45" s="40"/>
      <c r="ED45" s="40"/>
      <c r="EE45" s="40"/>
      <c r="EF45" s="40"/>
      <c r="EG45" s="40"/>
      <c r="EH45" s="40"/>
      <c r="EI45" s="40"/>
      <c r="EJ45" s="40"/>
      <c r="EK45" s="40"/>
      <c r="EL45" s="40"/>
      <c r="EM45" s="40"/>
      <c r="EN45" s="40"/>
      <c r="EO45" s="40"/>
      <c r="EP45" s="40"/>
      <c r="EQ45" s="40"/>
      <c r="ER45" s="40"/>
      <c r="ES45" s="40"/>
    </row>
    <row r="46" spans="1:150" ht="19.5" customHeight="1" x14ac:dyDescent="0.15">
      <c r="A46" s="99" t="s">
        <v>175</v>
      </c>
      <c r="B46" s="43" t="s">
        <v>188</v>
      </c>
      <c r="C46" s="40"/>
      <c r="D46" s="41"/>
      <c r="E46" s="147">
        <v>43203</v>
      </c>
      <c r="F46" s="147">
        <f t="shared" si="7"/>
        <v>43217</v>
      </c>
      <c r="G46" s="52">
        <v>15</v>
      </c>
      <c r="H46" s="107">
        <f t="shared" si="6"/>
        <v>11</v>
      </c>
      <c r="I46" s="151"/>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0"/>
      <c r="BO46" s="40"/>
      <c r="BP46" s="40"/>
      <c r="BQ46" s="40"/>
      <c r="BR46" s="40"/>
      <c r="BS46" s="40"/>
      <c r="BT46" s="40"/>
      <c r="BU46" s="40"/>
      <c r="BV46" s="40"/>
      <c r="BW46" s="40"/>
      <c r="BX46" s="40"/>
      <c r="BY46" s="40"/>
      <c r="BZ46" s="40"/>
      <c r="CA46" s="40"/>
      <c r="CB46" s="40"/>
      <c r="CC46" s="40"/>
      <c r="CD46" s="40"/>
      <c r="CE46" s="40"/>
      <c r="CF46" s="40"/>
      <c r="CG46" s="40"/>
      <c r="CH46" s="40"/>
      <c r="CI46" s="40"/>
      <c r="CJ46" s="40"/>
      <c r="CK46" s="40"/>
      <c r="CL46" s="40"/>
      <c r="CM46" s="40"/>
      <c r="CN46" s="40"/>
      <c r="CO46" s="40"/>
      <c r="CP46" s="40"/>
      <c r="CQ46" s="40"/>
      <c r="CR46" s="40"/>
      <c r="CS46" s="40"/>
      <c r="CT46" s="40"/>
      <c r="CU46" s="40"/>
      <c r="CV46" s="40"/>
      <c r="CW46" s="40"/>
      <c r="CX46" s="40"/>
      <c r="CY46" s="40"/>
      <c r="CZ46" s="40"/>
      <c r="DA46" s="40"/>
      <c r="DB46" s="40"/>
      <c r="DC46" s="40"/>
      <c r="DD46" s="40"/>
      <c r="DE46" s="40"/>
      <c r="DF46" s="40"/>
      <c r="DG46" s="40"/>
      <c r="DH46" s="40"/>
      <c r="DI46" s="40"/>
      <c r="DJ46" s="40"/>
      <c r="DK46" s="40"/>
      <c r="DL46" s="40"/>
      <c r="DM46" s="40"/>
      <c r="DN46" s="40"/>
      <c r="DO46" s="40"/>
      <c r="DP46" s="40"/>
      <c r="DQ46" s="40"/>
      <c r="DR46" s="40"/>
      <c r="DS46" s="40"/>
      <c r="DT46" s="40"/>
      <c r="DU46" s="40"/>
      <c r="DV46" s="40"/>
      <c r="DW46" s="40"/>
      <c r="DX46" s="40"/>
      <c r="DY46" s="40"/>
      <c r="DZ46" s="40"/>
      <c r="EA46" s="40"/>
      <c r="EB46" s="40"/>
      <c r="EC46" s="40"/>
      <c r="ED46" s="40"/>
      <c r="EE46" s="40"/>
      <c r="EF46" s="40"/>
      <c r="EG46" s="40"/>
      <c r="EH46" s="40"/>
      <c r="EI46" s="40"/>
      <c r="EJ46" s="40"/>
      <c r="EK46" s="40"/>
      <c r="EL46" s="40"/>
      <c r="EM46" s="40"/>
      <c r="EN46" s="40"/>
      <c r="EO46" s="40"/>
      <c r="EP46" s="40"/>
      <c r="EQ46" s="40"/>
      <c r="ER46" s="40"/>
      <c r="ES46" s="40"/>
    </row>
    <row r="47" spans="1:150" ht="18" x14ac:dyDescent="0.15">
      <c r="A47" s="99" t="s">
        <v>176</v>
      </c>
      <c r="B47" s="43" t="s">
        <v>185</v>
      </c>
      <c r="C47" s="40"/>
      <c r="D47" s="41"/>
      <c r="E47" s="148">
        <v>43220</v>
      </c>
      <c r="F47" s="147">
        <f t="shared" si="7"/>
        <v>43220</v>
      </c>
      <c r="G47" s="52">
        <v>1</v>
      </c>
      <c r="H47" s="107">
        <f t="shared" si="6"/>
        <v>1</v>
      </c>
      <c r="I47" s="151"/>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0"/>
      <c r="BO47" s="40"/>
      <c r="BP47" s="40"/>
      <c r="BQ47" s="40"/>
      <c r="BR47" s="40"/>
      <c r="BS47" s="40"/>
      <c r="BT47" s="40"/>
      <c r="BU47" s="40"/>
      <c r="BV47" s="40"/>
      <c r="BW47" s="40"/>
      <c r="BX47" s="40"/>
      <c r="BY47" s="40"/>
      <c r="BZ47" s="40"/>
      <c r="CA47" s="40"/>
      <c r="CB47" s="40"/>
      <c r="CC47" s="40"/>
      <c r="CD47" s="40"/>
      <c r="CE47" s="40"/>
      <c r="CF47" s="40"/>
      <c r="CG47" s="40"/>
      <c r="CH47" s="40"/>
      <c r="CI47" s="40"/>
      <c r="CJ47" s="40"/>
      <c r="CK47" s="40"/>
      <c r="CL47" s="40"/>
      <c r="CM47" s="40"/>
      <c r="CN47" s="40"/>
      <c r="CO47" s="40"/>
      <c r="CP47" s="40"/>
      <c r="CQ47" s="40"/>
      <c r="CR47" s="40"/>
      <c r="CS47" s="40"/>
      <c r="CT47" s="40"/>
      <c r="CU47" s="40"/>
      <c r="CV47" s="40"/>
      <c r="CW47" s="40"/>
      <c r="CX47" s="40"/>
      <c r="CY47" s="40"/>
      <c r="CZ47" s="40"/>
      <c r="DA47" s="40"/>
      <c r="DB47" s="40"/>
      <c r="DC47" s="40"/>
      <c r="DD47" s="40"/>
      <c r="DE47" s="40"/>
      <c r="DF47" s="40"/>
      <c r="DG47" s="40"/>
      <c r="DH47" s="40"/>
      <c r="DI47" s="40"/>
      <c r="DJ47" s="40"/>
      <c r="DK47" s="40"/>
      <c r="DL47" s="40"/>
      <c r="DM47" s="40"/>
      <c r="DN47" s="40"/>
      <c r="DO47" s="40"/>
      <c r="DP47" s="40"/>
      <c r="DQ47" s="40"/>
      <c r="DR47" s="40"/>
      <c r="DS47" s="40"/>
      <c r="DT47" s="40"/>
      <c r="DU47" s="40"/>
      <c r="DV47" s="40"/>
      <c r="DW47" s="40"/>
      <c r="DX47" s="40"/>
      <c r="DY47" s="40"/>
      <c r="DZ47" s="40"/>
      <c r="EA47" s="40"/>
      <c r="EB47" s="40"/>
      <c r="EC47" s="40"/>
      <c r="ED47" s="40"/>
      <c r="EE47" s="40"/>
      <c r="EF47" s="40"/>
      <c r="EG47" s="40"/>
      <c r="EH47" s="40"/>
      <c r="EI47" s="40"/>
      <c r="EJ47" s="40"/>
      <c r="EK47" s="40"/>
      <c r="EL47" s="40"/>
      <c r="EM47" s="40"/>
      <c r="EN47" s="40"/>
      <c r="EO47" s="40"/>
      <c r="EP47" s="40"/>
      <c r="EQ47" s="40"/>
      <c r="ER47" s="40"/>
      <c r="ES47" s="40"/>
    </row>
    <row r="48" spans="1:150" ht="18" x14ac:dyDescent="0.15">
      <c r="A48" s="99" t="s">
        <v>189</v>
      </c>
      <c r="B48" s="43" t="s">
        <v>186</v>
      </c>
      <c r="C48" s="40"/>
      <c r="D48" s="44"/>
      <c r="E48" s="147">
        <v>43221</v>
      </c>
      <c r="F48" s="147">
        <f>MAX(F49:F50)</f>
        <v>43234</v>
      </c>
      <c r="G48" s="52">
        <v>11</v>
      </c>
      <c r="H48" s="107">
        <f t="shared" si="6"/>
        <v>10</v>
      </c>
      <c r="I48" s="151"/>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0"/>
      <c r="BO48" s="40"/>
      <c r="BP48" s="40"/>
      <c r="BQ48" s="40"/>
      <c r="BR48" s="40"/>
      <c r="BS48" s="40"/>
      <c r="BT48" s="40"/>
      <c r="BU48" s="40"/>
      <c r="BV48" s="40"/>
      <c r="BW48" s="40"/>
      <c r="BX48" s="40"/>
      <c r="BY48" s="40"/>
      <c r="BZ48" s="40"/>
      <c r="CA48" s="40"/>
      <c r="CB48" s="40"/>
      <c r="CC48" s="40"/>
      <c r="CD48" s="40"/>
      <c r="CE48" s="40"/>
      <c r="CF48" s="40"/>
      <c r="CG48" s="40"/>
      <c r="CH48" s="40"/>
      <c r="CI48" s="40"/>
      <c r="CJ48" s="40"/>
      <c r="CK48" s="40"/>
      <c r="CL48" s="40"/>
      <c r="CM48" s="40"/>
      <c r="CN48" s="40"/>
      <c r="CO48" s="40"/>
      <c r="CP48" s="40"/>
      <c r="CQ48" s="40"/>
      <c r="CR48" s="40"/>
      <c r="CS48" s="40"/>
      <c r="CT48" s="40"/>
      <c r="CU48" s="40"/>
      <c r="CV48" s="40"/>
      <c r="CW48" s="40"/>
      <c r="CX48" s="40"/>
      <c r="CY48" s="40"/>
      <c r="CZ48" s="40"/>
      <c r="DA48" s="40"/>
      <c r="DB48" s="40"/>
      <c r="DC48" s="40"/>
      <c r="DD48" s="40"/>
      <c r="DE48" s="40"/>
      <c r="DF48" s="40"/>
      <c r="DG48" s="40"/>
      <c r="DH48" s="40"/>
      <c r="DI48" s="40"/>
      <c r="DJ48" s="40"/>
      <c r="DK48" s="40"/>
      <c r="DL48" s="40"/>
      <c r="DM48" s="40"/>
      <c r="DN48" s="40"/>
      <c r="DO48" s="40"/>
      <c r="DP48" s="40"/>
      <c r="DQ48" s="40"/>
      <c r="DR48" s="40"/>
      <c r="DS48" s="40"/>
      <c r="DT48" s="40"/>
      <c r="DU48" s="40"/>
      <c r="DV48" s="40"/>
      <c r="DW48" s="40"/>
      <c r="DX48" s="40"/>
      <c r="DY48" s="40"/>
      <c r="DZ48" s="40"/>
      <c r="EA48" s="40"/>
      <c r="EB48" s="40"/>
      <c r="EC48" s="40"/>
      <c r="ED48" s="40"/>
      <c r="EE48" s="40"/>
      <c r="EF48" s="40"/>
      <c r="EG48" s="40"/>
      <c r="EH48" s="40"/>
      <c r="EI48" s="40"/>
      <c r="EJ48" s="40"/>
      <c r="EK48" s="40"/>
      <c r="EL48" s="40"/>
      <c r="EM48" s="40"/>
      <c r="EN48" s="40"/>
      <c r="EO48" s="40"/>
      <c r="EP48" s="40"/>
      <c r="EQ48" s="40"/>
      <c r="ER48" s="40"/>
      <c r="ES48" s="40"/>
    </row>
    <row r="49" spans="1:150" ht="18" x14ac:dyDescent="0.15">
      <c r="A49" s="100">
        <v>4</v>
      </c>
      <c r="B49" s="154" t="s">
        <v>190</v>
      </c>
      <c r="C49" s="39"/>
      <c r="D49" s="41"/>
      <c r="E49" s="147">
        <v>43221</v>
      </c>
      <c r="F49" s="147">
        <f>IF(ISBLANK(E49)," - ",IF(G49=0,E49,E49+G49-1))</f>
        <v>43234</v>
      </c>
      <c r="G49" s="52">
        <v>14</v>
      </c>
      <c r="H49" s="203">
        <f t="shared" si="6"/>
        <v>10</v>
      </c>
      <c r="I49" s="151"/>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0"/>
      <c r="BO49" s="40"/>
      <c r="BP49" s="40"/>
      <c r="BQ49" s="40"/>
      <c r="BR49" s="40"/>
      <c r="BS49" s="40"/>
      <c r="BT49" s="40"/>
      <c r="BU49" s="40"/>
      <c r="BV49" s="40"/>
      <c r="BW49" s="40"/>
      <c r="BX49" s="40"/>
      <c r="BY49" s="40"/>
      <c r="BZ49" s="40"/>
      <c r="CA49" s="40"/>
      <c r="CB49" s="40"/>
      <c r="CC49" s="40"/>
      <c r="CD49" s="40"/>
      <c r="CE49" s="40"/>
      <c r="CF49" s="40"/>
      <c r="CG49" s="40"/>
      <c r="CH49" s="40"/>
      <c r="CI49" s="40"/>
      <c r="CJ49" s="40"/>
      <c r="CK49" s="40"/>
      <c r="CL49" s="40"/>
      <c r="CM49" s="40"/>
      <c r="CN49" s="40"/>
      <c r="CO49" s="40"/>
      <c r="CP49" s="40"/>
      <c r="CQ49" s="40"/>
      <c r="CR49" s="40"/>
      <c r="CS49" s="40"/>
      <c r="CT49" s="40"/>
      <c r="CU49" s="40"/>
      <c r="CV49" s="40"/>
      <c r="CW49" s="40"/>
      <c r="CX49" s="40"/>
      <c r="CY49" s="40"/>
      <c r="CZ49" s="40"/>
      <c r="DA49" s="40"/>
      <c r="DB49" s="40"/>
      <c r="DC49" s="40"/>
      <c r="DD49" s="40"/>
      <c r="DE49" s="40"/>
      <c r="DF49" s="40"/>
      <c r="DG49" s="40"/>
      <c r="DH49" s="40"/>
      <c r="DI49" s="40"/>
      <c r="DJ49" s="40"/>
      <c r="DK49" s="40"/>
      <c r="DL49" s="40"/>
      <c r="DM49" s="40"/>
      <c r="DN49" s="40"/>
      <c r="DO49" s="40"/>
      <c r="DP49" s="40"/>
      <c r="DQ49" s="40"/>
      <c r="DR49" s="40"/>
      <c r="DS49" s="40"/>
      <c r="DT49" s="40"/>
      <c r="DU49" s="40"/>
      <c r="DV49" s="40"/>
      <c r="DW49" s="40"/>
      <c r="DX49" s="40"/>
      <c r="DY49" s="40"/>
      <c r="DZ49" s="40"/>
      <c r="EA49" s="40"/>
      <c r="EB49" s="40"/>
      <c r="EC49" s="40"/>
      <c r="ED49" s="40"/>
      <c r="EE49" s="40"/>
      <c r="EF49" s="40"/>
      <c r="EG49" s="40"/>
      <c r="EH49" s="40"/>
      <c r="EI49" s="40"/>
      <c r="EJ49" s="40"/>
      <c r="EK49" s="40"/>
      <c r="EL49" s="40"/>
      <c r="EM49" s="40"/>
      <c r="EN49" s="40"/>
      <c r="EO49" s="40"/>
      <c r="EP49" s="40"/>
      <c r="EQ49" s="40"/>
      <c r="ER49" s="40"/>
      <c r="ES49" s="40"/>
    </row>
    <row r="50" spans="1:150" ht="18" x14ac:dyDescent="0.15">
      <c r="A50" s="99">
        <v>4.0999999999999996</v>
      </c>
      <c r="B50" s="43" t="s">
        <v>191</v>
      </c>
      <c r="C50" s="40"/>
      <c r="D50" s="41"/>
      <c r="E50" s="147">
        <v>43230</v>
      </c>
      <c r="F50" s="147">
        <f>IF(ISBLANK(E50)," - ",IF(G50=0,E50,E50+G50-1))</f>
        <v>43234</v>
      </c>
      <c r="G50" s="52">
        <v>5</v>
      </c>
      <c r="H50" s="107">
        <f t="shared" si="6"/>
        <v>3</v>
      </c>
      <c r="I50" s="151"/>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0"/>
      <c r="BO50" s="40"/>
      <c r="BP50" s="40"/>
      <c r="BQ50" s="40"/>
      <c r="BR50" s="40"/>
      <c r="BS50" s="40"/>
      <c r="BT50" s="40"/>
      <c r="BU50" s="40"/>
      <c r="BV50" s="40"/>
      <c r="BW50" s="40"/>
      <c r="BX50" s="40"/>
      <c r="BY50" s="40"/>
      <c r="BZ50" s="40"/>
      <c r="CA50" s="40"/>
      <c r="CB50" s="40"/>
      <c r="CC50" s="40"/>
      <c r="CD50" s="40"/>
      <c r="CE50" s="40"/>
      <c r="CF50" s="40"/>
      <c r="CG50" s="40"/>
      <c r="CH50" s="40"/>
      <c r="CI50" s="40"/>
      <c r="CJ50" s="40"/>
      <c r="CK50" s="40"/>
      <c r="CL50" s="40"/>
      <c r="CM50" s="40"/>
      <c r="CN50" s="40"/>
      <c r="CO50" s="40"/>
      <c r="CP50" s="40"/>
      <c r="CQ50" s="40"/>
      <c r="CR50" s="40"/>
      <c r="CS50" s="40"/>
      <c r="CT50" s="40"/>
      <c r="CU50" s="40"/>
      <c r="CV50" s="40"/>
      <c r="CW50" s="40"/>
      <c r="CX50" s="40"/>
      <c r="CY50" s="40"/>
      <c r="CZ50" s="40"/>
      <c r="DA50" s="40"/>
      <c r="DB50" s="40"/>
      <c r="DC50" s="40"/>
      <c r="DD50" s="40"/>
      <c r="DE50" s="40"/>
      <c r="DF50" s="40"/>
      <c r="DG50" s="40"/>
      <c r="DH50" s="40"/>
      <c r="DI50" s="40"/>
      <c r="DJ50" s="40"/>
      <c r="DK50" s="40"/>
      <c r="DL50" s="40"/>
      <c r="DM50" s="40"/>
      <c r="DN50" s="40"/>
      <c r="DO50" s="40"/>
      <c r="DP50" s="40"/>
      <c r="DQ50" s="40"/>
      <c r="DR50" s="40"/>
      <c r="DS50" s="40"/>
      <c r="DT50" s="40"/>
      <c r="DU50" s="40"/>
      <c r="DV50" s="40"/>
      <c r="DW50" s="40"/>
      <c r="DX50" s="40"/>
      <c r="DY50" s="40"/>
      <c r="DZ50" s="40"/>
      <c r="EA50" s="40"/>
      <c r="EB50" s="40"/>
      <c r="EC50" s="40"/>
      <c r="ED50" s="40"/>
      <c r="EE50" s="40"/>
      <c r="EF50" s="40"/>
      <c r="EG50" s="40"/>
      <c r="EH50" s="40"/>
      <c r="EI50" s="40"/>
      <c r="EJ50" s="40"/>
      <c r="EK50" s="40"/>
      <c r="EL50" s="40"/>
      <c r="EM50" s="40"/>
      <c r="EN50" s="40"/>
      <c r="EO50" s="40"/>
      <c r="EP50" s="40"/>
      <c r="EQ50" s="40"/>
      <c r="ER50" s="40"/>
      <c r="ES50" s="40"/>
    </row>
    <row r="51" spans="1:150" x14ac:dyDescent="0.15">
      <c r="A51" s="99">
        <v>4.2</v>
      </c>
      <c r="B51" s="43" t="s">
        <v>192</v>
      </c>
      <c r="C51" s="40"/>
      <c r="D51" s="34"/>
      <c r="E51" s="34"/>
      <c r="F51" s="34"/>
      <c r="G51" s="34"/>
      <c r="H51" s="35"/>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row>
    <row r="52" spans="1:150" x14ac:dyDescent="0.15">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c r="BM52" s="45"/>
      <c r="BN52" s="45"/>
      <c r="BO52" s="45"/>
      <c r="BP52" s="45"/>
      <c r="BQ52" s="45"/>
      <c r="BR52" s="45"/>
      <c r="BS52" s="45"/>
      <c r="BT52" s="45"/>
      <c r="BU52" s="45"/>
      <c r="BV52" s="45"/>
      <c r="BW52" s="45"/>
      <c r="BX52" s="45"/>
      <c r="BY52" s="45"/>
      <c r="BZ52" s="45"/>
      <c r="CA52" s="45"/>
      <c r="CB52" s="45"/>
      <c r="CC52" s="45"/>
      <c r="CD52" s="45"/>
      <c r="CE52" s="45"/>
      <c r="CF52" s="45"/>
      <c r="CG52" s="45"/>
      <c r="CH52" s="45"/>
      <c r="CI52" s="45"/>
      <c r="CJ52" s="45"/>
      <c r="CK52" s="45"/>
      <c r="CL52" s="45"/>
      <c r="CM52" s="45"/>
      <c r="CN52" s="45"/>
      <c r="CO52" s="45"/>
      <c r="CP52" s="45"/>
      <c r="CQ52" s="45"/>
      <c r="CR52" s="45"/>
      <c r="CS52" s="45"/>
      <c r="CT52" s="45"/>
      <c r="CU52" s="45"/>
      <c r="CV52" s="45"/>
      <c r="CW52" s="45"/>
      <c r="CX52" s="45"/>
      <c r="CY52" s="45"/>
      <c r="CZ52" s="45"/>
      <c r="DA52" s="45"/>
      <c r="DB52" s="45"/>
      <c r="DC52" s="45"/>
      <c r="DD52" s="45"/>
      <c r="DE52" s="45"/>
      <c r="DF52" s="45"/>
      <c r="DG52" s="45"/>
      <c r="DH52" s="45"/>
      <c r="DI52" s="45"/>
      <c r="DJ52" s="45"/>
      <c r="DK52" s="45"/>
      <c r="DL52" s="45"/>
      <c r="DM52" s="45"/>
      <c r="DN52" s="45"/>
      <c r="DO52" s="45"/>
      <c r="DP52" s="45"/>
      <c r="DQ52" s="45"/>
      <c r="DR52" s="45"/>
      <c r="DS52" s="45"/>
      <c r="DT52" s="45"/>
      <c r="DU52" s="45"/>
      <c r="DV52" s="45"/>
      <c r="DW52" s="45"/>
      <c r="DX52" s="45"/>
      <c r="DY52" s="45"/>
      <c r="DZ52" s="45"/>
      <c r="EA52" s="45"/>
      <c r="EB52" s="45"/>
      <c r="EC52" s="45"/>
      <c r="ED52" s="45"/>
      <c r="EE52" s="45"/>
      <c r="EF52" s="45"/>
      <c r="EG52" s="45"/>
      <c r="EH52" s="45"/>
      <c r="EI52" s="45"/>
      <c r="EJ52" s="45"/>
      <c r="EK52" s="45"/>
      <c r="EL52" s="45"/>
      <c r="EM52" s="45"/>
      <c r="EN52" s="45"/>
      <c r="EO52" s="45"/>
      <c r="EP52" s="45"/>
      <c r="EQ52" s="45"/>
      <c r="ER52" s="45"/>
      <c r="ES52" s="45"/>
      <c r="ET52" s="45"/>
    </row>
    <row r="53" spans="1:150" x14ac:dyDescent="0.15">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47"/>
      <c r="BS53" s="47"/>
      <c r="BT53" s="47"/>
      <c r="BU53" s="47"/>
      <c r="BV53" s="47"/>
      <c r="BW53" s="47"/>
      <c r="BX53" s="47"/>
      <c r="BY53" s="47"/>
      <c r="BZ53" s="47"/>
      <c r="CA53" s="47"/>
      <c r="CB53" s="47"/>
      <c r="CC53" s="47"/>
      <c r="CD53" s="47"/>
      <c r="CE53" s="47"/>
      <c r="CF53" s="47"/>
      <c r="CG53" s="47"/>
      <c r="CH53" s="47"/>
      <c r="CI53" s="47"/>
      <c r="CJ53" s="47"/>
      <c r="CK53" s="47"/>
      <c r="CL53" s="47"/>
      <c r="CM53" s="47"/>
      <c r="CN53" s="47"/>
      <c r="CO53" s="47"/>
      <c r="CP53" s="47"/>
      <c r="CQ53" s="47"/>
      <c r="CR53" s="47"/>
      <c r="CS53" s="47"/>
      <c r="CT53" s="47"/>
      <c r="CU53" s="47"/>
      <c r="CV53" s="47"/>
      <c r="CW53" s="47"/>
      <c r="CX53" s="47"/>
      <c r="CY53" s="47"/>
      <c r="CZ53" s="47"/>
      <c r="DA53" s="47"/>
      <c r="DB53" s="47"/>
      <c r="DC53" s="47"/>
      <c r="DD53" s="47"/>
      <c r="DE53" s="47"/>
      <c r="DF53" s="47"/>
      <c r="DG53" s="47"/>
      <c r="DH53" s="47"/>
      <c r="DI53" s="47"/>
      <c r="DJ53" s="47"/>
      <c r="DK53" s="47"/>
      <c r="DL53" s="47"/>
      <c r="DM53" s="47"/>
      <c r="DN53" s="47"/>
      <c r="DO53" s="47"/>
      <c r="DP53" s="47"/>
      <c r="DQ53" s="47"/>
      <c r="DR53" s="47"/>
      <c r="DS53" s="47"/>
      <c r="DT53" s="47"/>
      <c r="DU53" s="47"/>
      <c r="DV53" s="47"/>
      <c r="DW53" s="47"/>
      <c r="DX53" s="47"/>
      <c r="DY53" s="47"/>
      <c r="DZ53" s="47"/>
      <c r="EA53" s="47"/>
      <c r="EB53" s="47"/>
      <c r="EC53" s="47"/>
      <c r="ED53" s="47"/>
      <c r="EE53" s="47"/>
      <c r="EF53" s="47"/>
      <c r="EG53" s="47"/>
      <c r="EH53" s="47"/>
      <c r="EI53" s="47"/>
      <c r="EJ53" s="47"/>
      <c r="EK53" s="47"/>
      <c r="EL53" s="47"/>
      <c r="EM53" s="47"/>
      <c r="EN53" s="47"/>
      <c r="EO53" s="47"/>
      <c r="EP53" s="47"/>
      <c r="EQ53" s="47"/>
      <c r="ER53" s="47"/>
      <c r="ES53" s="47"/>
      <c r="ET53" s="47"/>
    </row>
    <row r="54" spans="1:150" x14ac:dyDescent="0.15">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row>
    <row r="55" spans="1:150" x14ac:dyDescent="0.1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row>
  </sheetData>
  <sheetProtection formatCells="0" formatColumns="0" formatRows="0" insertRows="0" deleteRows="0"/>
  <mergeCells count="20">
    <mergeCell ref="B15:C15"/>
    <mergeCell ref="BH4:BN4"/>
    <mergeCell ref="BH5:BN5"/>
    <mergeCell ref="AM5:AS5"/>
    <mergeCell ref="AT4:AZ4"/>
    <mergeCell ref="AT5:AZ5"/>
    <mergeCell ref="AM4:AS4"/>
    <mergeCell ref="BA4:BG4"/>
    <mergeCell ref="BA5:BG5"/>
    <mergeCell ref="AD1:AR1"/>
    <mergeCell ref="AF4:AL4"/>
    <mergeCell ref="AF5:AL5"/>
    <mergeCell ref="R4:X4"/>
    <mergeCell ref="C5:E5"/>
    <mergeCell ref="K4:Q4"/>
    <mergeCell ref="C4:E4"/>
    <mergeCell ref="R5:X5"/>
    <mergeCell ref="K5:Q5"/>
    <mergeCell ref="Y4:AE4"/>
    <mergeCell ref="Y5:AE5"/>
  </mergeCells>
  <phoneticPr fontId="3" type="noConversion"/>
  <conditionalFormatting sqref="K6:BM6">
    <cfRule type="expression" dxfId="59" priority="240">
      <formula>K$6=TODAY()</formula>
    </cfRule>
  </conditionalFormatting>
  <conditionalFormatting sqref="J16:BM18 J7:BM7 J22:BM24 J9:BM13 J20:BM20">
    <cfRule type="expression" dxfId="58" priority="197">
      <formula>K$6=TODAY()</formula>
    </cfRule>
  </conditionalFormatting>
  <conditionalFormatting sqref="J25:BM26">
    <cfRule type="expression" dxfId="57" priority="183">
      <formula>K$6=TODAY()</formula>
    </cfRule>
  </conditionalFormatting>
  <conditionalFormatting sqref="J28:BM29">
    <cfRule type="expression" dxfId="56" priority="175">
      <formula>K$6=TODAY()</formula>
    </cfRule>
  </conditionalFormatting>
  <conditionalFormatting sqref="J31:BM31">
    <cfRule type="expression" dxfId="55" priority="173">
      <formula>K$6=TODAY()</formula>
    </cfRule>
  </conditionalFormatting>
  <conditionalFormatting sqref="J33:BM34">
    <cfRule type="expression" dxfId="54" priority="157">
      <formula>K$6=TODAY()</formula>
    </cfRule>
  </conditionalFormatting>
  <conditionalFormatting sqref="J35:BM35">
    <cfRule type="expression" dxfId="53" priority="155">
      <formula>K$6=TODAY()</formula>
    </cfRule>
  </conditionalFormatting>
  <conditionalFormatting sqref="J37:BM38">
    <cfRule type="expression" dxfId="52" priority="135">
      <formula>K$6=TODAY()</formula>
    </cfRule>
  </conditionalFormatting>
  <conditionalFormatting sqref="J39:BM39">
    <cfRule type="expression" dxfId="51" priority="133">
      <formula>K$6=TODAY()</formula>
    </cfRule>
  </conditionalFormatting>
  <conditionalFormatting sqref="J8:BM8">
    <cfRule type="expression" dxfId="50" priority="87">
      <formula>K$6=TODAY()</formula>
    </cfRule>
  </conditionalFormatting>
  <conditionalFormatting sqref="J14:BM14">
    <cfRule type="expression" dxfId="49" priority="79">
      <formula>K$6=TODAY()</formula>
    </cfRule>
  </conditionalFormatting>
  <conditionalFormatting sqref="K15:BM15">
    <cfRule type="expression" dxfId="48" priority="75">
      <formula>L$6=TODAY()</formula>
    </cfRule>
  </conditionalFormatting>
  <conditionalFormatting sqref="K19:BM19">
    <cfRule type="expression" dxfId="47" priority="71">
      <formula>L$6=TODAY()</formula>
    </cfRule>
  </conditionalFormatting>
  <conditionalFormatting sqref="K21:BM21">
    <cfRule type="expression" dxfId="46" priority="67">
      <formula>L$6=TODAY()</formula>
    </cfRule>
  </conditionalFormatting>
  <conditionalFormatting sqref="K27:BM27">
    <cfRule type="expression" dxfId="45" priority="63">
      <formula>L$6=TODAY()</formula>
    </cfRule>
  </conditionalFormatting>
  <conditionalFormatting sqref="K30:BM30">
    <cfRule type="expression" dxfId="44" priority="59">
      <formula>L$6=TODAY()</formula>
    </cfRule>
  </conditionalFormatting>
  <conditionalFormatting sqref="K32:BM32">
    <cfRule type="expression" dxfId="43" priority="51">
      <formula>L$6=TODAY()</formula>
    </cfRule>
  </conditionalFormatting>
  <conditionalFormatting sqref="K36:BM36">
    <cfRule type="expression" dxfId="42" priority="47">
      <formula>L$6=TODAY()</formula>
    </cfRule>
  </conditionalFormatting>
  <conditionalFormatting sqref="J41:BM42">
    <cfRule type="expression" dxfId="41" priority="27">
      <formula>K$6=TODAY()</formula>
    </cfRule>
  </conditionalFormatting>
  <conditionalFormatting sqref="J43:BM43">
    <cfRule type="expression" dxfId="40" priority="25">
      <formula>K$6=TODAY()</formula>
    </cfRule>
  </conditionalFormatting>
  <conditionalFormatting sqref="K40:BM40">
    <cfRule type="expression" dxfId="39" priority="21">
      <formula>L$6=TODAY()</formula>
    </cfRule>
  </conditionalFormatting>
  <conditionalFormatting sqref="J45:BM46">
    <cfRule type="expression" dxfId="38" priority="17">
      <formula>K$6=TODAY()</formula>
    </cfRule>
  </conditionalFormatting>
  <conditionalFormatting sqref="J47:BM47">
    <cfRule type="expression" dxfId="37" priority="15">
      <formula>K$6=TODAY()</formula>
    </cfRule>
  </conditionalFormatting>
  <conditionalFormatting sqref="K44:BM44">
    <cfRule type="expression" dxfId="36" priority="11">
      <formula>L$6=TODAY()</formula>
    </cfRule>
  </conditionalFormatting>
  <conditionalFormatting sqref="J49:BM50">
    <cfRule type="expression" dxfId="35" priority="7">
      <formula>K$6=TODAY()</formula>
    </cfRule>
  </conditionalFormatting>
  <conditionalFormatting sqref="K6:BN6">
    <cfRule type="expression" dxfId="34" priority="5">
      <formula>K$6=TODAY()</formula>
    </cfRule>
  </conditionalFormatting>
  <conditionalFormatting sqref="J48:BM48">
    <cfRule type="expression" dxfId="33" priority="1">
      <formula>K$6=TODAY()</formula>
    </cfRule>
  </conditionalFormatting>
  <conditionalFormatting sqref="J7:BL7">
    <cfRule type="expression" dxfId="32" priority="246">
      <formula>K$6=TODAY()</formula>
    </cfRule>
  </conditionalFormatting>
  <conditionalFormatting sqref="J16:BM18 J22:BM26 J20:BM20 J28:BM29 J31:BM31 J8:BM14 K15:BM15 K19:BM19 K21:BM21 K27:BM27 K30:BM30 J33:BM35 J37:BM39 K32:BM32 K36:BM36 J41:BM43 K40:BM40 K44:BM44 J45:BM50">
    <cfRule type="expression" dxfId="31" priority="247">
      <formula>AND($E8&lt;=K$6,ROUNDDOWN(($F8-$E8+1)*#REF!,0)+$E8-1&gt;=K$6)</formula>
    </cfRule>
    <cfRule type="expression" dxfId="30" priority="248">
      <formula>AND(NOT(ISBLANK($E8)),$E8&lt;=K$6,$F8&gt;=K$6)</formula>
    </cfRule>
  </conditionalFormatting>
  <dataValidations disablePrompts="1" count="1">
    <dataValidation allowBlank="1" showInputMessage="1" showErrorMessage="1" promptTitle="Display Week" prompt="Enter the week number to display first in the Gantt Chart. The weeks are numbered starting from the week containing the Start Date." sqref="I4"/>
  </dataValidations>
  <hyperlinks>
    <hyperlink ref="AD1:AR1" r:id="rId1" display="Learn about the Pro version"/>
  </hyperlinks>
  <pageMargins left="0.25" right="0.25" top="0.5" bottom="0.5" header="0.5" footer="0.25"/>
  <pageSetup scale="61" fitToHeight="0" orientation="landscape" r:id="rId2"/>
  <headerFooter alignWithMargins="0"/>
  <ignoredErrors>
    <ignoredError sqref="H9 H10:H12 H17 H13 H20 H23 H16 H22"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10</xdr:col>
                    <xdr:colOff>12700</xdr:colOff>
                    <xdr:row>1</xdr:row>
                    <xdr:rowOff>38100</xdr:rowOff>
                  </from>
                  <to>
                    <xdr:col>28</xdr:col>
                    <xdr:colOff>101600</xdr:colOff>
                    <xdr:row>1</xdr:row>
                    <xdr:rowOff>228600</xdr:rowOff>
                  </to>
                </anchor>
              </controlPr>
            </control>
          </mc:Choice>
          <mc:Fallback/>
        </mc:AlternateContent>
      </controls>
    </mc:Choice>
    <mc:Fallback/>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D93"/>
  <sheetViews>
    <sheetView showGridLines="0" workbookViewId="0">
      <selection activeCell="A3" sqref="A3"/>
    </sheetView>
  </sheetViews>
  <sheetFormatPr baseColWidth="10" defaultColWidth="8.83203125" defaultRowHeight="13" x14ac:dyDescent="0.15"/>
  <cols>
    <col min="1" max="1" width="5.5" style="13" customWidth="1"/>
    <col min="2" max="2" width="90.5" style="13" customWidth="1"/>
    <col min="3" max="3" width="16.5" style="13" bestFit="1" customWidth="1"/>
    <col min="4" max="4" width="8.83203125" style="13"/>
    <col min="5" max="16384" width="8.83203125" style="1"/>
  </cols>
  <sheetData>
    <row r="1" spans="1:4" ht="30" customHeight="1" x14ac:dyDescent="0.15">
      <c r="A1" s="26" t="s">
        <v>69</v>
      </c>
      <c r="B1" s="27"/>
      <c r="C1" s="28"/>
    </row>
    <row r="2" spans="1:4" ht="14" x14ac:dyDescent="0.15">
      <c r="A2" s="119" t="s">
        <v>45</v>
      </c>
      <c r="B2" s="3"/>
      <c r="C2" s="2"/>
    </row>
    <row r="3" spans="1:4" x14ac:dyDescent="0.15">
      <c r="A3" s="2"/>
      <c r="B3" s="3"/>
      <c r="C3" s="2"/>
    </row>
    <row r="4" spans="1:4" s="2" customFormat="1" ht="18" x14ac:dyDescent="0.2">
      <c r="A4" s="120" t="s">
        <v>70</v>
      </c>
      <c r="B4" s="25"/>
    </row>
    <row r="5" spans="1:4" s="2" customFormat="1" ht="42" x14ac:dyDescent="0.15">
      <c r="B5" s="121" t="s">
        <v>71</v>
      </c>
    </row>
    <row r="7" spans="1:4" ht="28" x14ac:dyDescent="0.15">
      <c r="B7" s="121" t="s">
        <v>18</v>
      </c>
    </row>
    <row r="9" spans="1:4" ht="14" x14ac:dyDescent="0.15">
      <c r="B9" s="119" t="s">
        <v>57</v>
      </c>
    </row>
    <row r="11" spans="1:4" ht="28" x14ac:dyDescent="0.15">
      <c r="B11" s="122" t="s">
        <v>58</v>
      </c>
    </row>
    <row r="12" spans="1:4" s="13" customFormat="1" x14ac:dyDescent="0.15"/>
    <row r="13" spans="1:4" ht="18" x14ac:dyDescent="0.2">
      <c r="A13" s="196" t="s">
        <v>1</v>
      </c>
      <c r="B13" s="196"/>
    </row>
    <row r="14" spans="1:4" s="2" customFormat="1" x14ac:dyDescent="0.15">
      <c r="A14" s="13"/>
      <c r="B14" s="13"/>
      <c r="C14" s="13"/>
      <c r="D14" s="13"/>
    </row>
    <row r="15" spans="1:4" s="2" customFormat="1" ht="18" x14ac:dyDescent="0.15">
      <c r="A15" s="123"/>
      <c r="B15" s="124" t="s">
        <v>72</v>
      </c>
      <c r="C15" s="125"/>
      <c r="D15" s="125"/>
    </row>
    <row r="16" spans="1:4" ht="18" x14ac:dyDescent="0.15">
      <c r="A16" s="123"/>
      <c r="B16" s="126" t="s">
        <v>73</v>
      </c>
      <c r="C16" s="125"/>
      <c r="D16" s="125"/>
    </row>
    <row r="17" spans="1:4" ht="18" x14ac:dyDescent="0.2">
      <c r="A17" s="127"/>
      <c r="B17" s="126" t="s">
        <v>74</v>
      </c>
    </row>
    <row r="18" spans="1:4" ht="18" x14ac:dyDescent="0.2">
      <c r="A18" s="127"/>
      <c r="B18" s="126" t="s">
        <v>75</v>
      </c>
    </row>
    <row r="19" spans="1:4" s="2" customFormat="1" ht="28" x14ac:dyDescent="0.2">
      <c r="A19" s="128"/>
      <c r="B19" s="126" t="s">
        <v>126</v>
      </c>
      <c r="C19" s="28"/>
      <c r="D19" s="28"/>
    </row>
    <row r="20" spans="1:4" ht="18" x14ac:dyDescent="0.2">
      <c r="A20" s="127"/>
      <c r="B20" s="126" t="s">
        <v>76</v>
      </c>
    </row>
    <row r="21" spans="1:4" s="2" customFormat="1" ht="18" x14ac:dyDescent="0.2">
      <c r="A21" s="129"/>
      <c r="B21" s="130" t="s">
        <v>77</v>
      </c>
    </row>
    <row r="22" spans="1:4" s="2" customFormat="1" ht="18" x14ac:dyDescent="0.2">
      <c r="A22" s="129"/>
      <c r="B22" s="4"/>
    </row>
    <row r="23" spans="1:4" ht="18" x14ac:dyDescent="0.2">
      <c r="A23" s="196" t="s">
        <v>78</v>
      </c>
      <c r="B23" s="196"/>
      <c r="C23" s="2"/>
      <c r="D23" s="2"/>
    </row>
    <row r="24" spans="1:4" ht="42" x14ac:dyDescent="0.2">
      <c r="A24" s="129"/>
      <c r="B24" s="126" t="s">
        <v>79</v>
      </c>
      <c r="C24" s="2"/>
      <c r="D24" s="2"/>
    </row>
    <row r="25" spans="1:4" ht="18" x14ac:dyDescent="0.2">
      <c r="A25" s="129"/>
      <c r="B25" s="126"/>
      <c r="C25" s="2"/>
      <c r="D25" s="2"/>
    </row>
    <row r="26" spans="1:4" ht="18" x14ac:dyDescent="0.2">
      <c r="A26" s="129"/>
      <c r="B26" s="131" t="s">
        <v>80</v>
      </c>
      <c r="C26" s="2"/>
      <c r="D26" s="2"/>
    </row>
    <row r="27" spans="1:4" ht="18" x14ac:dyDescent="0.2">
      <c r="A27" s="129"/>
      <c r="B27" s="126" t="s">
        <v>81</v>
      </c>
      <c r="C27" s="2"/>
      <c r="D27" s="2"/>
    </row>
    <row r="28" spans="1:4" ht="28" x14ac:dyDescent="0.2">
      <c r="A28" s="129"/>
      <c r="B28" s="126" t="s">
        <v>82</v>
      </c>
      <c r="C28" s="2"/>
      <c r="D28" s="2"/>
    </row>
    <row r="29" spans="1:4" ht="18" x14ac:dyDescent="0.2">
      <c r="A29" s="129"/>
      <c r="B29" s="126"/>
      <c r="C29" s="2"/>
      <c r="D29" s="2"/>
    </row>
    <row r="30" spans="1:4" ht="18" x14ac:dyDescent="0.2">
      <c r="A30" s="129"/>
      <c r="B30" s="131" t="s">
        <v>83</v>
      </c>
      <c r="C30" s="2"/>
      <c r="D30" s="2"/>
    </row>
    <row r="31" spans="1:4" ht="18" x14ac:dyDescent="0.2">
      <c r="A31" s="129"/>
      <c r="B31" s="126" t="s">
        <v>84</v>
      </c>
      <c r="C31" s="2"/>
      <c r="D31" s="2"/>
    </row>
    <row r="32" spans="1:4" ht="18" x14ac:dyDescent="0.2">
      <c r="A32" s="129"/>
      <c r="B32" s="126" t="s">
        <v>85</v>
      </c>
      <c r="C32" s="2"/>
      <c r="D32" s="2"/>
    </row>
    <row r="33" spans="1:4" ht="18" x14ac:dyDescent="0.2">
      <c r="A33" s="129"/>
      <c r="B33" s="4"/>
      <c r="C33" s="2"/>
      <c r="D33" s="2"/>
    </row>
    <row r="34" spans="1:4" ht="28" x14ac:dyDescent="0.2">
      <c r="A34" s="129"/>
      <c r="B34" s="126" t="s">
        <v>86</v>
      </c>
      <c r="C34" s="2"/>
      <c r="D34" s="2"/>
    </row>
    <row r="35" spans="1:4" ht="18" x14ac:dyDescent="0.2">
      <c r="A35" s="129"/>
      <c r="B35" s="132" t="s">
        <v>87</v>
      </c>
      <c r="C35" s="2"/>
      <c r="D35" s="2"/>
    </row>
    <row r="36" spans="1:4" ht="18" x14ac:dyDescent="0.2">
      <c r="A36" s="129"/>
      <c r="B36" s="4"/>
      <c r="C36" s="2"/>
      <c r="D36" s="2"/>
    </row>
    <row r="37" spans="1:4" ht="18" x14ac:dyDescent="0.2">
      <c r="A37" s="196" t="s">
        <v>6</v>
      </c>
      <c r="B37" s="196"/>
    </row>
    <row r="38" spans="1:4" ht="28" x14ac:dyDescent="0.15">
      <c r="B38" s="126" t="s">
        <v>88</v>
      </c>
    </row>
    <row r="40" spans="1:4" ht="14" x14ac:dyDescent="0.15">
      <c r="B40" s="126" t="s">
        <v>89</v>
      </c>
    </row>
    <row r="42" spans="1:4" s="2" customFormat="1" ht="28" x14ac:dyDescent="0.15">
      <c r="A42" s="13"/>
      <c r="B42" s="126" t="s">
        <v>90</v>
      </c>
      <c r="C42" s="13"/>
      <c r="D42" s="13"/>
    </row>
    <row r="44" spans="1:4" ht="28" x14ac:dyDescent="0.15">
      <c r="B44" s="126" t="s">
        <v>91</v>
      </c>
    </row>
    <row r="45" spans="1:4" x14ac:dyDescent="0.15">
      <c r="B45" s="14"/>
    </row>
    <row r="46" spans="1:4" ht="28" x14ac:dyDescent="0.15">
      <c r="B46" s="126" t="s">
        <v>92</v>
      </c>
    </row>
    <row r="47" spans="1:4" x14ac:dyDescent="0.15">
      <c r="B47" s="6"/>
    </row>
    <row r="48" spans="1:4" ht="18" x14ac:dyDescent="0.2">
      <c r="A48" s="196" t="s">
        <v>4</v>
      </c>
      <c r="B48" s="196"/>
    </row>
    <row r="49" spans="1:2" ht="28" x14ac:dyDescent="0.15">
      <c r="B49" s="126" t="s">
        <v>93</v>
      </c>
    </row>
    <row r="50" spans="1:2" x14ac:dyDescent="0.15">
      <c r="B50" s="6"/>
    </row>
    <row r="51" spans="1:2" ht="14" x14ac:dyDescent="0.15">
      <c r="A51" s="133" t="s">
        <v>7</v>
      </c>
      <c r="B51" s="126" t="s">
        <v>8</v>
      </c>
    </row>
    <row r="52" spans="1:2" ht="14" x14ac:dyDescent="0.15">
      <c r="A52" s="133" t="s">
        <v>9</v>
      </c>
      <c r="B52" s="126" t="s">
        <v>10</v>
      </c>
    </row>
    <row r="53" spans="1:2" ht="14" x14ac:dyDescent="0.15">
      <c r="A53" s="133" t="s">
        <v>11</v>
      </c>
      <c r="B53" s="126" t="s">
        <v>12</v>
      </c>
    </row>
    <row r="54" spans="1:2" ht="28" x14ac:dyDescent="0.15">
      <c r="A54" s="122"/>
      <c r="B54" s="126" t="s">
        <v>94</v>
      </c>
    </row>
    <row r="55" spans="1:2" ht="14" x14ac:dyDescent="0.15">
      <c r="A55" s="122"/>
      <c r="B55" s="126" t="s">
        <v>95</v>
      </c>
    </row>
    <row r="56" spans="1:2" ht="14" x14ac:dyDescent="0.15">
      <c r="A56" s="133" t="s">
        <v>13</v>
      </c>
      <c r="B56" s="126" t="s">
        <v>14</v>
      </c>
    </row>
    <row r="57" spans="1:2" ht="14" x14ac:dyDescent="0.15">
      <c r="A57" s="122"/>
      <c r="B57" s="126" t="s">
        <v>96</v>
      </c>
    </row>
    <row r="58" spans="1:2" s="13" customFormat="1" ht="14" x14ac:dyDescent="0.15">
      <c r="A58" s="122"/>
      <c r="B58" s="126" t="s">
        <v>97</v>
      </c>
    </row>
    <row r="59" spans="1:2" s="13" customFormat="1" ht="14" x14ac:dyDescent="0.15">
      <c r="A59" s="133" t="s">
        <v>15</v>
      </c>
      <c r="B59" s="126" t="s">
        <v>16</v>
      </c>
    </row>
    <row r="60" spans="1:2" s="13" customFormat="1" ht="28" x14ac:dyDescent="0.15">
      <c r="A60" s="122"/>
      <c r="B60" s="126" t="s">
        <v>98</v>
      </c>
    </row>
    <row r="61" spans="1:2" ht="14" x14ac:dyDescent="0.15">
      <c r="A61" s="133" t="s">
        <v>99</v>
      </c>
      <c r="B61" s="126" t="s">
        <v>100</v>
      </c>
    </row>
    <row r="62" spans="1:2" s="13" customFormat="1" ht="14" x14ac:dyDescent="0.15">
      <c r="A62" s="134"/>
      <c r="B62" s="126" t="s">
        <v>101</v>
      </c>
    </row>
    <row r="63" spans="1:2" s="13" customFormat="1" x14ac:dyDescent="0.15">
      <c r="B63" s="5"/>
    </row>
    <row r="64" spans="1:2" s="13" customFormat="1" ht="18" x14ac:dyDescent="0.2">
      <c r="A64" s="196" t="s">
        <v>5</v>
      </c>
      <c r="B64" s="196"/>
    </row>
    <row r="65" spans="1:4" s="2" customFormat="1" ht="42" x14ac:dyDescent="0.15">
      <c r="A65" s="13"/>
      <c r="B65" s="126" t="s">
        <v>102</v>
      </c>
      <c r="C65" s="13"/>
      <c r="D65" s="13"/>
    </row>
    <row r="66" spans="1:4" s="13" customFormat="1" x14ac:dyDescent="0.15">
      <c r="B66" s="6"/>
    </row>
    <row r="67" spans="1:4" s="2" customFormat="1" ht="18" x14ac:dyDescent="0.2">
      <c r="A67" s="196" t="s">
        <v>2</v>
      </c>
      <c r="B67" s="196"/>
    </row>
    <row r="68" spans="1:4" s="2" customFormat="1" ht="14" x14ac:dyDescent="0.15">
      <c r="A68" s="135" t="s">
        <v>3</v>
      </c>
      <c r="B68" s="136" t="s">
        <v>103</v>
      </c>
      <c r="C68" s="13"/>
      <c r="D68" s="13"/>
    </row>
    <row r="69" spans="1:4" ht="28" x14ac:dyDescent="0.15">
      <c r="A69" s="137"/>
      <c r="B69" s="138" t="s">
        <v>104</v>
      </c>
      <c r="C69" s="2"/>
      <c r="D69" s="2"/>
    </row>
    <row r="70" spans="1:4" s="2" customFormat="1" ht="14" x14ac:dyDescent="0.15">
      <c r="A70" s="137"/>
      <c r="B70" s="139"/>
    </row>
    <row r="71" spans="1:4" s="2" customFormat="1" ht="14" x14ac:dyDescent="0.15">
      <c r="A71" s="135" t="s">
        <v>3</v>
      </c>
      <c r="B71" s="136" t="s">
        <v>105</v>
      </c>
      <c r="C71" s="13"/>
      <c r="D71" s="13"/>
    </row>
    <row r="72" spans="1:4" s="2" customFormat="1" ht="28" x14ac:dyDescent="0.15">
      <c r="A72" s="137"/>
      <c r="B72" s="138" t="s">
        <v>106</v>
      </c>
    </row>
    <row r="73" spans="1:4" s="2" customFormat="1" ht="14" x14ac:dyDescent="0.15">
      <c r="A73" s="137"/>
      <c r="B73" s="139"/>
    </row>
    <row r="74" spans="1:4" ht="14" x14ac:dyDescent="0.15">
      <c r="A74" s="135" t="s">
        <v>3</v>
      </c>
      <c r="B74" s="140" t="s">
        <v>107</v>
      </c>
    </row>
    <row r="75" spans="1:4" ht="28" x14ac:dyDescent="0.15">
      <c r="A75" s="137"/>
      <c r="B75" s="121" t="s">
        <v>108</v>
      </c>
      <c r="C75" s="2"/>
      <c r="D75" s="2"/>
    </row>
    <row r="76" spans="1:4" s="2" customFormat="1" ht="14" x14ac:dyDescent="0.15">
      <c r="A76" s="134"/>
      <c r="B76" s="134"/>
      <c r="C76" s="13"/>
      <c r="D76" s="13"/>
    </row>
    <row r="77" spans="1:4" s="2" customFormat="1" ht="14" x14ac:dyDescent="0.15">
      <c r="A77" s="135" t="s">
        <v>3</v>
      </c>
      <c r="B77" s="140" t="s">
        <v>109</v>
      </c>
      <c r="C77" s="13"/>
      <c r="D77" s="13"/>
    </row>
    <row r="78" spans="1:4" s="2" customFormat="1" ht="28" x14ac:dyDescent="0.15">
      <c r="A78" s="137"/>
      <c r="B78" s="121" t="s">
        <v>110</v>
      </c>
    </row>
    <row r="79" spans="1:4" ht="14" x14ac:dyDescent="0.15">
      <c r="A79" s="134"/>
      <c r="B79" s="134"/>
    </row>
    <row r="80" spans="1:4" ht="14" x14ac:dyDescent="0.15">
      <c r="A80" s="135" t="s">
        <v>3</v>
      </c>
      <c r="B80" s="140" t="s">
        <v>111</v>
      </c>
    </row>
    <row r="81" spans="1:4" s="2" customFormat="1" ht="14" x14ac:dyDescent="0.15">
      <c r="A81" s="137"/>
      <c r="B81" s="141" t="s">
        <v>112</v>
      </c>
    </row>
    <row r="82" spans="1:4" s="2" customFormat="1" ht="14" x14ac:dyDescent="0.15">
      <c r="A82" s="137"/>
      <c r="B82" s="141" t="s">
        <v>113</v>
      </c>
    </row>
    <row r="83" spans="1:4" s="2" customFormat="1" ht="14" x14ac:dyDescent="0.15">
      <c r="A83" s="137"/>
      <c r="B83" s="141" t="s">
        <v>114</v>
      </c>
    </row>
    <row r="84" spans="1:4" ht="14" x14ac:dyDescent="0.15">
      <c r="A84" s="134"/>
      <c r="B84" s="142"/>
    </row>
    <row r="85" spans="1:4" ht="14" x14ac:dyDescent="0.15">
      <c r="A85" s="135" t="s">
        <v>3</v>
      </c>
      <c r="B85" s="140" t="s">
        <v>115</v>
      </c>
    </row>
    <row r="86" spans="1:4" ht="42" x14ac:dyDescent="0.15">
      <c r="A86" s="137"/>
      <c r="B86" s="121" t="s">
        <v>116</v>
      </c>
      <c r="C86" s="2"/>
      <c r="D86" s="2"/>
    </row>
    <row r="87" spans="1:4" ht="14" x14ac:dyDescent="0.15">
      <c r="A87" s="137"/>
      <c r="B87" s="143" t="s">
        <v>117</v>
      </c>
      <c r="C87" s="2"/>
      <c r="D87" s="2"/>
    </row>
    <row r="88" spans="1:4" ht="42" x14ac:dyDescent="0.15">
      <c r="A88" s="137"/>
      <c r="B88" s="144" t="s">
        <v>118</v>
      </c>
      <c r="C88" s="2"/>
      <c r="D88" s="2"/>
    </row>
    <row r="89" spans="1:4" ht="14" x14ac:dyDescent="0.15">
      <c r="A89" s="134"/>
      <c r="B89" s="134"/>
    </row>
    <row r="90" spans="1:4" ht="14" x14ac:dyDescent="0.15">
      <c r="A90" s="135" t="s">
        <v>3</v>
      </c>
      <c r="B90" s="145" t="s">
        <v>119</v>
      </c>
    </row>
    <row r="91" spans="1:4" ht="28" x14ac:dyDescent="0.15">
      <c r="A91" s="122"/>
      <c r="B91" s="141" t="s">
        <v>17</v>
      </c>
    </row>
    <row r="93" spans="1:4" x14ac:dyDescent="0.15">
      <c r="A93" s="20" t="s">
        <v>50</v>
      </c>
    </row>
  </sheetData>
  <mergeCells count="6">
    <mergeCell ref="A67:B67"/>
    <mergeCell ref="A23:B23"/>
    <mergeCell ref="A13:B13"/>
    <mergeCell ref="A37:B37"/>
    <mergeCell ref="A48:B48"/>
    <mergeCell ref="A64:B64"/>
  </mergeCells>
  <phoneticPr fontId="3" type="noConversion"/>
  <hyperlinks>
    <hyperlink ref="B9" r:id="rId1"/>
    <hyperlink ref="A2" r:id="rId2"/>
    <hyperlink ref="B35" r:id="rId3"/>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46"/>
  <sheetViews>
    <sheetView showGridLines="0" topLeftCell="A62" workbookViewId="0">
      <selection activeCell="A2" sqref="A2"/>
    </sheetView>
  </sheetViews>
  <sheetFormatPr baseColWidth="10" defaultColWidth="8.83203125" defaultRowHeight="13" x14ac:dyDescent="0.15"/>
  <cols>
    <col min="1" max="1" width="5.5" style="9" customWidth="1"/>
    <col min="2" max="2" width="37.6640625" style="9" customWidth="1"/>
    <col min="3" max="3" width="55.1640625" style="9" customWidth="1"/>
    <col min="4" max="7" width="8.83203125" style="9"/>
  </cols>
  <sheetData>
    <row r="1" spans="1:3" ht="30" customHeight="1" x14ac:dyDescent="0.15">
      <c r="A1" s="21" t="s">
        <v>19</v>
      </c>
    </row>
    <row r="4" spans="1:3" x14ac:dyDescent="0.15">
      <c r="C4" s="15" t="s">
        <v>27</v>
      </c>
    </row>
    <row r="5" spans="1:3" x14ac:dyDescent="0.15">
      <c r="C5" s="13" t="s">
        <v>28</v>
      </c>
    </row>
    <row r="6" spans="1:3" x14ac:dyDescent="0.15">
      <c r="C6" s="13"/>
    </row>
    <row r="7" spans="1:3" ht="18" x14ac:dyDescent="0.2">
      <c r="C7" s="16" t="s">
        <v>47</v>
      </c>
    </row>
    <row r="8" spans="1:3" x14ac:dyDescent="0.15">
      <c r="C8" s="17" t="s">
        <v>45</v>
      </c>
    </row>
    <row r="10" spans="1:3" x14ac:dyDescent="0.15">
      <c r="C10" s="13" t="s">
        <v>44</v>
      </c>
    </row>
    <row r="11" spans="1:3" x14ac:dyDescent="0.15">
      <c r="C11" s="13" t="s">
        <v>43</v>
      </c>
    </row>
    <row r="13" spans="1:3" ht="18" x14ac:dyDescent="0.2">
      <c r="C13" s="16" t="s">
        <v>42</v>
      </c>
    </row>
    <row r="16" spans="1:3" ht="16" x14ac:dyDescent="0.2">
      <c r="A16" s="19" t="s">
        <v>21</v>
      </c>
    </row>
    <row r="17" spans="2:2" s="9" customFormat="1" x14ac:dyDescent="0.15"/>
    <row r="18" spans="2:2" ht="14" x14ac:dyDescent="0.15">
      <c r="B18" s="18" t="s">
        <v>32</v>
      </c>
    </row>
    <row r="19" spans="2:2" x14ac:dyDescent="0.15">
      <c r="B19" s="13" t="s">
        <v>37</v>
      </c>
    </row>
    <row r="20" spans="2:2" x14ac:dyDescent="0.15">
      <c r="B20" s="13" t="s">
        <v>38</v>
      </c>
    </row>
    <row r="22" spans="2:2" s="9" customFormat="1" ht="14" x14ac:dyDescent="0.15">
      <c r="B22" s="18" t="s">
        <v>39</v>
      </c>
    </row>
    <row r="23" spans="2:2" s="9" customFormat="1" x14ac:dyDescent="0.15">
      <c r="B23" s="13" t="s">
        <v>40</v>
      </c>
    </row>
    <row r="24" spans="2:2" s="9" customFormat="1" x14ac:dyDescent="0.15">
      <c r="B24" s="13" t="s">
        <v>41</v>
      </c>
    </row>
    <row r="26" spans="2:2" s="9" customFormat="1" ht="14" x14ac:dyDescent="0.15">
      <c r="B26" s="18" t="s">
        <v>29</v>
      </c>
    </row>
    <row r="27" spans="2:2" s="9" customFormat="1" x14ac:dyDescent="0.15">
      <c r="B27" s="13" t="s">
        <v>33</v>
      </c>
    </row>
    <row r="28" spans="2:2" s="9" customFormat="1" x14ac:dyDescent="0.15">
      <c r="B28" s="13" t="s">
        <v>34</v>
      </c>
    </row>
    <row r="29" spans="2:2" x14ac:dyDescent="0.15">
      <c r="B29" s="13" t="s">
        <v>35</v>
      </c>
    </row>
    <row r="30" spans="2:2" x14ac:dyDescent="0.15">
      <c r="B30" s="9" t="s">
        <v>22</v>
      </c>
    </row>
    <row r="31" spans="2:2" x14ac:dyDescent="0.15">
      <c r="B31" s="9" t="s">
        <v>23</v>
      </c>
    </row>
    <row r="32" spans="2:2" x14ac:dyDescent="0.15">
      <c r="B32" s="9" t="s">
        <v>24</v>
      </c>
    </row>
    <row r="34" spans="2:2" ht="14" x14ac:dyDescent="0.15">
      <c r="B34" s="18" t="s">
        <v>25</v>
      </c>
    </row>
    <row r="35" spans="2:2" x14ac:dyDescent="0.15">
      <c r="B35" s="13" t="s">
        <v>120</v>
      </c>
    </row>
    <row r="36" spans="2:2" x14ac:dyDescent="0.15">
      <c r="B36" s="13" t="s">
        <v>121</v>
      </c>
    </row>
    <row r="37" spans="2:2" x14ac:dyDescent="0.15">
      <c r="B37" s="13" t="s">
        <v>122</v>
      </c>
    </row>
    <row r="39" spans="2:2" ht="14" x14ac:dyDescent="0.15">
      <c r="B39" s="18" t="s">
        <v>26</v>
      </c>
    </row>
    <row r="40" spans="2:2" x14ac:dyDescent="0.15">
      <c r="B40" s="13" t="s">
        <v>36</v>
      </c>
    </row>
    <row r="42" spans="2:2" s="9" customFormat="1" ht="14" x14ac:dyDescent="0.15">
      <c r="B42" s="18" t="s">
        <v>30</v>
      </c>
    </row>
    <row r="43" spans="2:2" s="9" customFormat="1" x14ac:dyDescent="0.15">
      <c r="B43" s="13" t="s">
        <v>123</v>
      </c>
    </row>
    <row r="44" spans="2:2" s="9" customFormat="1" x14ac:dyDescent="0.15">
      <c r="B44" s="13" t="s">
        <v>31</v>
      </c>
    </row>
    <row r="45" spans="2:2" s="9" customFormat="1" x14ac:dyDescent="0.15"/>
    <row r="46" spans="2:2" ht="18" x14ac:dyDescent="0.2">
      <c r="B46" s="16" t="s">
        <v>20</v>
      </c>
    </row>
  </sheetData>
  <hyperlinks>
    <hyperlink ref="C7" r:id="rId1"/>
    <hyperlink ref="C13" r:id="rId2" display="https://www.vertex42.com/blog/business/pm/new-gantt-chart-for-excel-online.html"/>
    <hyperlink ref="B46" r:id="rId3" tooltip="Go to Vertex42.com" display="https://www.vertex42.com/Links/go.php?urlid=GanttChartPro"/>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baseColWidth="10" defaultColWidth="8.83203125" defaultRowHeight="13" x14ac:dyDescent="0.15"/>
  <cols>
    <col min="1" max="1" width="5.5" style="13" customWidth="1"/>
    <col min="2" max="2" width="82.1640625" style="13" customWidth="1"/>
    <col min="3" max="16384" width="8.83203125" style="9"/>
  </cols>
  <sheetData>
    <row r="1" spans="1:4" ht="30" customHeight="1" x14ac:dyDescent="0.15">
      <c r="A1" s="26" t="s">
        <v>48</v>
      </c>
      <c r="B1" s="26"/>
      <c r="C1" s="31"/>
      <c r="D1" s="31"/>
    </row>
    <row r="2" spans="1:4" ht="16" x14ac:dyDescent="0.2">
      <c r="A2" s="28"/>
      <c r="B2" s="32"/>
      <c r="C2" s="31"/>
      <c r="D2" s="31"/>
    </row>
    <row r="3" spans="1:4" ht="16" x14ac:dyDescent="0.2">
      <c r="A3" s="29"/>
      <c r="B3" s="22" t="s">
        <v>49</v>
      </c>
      <c r="C3" s="30"/>
    </row>
    <row r="4" spans="1:4" ht="14" x14ac:dyDescent="0.15">
      <c r="A4" s="7"/>
      <c r="B4" s="24" t="s">
        <v>45</v>
      </c>
      <c r="C4" s="8"/>
    </row>
    <row r="5" spans="1:4" ht="16" x14ac:dyDescent="0.2">
      <c r="A5" s="7"/>
      <c r="B5" s="10"/>
      <c r="C5" s="8"/>
    </row>
    <row r="6" spans="1:4" ht="16" x14ac:dyDescent="0.2">
      <c r="A6" s="7"/>
      <c r="B6" s="11" t="s">
        <v>50</v>
      </c>
      <c r="C6" s="8"/>
    </row>
    <row r="7" spans="1:4" ht="16" x14ac:dyDescent="0.2">
      <c r="A7" s="7"/>
      <c r="B7" s="10"/>
      <c r="C7" s="8"/>
    </row>
    <row r="8" spans="1:4" ht="32" x14ac:dyDescent="0.2">
      <c r="A8" s="7"/>
      <c r="B8" s="10" t="s">
        <v>51</v>
      </c>
      <c r="C8" s="8"/>
    </row>
    <row r="9" spans="1:4" ht="16" x14ac:dyDescent="0.2">
      <c r="A9" s="7"/>
      <c r="B9" s="10"/>
      <c r="C9" s="8"/>
    </row>
    <row r="10" spans="1:4" ht="48" x14ac:dyDescent="0.2">
      <c r="A10" s="7"/>
      <c r="B10" s="10" t="s">
        <v>52</v>
      </c>
      <c r="C10" s="8"/>
    </row>
    <row r="11" spans="1:4" ht="16" x14ac:dyDescent="0.2">
      <c r="A11" s="7"/>
      <c r="B11" s="10"/>
      <c r="C11" s="8"/>
    </row>
    <row r="12" spans="1:4" ht="32" x14ac:dyDescent="0.2">
      <c r="A12" s="7"/>
      <c r="B12" s="10" t="s">
        <v>53</v>
      </c>
      <c r="C12" s="8"/>
    </row>
    <row r="13" spans="1:4" ht="16" x14ac:dyDescent="0.2">
      <c r="A13" s="7"/>
      <c r="B13" s="10"/>
      <c r="C13" s="8"/>
    </row>
    <row r="14" spans="1:4" ht="48" x14ac:dyDescent="0.2">
      <c r="A14" s="7"/>
      <c r="B14" s="10" t="s">
        <v>54</v>
      </c>
      <c r="C14" s="8"/>
    </row>
    <row r="15" spans="1:4" ht="16" x14ac:dyDescent="0.2">
      <c r="A15" s="7"/>
      <c r="B15" s="10"/>
      <c r="C15" s="8"/>
    </row>
    <row r="16" spans="1:4" ht="32" x14ac:dyDescent="0.2">
      <c r="A16" s="7"/>
      <c r="B16" s="10" t="s">
        <v>55</v>
      </c>
      <c r="C16" s="8"/>
    </row>
    <row r="17" spans="1:3" ht="16" x14ac:dyDescent="0.2">
      <c r="A17" s="7"/>
      <c r="B17" s="10"/>
      <c r="C17" s="8"/>
    </row>
    <row r="18" spans="1:3" ht="16" x14ac:dyDescent="0.2">
      <c r="A18" s="7"/>
      <c r="B18" s="11" t="s">
        <v>56</v>
      </c>
      <c r="C18" s="8"/>
    </row>
    <row r="19" spans="1:3" ht="16" x14ac:dyDescent="0.2">
      <c r="A19" s="7"/>
      <c r="B19" s="23" t="s">
        <v>46</v>
      </c>
      <c r="C19" s="8"/>
    </row>
    <row r="20" spans="1:3" ht="16" x14ac:dyDescent="0.2">
      <c r="A20" s="7"/>
      <c r="B20" s="12"/>
      <c r="C20" s="8"/>
    </row>
    <row r="21" spans="1:3" x14ac:dyDescent="0.15">
      <c r="A21" s="7"/>
      <c r="B21" s="7"/>
      <c r="C21" s="8"/>
    </row>
    <row r="22" spans="1:3" x14ac:dyDescent="0.15">
      <c r="A22" s="7"/>
      <c r="B22" s="7"/>
      <c r="C22" s="8"/>
    </row>
    <row r="23" spans="1:3" x14ac:dyDescent="0.15">
      <c r="A23" s="7"/>
      <c r="B23" s="7"/>
      <c r="C23" s="8"/>
    </row>
    <row r="24" spans="1:3" x14ac:dyDescent="0.15">
      <c r="A24" s="7"/>
      <c r="B24" s="7"/>
      <c r="C24" s="8"/>
    </row>
    <row r="25" spans="1:3" x14ac:dyDescent="0.15">
      <c r="A25" s="7"/>
      <c r="B25" s="7"/>
      <c r="C25" s="8"/>
    </row>
    <row r="26" spans="1:3" x14ac:dyDescent="0.15">
      <c r="A26" s="7"/>
      <c r="B26" s="7"/>
      <c r="C26" s="8"/>
    </row>
    <row r="27" spans="1:3" x14ac:dyDescent="0.15">
      <c r="A27" s="7"/>
      <c r="B27" s="7"/>
      <c r="C27" s="8"/>
    </row>
    <row r="28" spans="1:3" x14ac:dyDescent="0.15">
      <c r="A28" s="7"/>
      <c r="B28" s="7"/>
      <c r="C28" s="8"/>
    </row>
    <row r="29" spans="1:3" x14ac:dyDescent="0.15">
      <c r="A29" s="7"/>
      <c r="B29" s="7"/>
      <c r="C29" s="8"/>
    </row>
  </sheetData>
  <hyperlinks>
    <hyperlink ref="B4" r:id="rId1"/>
    <hyperlink ref="B19" r:id="rId2"/>
  </hyperlinks>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ET57"/>
  <sheetViews>
    <sheetView showGridLines="0" workbookViewId="0">
      <pane ySplit="7" topLeftCell="A8" activePane="bottomLeft" state="frozen"/>
      <selection pane="bottomLeft" activeCell="B20" sqref="B20"/>
    </sheetView>
  </sheetViews>
  <sheetFormatPr baseColWidth="10" defaultColWidth="9.1640625" defaultRowHeight="13" x14ac:dyDescent="0.15"/>
  <cols>
    <col min="1" max="1" width="5.83203125" style="35" customWidth="1"/>
    <col min="2" max="2" width="39.1640625" style="33" customWidth="1"/>
    <col min="3" max="3" width="7.83203125" style="33" customWidth="1"/>
    <col min="4" max="4" width="6.83203125" style="36" hidden="1" customWidth="1"/>
    <col min="5" max="5" width="24.1640625" style="33" customWidth="1"/>
    <col min="6" max="6" width="22.5" style="33" customWidth="1"/>
    <col min="7" max="7" width="6" style="33" customWidth="1"/>
    <col min="8" max="8" width="13.83203125" style="33" bestFit="1" customWidth="1"/>
    <col min="9" max="9" width="5.83203125" style="33" customWidth="1"/>
    <col min="10" max="10" width="1.5" style="33" customWidth="1"/>
    <col min="11" max="66" width="2.5" style="33" customWidth="1"/>
    <col min="67" max="16384" width="9.1640625" style="34"/>
  </cols>
  <sheetData>
    <row r="1" spans="1:149" s="51" customFormat="1" ht="33" customHeight="1" x14ac:dyDescent="0.15">
      <c r="A1" s="118" t="s">
        <v>127</v>
      </c>
      <c r="B1" s="48"/>
      <c r="C1" s="48"/>
      <c r="D1" s="48"/>
      <c r="E1" s="48"/>
      <c r="F1" s="48"/>
      <c r="G1" s="146"/>
      <c r="H1" s="49"/>
      <c r="I1" s="49"/>
      <c r="J1" s="49"/>
      <c r="K1" s="50" t="s">
        <v>67</v>
      </c>
      <c r="L1" s="49"/>
      <c r="M1" s="49"/>
      <c r="N1" s="49"/>
      <c r="O1" s="49"/>
      <c r="P1" s="49"/>
      <c r="Q1" s="49"/>
      <c r="R1" s="49"/>
      <c r="S1" s="49"/>
      <c r="T1" s="49"/>
      <c r="U1" s="49"/>
      <c r="V1" s="49"/>
      <c r="W1" s="49"/>
      <c r="X1" s="49"/>
      <c r="Y1" s="49"/>
      <c r="Z1" s="49"/>
      <c r="AA1" s="49"/>
      <c r="AB1" s="49"/>
      <c r="AC1" s="49"/>
      <c r="AD1" s="160" t="s">
        <v>124</v>
      </c>
      <c r="AE1" s="160"/>
      <c r="AF1" s="160"/>
      <c r="AG1" s="160"/>
      <c r="AH1" s="160"/>
      <c r="AI1" s="160"/>
      <c r="AJ1" s="160"/>
      <c r="AK1" s="160"/>
      <c r="AL1" s="160"/>
      <c r="AM1" s="160"/>
      <c r="AN1" s="160"/>
      <c r="AO1" s="160"/>
      <c r="AP1" s="160"/>
      <c r="AQ1" s="160"/>
      <c r="AR1" s="160"/>
      <c r="AS1" s="49"/>
      <c r="AT1" s="49"/>
      <c r="AU1" s="49"/>
      <c r="AV1" s="49"/>
      <c r="AW1" s="49"/>
      <c r="AX1" s="49"/>
      <c r="AY1" s="49"/>
      <c r="AZ1" s="49"/>
      <c r="BA1" s="49"/>
      <c r="BB1" s="49"/>
      <c r="BC1" s="49"/>
      <c r="BD1" s="49"/>
      <c r="BE1" s="49"/>
      <c r="BF1" s="49"/>
      <c r="BG1" s="49"/>
      <c r="BH1" s="49"/>
      <c r="BI1" s="49"/>
      <c r="BJ1" s="49"/>
      <c r="BK1" s="49"/>
      <c r="BL1" s="49"/>
      <c r="BM1" s="49"/>
      <c r="BN1" s="49"/>
    </row>
    <row r="2" spans="1:149" s="73" customFormat="1" ht="21" customHeight="1" x14ac:dyDescent="0.15">
      <c r="A2" s="112" t="s">
        <v>128</v>
      </c>
      <c r="B2" s="69"/>
      <c r="C2" s="69"/>
      <c r="D2" s="70"/>
      <c r="E2" s="71"/>
      <c r="F2" s="72"/>
    </row>
    <row r="3" spans="1:149" s="106" customFormat="1" ht="6.75" customHeight="1" thickBot="1" x14ac:dyDescent="0.2">
      <c r="A3" s="101"/>
      <c r="B3" s="102"/>
      <c r="C3" s="102"/>
      <c r="D3" s="103"/>
      <c r="E3" s="104"/>
      <c r="F3" s="105"/>
      <c r="K3" s="115"/>
      <c r="L3" s="116"/>
      <c r="M3" s="116"/>
      <c r="N3" s="116"/>
      <c r="O3" s="116"/>
      <c r="P3" s="116"/>
      <c r="Q3" s="117"/>
      <c r="R3" s="115"/>
      <c r="S3" s="116"/>
      <c r="T3" s="116"/>
      <c r="U3" s="116"/>
      <c r="V3" s="116"/>
      <c r="W3" s="116"/>
      <c r="X3" s="117"/>
      <c r="Y3" s="115"/>
      <c r="Z3" s="116"/>
      <c r="AA3" s="116"/>
      <c r="AB3" s="116"/>
      <c r="AC3" s="116"/>
      <c r="AD3" s="116"/>
      <c r="AE3" s="117"/>
      <c r="AF3" s="115"/>
      <c r="AG3" s="116"/>
      <c r="AH3" s="116"/>
      <c r="AI3" s="116"/>
      <c r="AJ3" s="116"/>
      <c r="AK3" s="116"/>
      <c r="AL3" s="117"/>
      <c r="AM3" s="115"/>
      <c r="AN3" s="116"/>
      <c r="AO3" s="116"/>
      <c r="AP3" s="116"/>
      <c r="AQ3" s="116"/>
      <c r="AR3" s="116"/>
      <c r="AS3" s="117"/>
      <c r="AT3" s="115"/>
      <c r="AU3" s="116"/>
      <c r="AV3" s="116"/>
      <c r="AW3" s="116"/>
      <c r="AX3" s="116"/>
      <c r="AY3" s="116"/>
      <c r="AZ3" s="117"/>
      <c r="BA3" s="115"/>
      <c r="BB3" s="116"/>
      <c r="BC3" s="116"/>
      <c r="BD3" s="116"/>
      <c r="BE3" s="116"/>
      <c r="BF3" s="116"/>
      <c r="BG3" s="117"/>
      <c r="BH3" s="115"/>
      <c r="BI3" s="116"/>
      <c r="BJ3" s="116"/>
      <c r="BK3" s="116"/>
      <c r="BL3" s="116"/>
      <c r="BM3" s="116"/>
      <c r="BN3" s="117"/>
    </row>
    <row r="4" spans="1:149" s="108" customFormat="1" ht="19.5" customHeight="1" thickBot="1" x14ac:dyDescent="0.25">
      <c r="A4" s="110"/>
      <c r="B4" s="113" t="s">
        <v>125</v>
      </c>
      <c r="C4" s="169">
        <v>43119</v>
      </c>
      <c r="D4" s="170"/>
      <c r="E4" s="171"/>
      <c r="H4" s="113" t="s">
        <v>66</v>
      </c>
      <c r="I4" s="114">
        <v>1</v>
      </c>
      <c r="K4" s="167" t="str">
        <f>"Week "&amp;(K6-($C$4-WEEKDAY($C$4,1)+2))/7+1</f>
        <v>Week 1</v>
      </c>
      <c r="L4" s="162"/>
      <c r="M4" s="162"/>
      <c r="N4" s="162"/>
      <c r="O4" s="162"/>
      <c r="P4" s="162"/>
      <c r="Q4" s="172"/>
      <c r="R4" s="167" t="str">
        <f>"Week "&amp;(R6-($C$4-WEEKDAY($C$4,1)+2))/7+1</f>
        <v>Week 2</v>
      </c>
      <c r="S4" s="162"/>
      <c r="T4" s="162"/>
      <c r="U4" s="162"/>
      <c r="V4" s="162"/>
      <c r="W4" s="162"/>
      <c r="X4" s="168"/>
      <c r="Y4" s="176" t="str">
        <f>"Week "&amp;(Y6-($C$4-WEEKDAY($C$4,1)+2))/7+1</f>
        <v>Week 3</v>
      </c>
      <c r="Z4" s="162"/>
      <c r="AA4" s="162"/>
      <c r="AB4" s="162"/>
      <c r="AC4" s="162"/>
      <c r="AD4" s="162"/>
      <c r="AE4" s="177"/>
      <c r="AF4" s="161" t="str">
        <f>"Week "&amp;(AF6-($C$4-WEEKDAY($C$4,1)+2))/7+1</f>
        <v>Week 4</v>
      </c>
      <c r="AG4" s="162"/>
      <c r="AH4" s="162"/>
      <c r="AI4" s="162"/>
      <c r="AJ4" s="162"/>
      <c r="AK4" s="162"/>
      <c r="AL4" s="163"/>
      <c r="AM4" s="190" t="str">
        <f>"Week "&amp;(AM6-($C$4-WEEKDAY($C$4,1)+2))/7+1</f>
        <v>Week 5</v>
      </c>
      <c r="AN4" s="162"/>
      <c r="AO4" s="162"/>
      <c r="AP4" s="162"/>
      <c r="AQ4" s="162"/>
      <c r="AR4" s="162"/>
      <c r="AS4" s="191"/>
      <c r="AT4" s="186" t="str">
        <f>"Week "&amp;(AT6-($C$4-WEEKDAY($C$4,1)+2))/7+1</f>
        <v>Week 6</v>
      </c>
      <c r="AU4" s="162"/>
      <c r="AV4" s="162"/>
      <c r="AW4" s="162"/>
      <c r="AX4" s="162"/>
      <c r="AY4" s="162"/>
      <c r="AZ4" s="187"/>
      <c r="BA4" s="192" t="str">
        <f>"Week "&amp;(BA6-($C$4-WEEKDAY($C$4,1)+2))/7+1</f>
        <v>Week 7</v>
      </c>
      <c r="BB4" s="162"/>
      <c r="BC4" s="162"/>
      <c r="BD4" s="162"/>
      <c r="BE4" s="162"/>
      <c r="BF4" s="162"/>
      <c r="BG4" s="193"/>
      <c r="BH4" s="180" t="str">
        <f>"Week "&amp;(BH6-($C$4-WEEKDAY($C$4,1)+2))/7+1</f>
        <v>Week 8</v>
      </c>
      <c r="BI4" s="162"/>
      <c r="BJ4" s="162"/>
      <c r="BK4" s="162"/>
      <c r="BL4" s="162"/>
      <c r="BM4" s="162"/>
      <c r="BN4" s="181"/>
    </row>
    <row r="5" spans="1:149" s="68" customFormat="1" ht="19.5" customHeight="1" thickBot="1" x14ac:dyDescent="0.2">
      <c r="A5" s="111"/>
      <c r="B5" s="113" t="s">
        <v>68</v>
      </c>
      <c r="C5" s="169" t="s">
        <v>129</v>
      </c>
      <c r="D5" s="170"/>
      <c r="E5" s="171"/>
      <c r="F5" s="109"/>
      <c r="G5" s="109"/>
      <c r="H5" s="109"/>
      <c r="I5" s="109"/>
      <c r="J5" s="67"/>
      <c r="K5" s="173">
        <f>K6</f>
        <v>43115</v>
      </c>
      <c r="L5" s="165"/>
      <c r="M5" s="165"/>
      <c r="N5" s="165"/>
      <c r="O5" s="165"/>
      <c r="P5" s="165"/>
      <c r="Q5" s="175"/>
      <c r="R5" s="173">
        <f>R6</f>
        <v>43122</v>
      </c>
      <c r="S5" s="165"/>
      <c r="T5" s="165"/>
      <c r="U5" s="165"/>
      <c r="V5" s="165"/>
      <c r="W5" s="165"/>
      <c r="X5" s="174"/>
      <c r="Y5" s="178">
        <f>Y6</f>
        <v>43129</v>
      </c>
      <c r="Z5" s="165"/>
      <c r="AA5" s="165"/>
      <c r="AB5" s="165"/>
      <c r="AC5" s="165"/>
      <c r="AD5" s="165"/>
      <c r="AE5" s="179"/>
      <c r="AF5" s="164">
        <f>AF6</f>
        <v>43136</v>
      </c>
      <c r="AG5" s="165"/>
      <c r="AH5" s="165"/>
      <c r="AI5" s="165"/>
      <c r="AJ5" s="165"/>
      <c r="AK5" s="165"/>
      <c r="AL5" s="166"/>
      <c r="AM5" s="184">
        <f>AM6</f>
        <v>43143</v>
      </c>
      <c r="AN5" s="165"/>
      <c r="AO5" s="165"/>
      <c r="AP5" s="165"/>
      <c r="AQ5" s="165"/>
      <c r="AR5" s="165"/>
      <c r="AS5" s="185"/>
      <c r="AT5" s="188">
        <f>AT6</f>
        <v>43150</v>
      </c>
      <c r="AU5" s="165"/>
      <c r="AV5" s="165"/>
      <c r="AW5" s="165"/>
      <c r="AX5" s="165"/>
      <c r="AY5" s="165"/>
      <c r="AZ5" s="189"/>
      <c r="BA5" s="194">
        <f>BA6</f>
        <v>43157</v>
      </c>
      <c r="BB5" s="165"/>
      <c r="BC5" s="165"/>
      <c r="BD5" s="165"/>
      <c r="BE5" s="165"/>
      <c r="BF5" s="165"/>
      <c r="BG5" s="195"/>
      <c r="BH5" s="182">
        <f>BH6</f>
        <v>43164</v>
      </c>
      <c r="BI5" s="165"/>
      <c r="BJ5" s="165"/>
      <c r="BK5" s="165"/>
      <c r="BL5" s="165"/>
      <c r="BM5" s="165"/>
      <c r="BN5" s="183"/>
    </row>
    <row r="6" spans="1:149" s="66" customFormat="1" ht="14.25" customHeight="1" x14ac:dyDescent="0.15">
      <c r="A6" s="62"/>
      <c r="B6" s="63"/>
      <c r="C6" s="63"/>
      <c r="D6" s="64"/>
      <c r="E6" s="63"/>
      <c r="F6" s="63"/>
      <c r="G6" s="63"/>
      <c r="H6" s="63"/>
      <c r="I6" s="63"/>
      <c r="J6" s="63"/>
      <c r="K6" s="78">
        <f>C4-WEEKDAY(C4,1)+2+7*(I4-1)</f>
        <v>43115</v>
      </c>
      <c r="L6" s="65">
        <f t="shared" ref="L6:BN6" si="0">K6+1</f>
        <v>43116</v>
      </c>
      <c r="M6" s="65">
        <f t="shared" si="0"/>
        <v>43117</v>
      </c>
      <c r="N6" s="65">
        <f t="shared" si="0"/>
        <v>43118</v>
      </c>
      <c r="O6" s="65">
        <f t="shared" si="0"/>
        <v>43119</v>
      </c>
      <c r="P6" s="65">
        <f t="shared" si="0"/>
        <v>43120</v>
      </c>
      <c r="Q6" s="79">
        <f t="shared" si="0"/>
        <v>43121</v>
      </c>
      <c r="R6" s="78">
        <f t="shared" si="0"/>
        <v>43122</v>
      </c>
      <c r="S6" s="65">
        <f t="shared" si="0"/>
        <v>43123</v>
      </c>
      <c r="T6" s="65">
        <f t="shared" si="0"/>
        <v>43124</v>
      </c>
      <c r="U6" s="65">
        <f t="shared" si="0"/>
        <v>43125</v>
      </c>
      <c r="V6" s="65">
        <f t="shared" si="0"/>
        <v>43126</v>
      </c>
      <c r="W6" s="65">
        <f t="shared" si="0"/>
        <v>43127</v>
      </c>
      <c r="X6" s="80">
        <f t="shared" si="0"/>
        <v>43128</v>
      </c>
      <c r="Y6" s="81">
        <f t="shared" si="0"/>
        <v>43129</v>
      </c>
      <c r="Z6" s="65">
        <f t="shared" si="0"/>
        <v>43130</v>
      </c>
      <c r="AA6" s="65">
        <f t="shared" si="0"/>
        <v>43131</v>
      </c>
      <c r="AB6" s="65">
        <f t="shared" si="0"/>
        <v>43132</v>
      </c>
      <c r="AC6" s="65">
        <f t="shared" si="0"/>
        <v>43133</v>
      </c>
      <c r="AD6" s="65">
        <f t="shared" si="0"/>
        <v>43134</v>
      </c>
      <c r="AE6" s="82">
        <f t="shared" si="0"/>
        <v>43135</v>
      </c>
      <c r="AF6" s="83">
        <f t="shared" si="0"/>
        <v>43136</v>
      </c>
      <c r="AG6" s="65">
        <f t="shared" si="0"/>
        <v>43137</v>
      </c>
      <c r="AH6" s="65">
        <f t="shared" si="0"/>
        <v>43138</v>
      </c>
      <c r="AI6" s="65">
        <f t="shared" si="0"/>
        <v>43139</v>
      </c>
      <c r="AJ6" s="65">
        <f t="shared" si="0"/>
        <v>43140</v>
      </c>
      <c r="AK6" s="65">
        <f t="shared" si="0"/>
        <v>43141</v>
      </c>
      <c r="AL6" s="84">
        <f t="shared" si="0"/>
        <v>43142</v>
      </c>
      <c r="AM6" s="85">
        <f t="shared" si="0"/>
        <v>43143</v>
      </c>
      <c r="AN6" s="65">
        <f t="shared" si="0"/>
        <v>43144</v>
      </c>
      <c r="AO6" s="65">
        <f t="shared" si="0"/>
        <v>43145</v>
      </c>
      <c r="AP6" s="65">
        <f t="shared" si="0"/>
        <v>43146</v>
      </c>
      <c r="AQ6" s="65">
        <f t="shared" si="0"/>
        <v>43147</v>
      </c>
      <c r="AR6" s="65">
        <f t="shared" si="0"/>
        <v>43148</v>
      </c>
      <c r="AS6" s="86">
        <f t="shared" si="0"/>
        <v>43149</v>
      </c>
      <c r="AT6" s="87">
        <f t="shared" si="0"/>
        <v>43150</v>
      </c>
      <c r="AU6" s="65">
        <f t="shared" si="0"/>
        <v>43151</v>
      </c>
      <c r="AV6" s="65">
        <f t="shared" si="0"/>
        <v>43152</v>
      </c>
      <c r="AW6" s="65">
        <f t="shared" si="0"/>
        <v>43153</v>
      </c>
      <c r="AX6" s="65">
        <f t="shared" si="0"/>
        <v>43154</v>
      </c>
      <c r="AY6" s="65">
        <f t="shared" si="0"/>
        <v>43155</v>
      </c>
      <c r="AZ6" s="88">
        <f t="shared" si="0"/>
        <v>43156</v>
      </c>
      <c r="BA6" s="89">
        <f t="shared" si="0"/>
        <v>43157</v>
      </c>
      <c r="BB6" s="65">
        <f t="shared" si="0"/>
        <v>43158</v>
      </c>
      <c r="BC6" s="65">
        <f t="shared" si="0"/>
        <v>43159</v>
      </c>
      <c r="BD6" s="65">
        <f t="shared" si="0"/>
        <v>43160</v>
      </c>
      <c r="BE6" s="65">
        <f t="shared" si="0"/>
        <v>43161</v>
      </c>
      <c r="BF6" s="65">
        <f t="shared" si="0"/>
        <v>43162</v>
      </c>
      <c r="BG6" s="90">
        <f t="shared" si="0"/>
        <v>43163</v>
      </c>
      <c r="BH6" s="91">
        <f t="shared" si="0"/>
        <v>43164</v>
      </c>
      <c r="BI6" s="65">
        <f t="shared" si="0"/>
        <v>43165</v>
      </c>
      <c r="BJ6" s="65">
        <f t="shared" si="0"/>
        <v>43166</v>
      </c>
      <c r="BK6" s="65">
        <f t="shared" si="0"/>
        <v>43167</v>
      </c>
      <c r="BL6" s="65">
        <f t="shared" si="0"/>
        <v>43168</v>
      </c>
      <c r="BM6" s="65">
        <f t="shared" si="0"/>
        <v>43169</v>
      </c>
      <c r="BN6" s="92">
        <f t="shared" si="0"/>
        <v>43170</v>
      </c>
    </row>
    <row r="7" spans="1:149" s="61" customFormat="1" ht="30" customHeight="1" thickBot="1" x14ac:dyDescent="0.2">
      <c r="A7" s="54" t="s">
        <v>0</v>
      </c>
      <c r="B7" s="55" t="s">
        <v>59</v>
      </c>
      <c r="C7" s="56" t="s">
        <v>60</v>
      </c>
      <c r="D7" s="57" t="s">
        <v>65</v>
      </c>
      <c r="E7" s="58" t="s">
        <v>61</v>
      </c>
      <c r="F7" s="58" t="s">
        <v>62</v>
      </c>
      <c r="G7" s="56" t="s">
        <v>63</v>
      </c>
      <c r="H7" s="95" t="s">
        <v>64</v>
      </c>
      <c r="I7" s="53"/>
      <c r="J7" s="75" t="str">
        <f t="shared" ref="J7:BM7" si="1">CHOOSE(WEEKDAY(K6,1),"S","M","T","W","T","F","S")</f>
        <v>M</v>
      </c>
      <c r="K7" s="59" t="str">
        <f t="shared" si="1"/>
        <v>T</v>
      </c>
      <c r="L7" s="59" t="str">
        <f t="shared" si="1"/>
        <v>W</v>
      </c>
      <c r="M7" s="59" t="str">
        <f t="shared" si="1"/>
        <v>T</v>
      </c>
      <c r="N7" s="59" t="str">
        <f t="shared" si="1"/>
        <v>F</v>
      </c>
      <c r="O7" s="59" t="str">
        <f t="shared" si="1"/>
        <v>S</v>
      </c>
      <c r="P7" s="76" t="str">
        <f t="shared" si="1"/>
        <v>S</v>
      </c>
      <c r="Q7" s="75" t="str">
        <f t="shared" si="1"/>
        <v>M</v>
      </c>
      <c r="R7" s="59" t="str">
        <f t="shared" si="1"/>
        <v>T</v>
      </c>
      <c r="S7" s="59" t="str">
        <f t="shared" si="1"/>
        <v>W</v>
      </c>
      <c r="T7" s="59" t="str">
        <f t="shared" si="1"/>
        <v>T</v>
      </c>
      <c r="U7" s="59" t="str">
        <f t="shared" si="1"/>
        <v>F</v>
      </c>
      <c r="V7" s="59" t="str">
        <f t="shared" si="1"/>
        <v>S</v>
      </c>
      <c r="W7" s="76" t="str">
        <f t="shared" si="1"/>
        <v>S</v>
      </c>
      <c r="X7" s="74" t="str">
        <f t="shared" si="1"/>
        <v>M</v>
      </c>
      <c r="Y7" s="59" t="str">
        <f t="shared" si="1"/>
        <v>T</v>
      </c>
      <c r="Z7" s="59" t="str">
        <f t="shared" si="1"/>
        <v>W</v>
      </c>
      <c r="AA7" s="59" t="str">
        <f t="shared" si="1"/>
        <v>T</v>
      </c>
      <c r="AB7" s="59" t="str">
        <f t="shared" si="1"/>
        <v>F</v>
      </c>
      <c r="AC7" s="59" t="str">
        <f t="shared" si="1"/>
        <v>S</v>
      </c>
      <c r="AD7" s="77" t="str">
        <f t="shared" si="1"/>
        <v>S</v>
      </c>
      <c r="AE7" s="75" t="str">
        <f t="shared" si="1"/>
        <v>M</v>
      </c>
      <c r="AF7" s="59" t="str">
        <f t="shared" si="1"/>
        <v>T</v>
      </c>
      <c r="AG7" s="59" t="str">
        <f t="shared" si="1"/>
        <v>W</v>
      </c>
      <c r="AH7" s="59" t="str">
        <f t="shared" si="1"/>
        <v>T</v>
      </c>
      <c r="AI7" s="59" t="str">
        <f t="shared" si="1"/>
        <v>F</v>
      </c>
      <c r="AJ7" s="59" t="str">
        <f t="shared" si="1"/>
        <v>S</v>
      </c>
      <c r="AK7" s="76" t="str">
        <f t="shared" si="1"/>
        <v>S</v>
      </c>
      <c r="AL7" s="75" t="str">
        <f t="shared" si="1"/>
        <v>M</v>
      </c>
      <c r="AM7" s="59" t="str">
        <f t="shared" si="1"/>
        <v>T</v>
      </c>
      <c r="AN7" s="59" t="str">
        <f t="shared" si="1"/>
        <v>W</v>
      </c>
      <c r="AO7" s="59" t="str">
        <f t="shared" si="1"/>
        <v>T</v>
      </c>
      <c r="AP7" s="59" t="str">
        <f t="shared" si="1"/>
        <v>F</v>
      </c>
      <c r="AQ7" s="59" t="str">
        <f t="shared" si="1"/>
        <v>S</v>
      </c>
      <c r="AR7" s="76" t="str">
        <f t="shared" si="1"/>
        <v>S</v>
      </c>
      <c r="AS7" s="75" t="str">
        <f t="shared" si="1"/>
        <v>M</v>
      </c>
      <c r="AT7" s="59" t="str">
        <f t="shared" si="1"/>
        <v>T</v>
      </c>
      <c r="AU7" s="59" t="str">
        <f t="shared" si="1"/>
        <v>W</v>
      </c>
      <c r="AV7" s="59" t="str">
        <f t="shared" si="1"/>
        <v>T</v>
      </c>
      <c r="AW7" s="59" t="str">
        <f t="shared" si="1"/>
        <v>F</v>
      </c>
      <c r="AX7" s="59" t="str">
        <f t="shared" si="1"/>
        <v>S</v>
      </c>
      <c r="AY7" s="76" t="str">
        <f t="shared" si="1"/>
        <v>S</v>
      </c>
      <c r="AZ7" s="75" t="str">
        <f t="shared" si="1"/>
        <v>M</v>
      </c>
      <c r="BA7" s="59" t="str">
        <f t="shared" si="1"/>
        <v>T</v>
      </c>
      <c r="BB7" s="59" t="str">
        <f t="shared" si="1"/>
        <v>W</v>
      </c>
      <c r="BC7" s="59" t="str">
        <f t="shared" si="1"/>
        <v>T</v>
      </c>
      <c r="BD7" s="59" t="str">
        <f t="shared" si="1"/>
        <v>F</v>
      </c>
      <c r="BE7" s="59" t="str">
        <f t="shared" si="1"/>
        <v>S</v>
      </c>
      <c r="BF7" s="76" t="str">
        <f t="shared" si="1"/>
        <v>S</v>
      </c>
      <c r="BG7" s="75" t="str">
        <f t="shared" si="1"/>
        <v>M</v>
      </c>
      <c r="BH7" s="59" t="str">
        <f t="shared" si="1"/>
        <v>T</v>
      </c>
      <c r="BI7" s="59" t="str">
        <f t="shared" si="1"/>
        <v>W</v>
      </c>
      <c r="BJ7" s="59" t="str">
        <f t="shared" si="1"/>
        <v>T</v>
      </c>
      <c r="BK7" s="59" t="str">
        <f t="shared" si="1"/>
        <v>F</v>
      </c>
      <c r="BL7" s="59" t="str">
        <f t="shared" si="1"/>
        <v>S</v>
      </c>
      <c r="BM7" s="76" t="str">
        <f t="shared" si="1"/>
        <v>S</v>
      </c>
      <c r="BN7" s="60"/>
      <c r="BO7" s="60"/>
      <c r="BP7" s="60"/>
      <c r="BQ7" s="60"/>
      <c r="BR7" s="60"/>
      <c r="BS7" s="60"/>
      <c r="BT7" s="60"/>
      <c r="BU7" s="60"/>
      <c r="BV7" s="60"/>
      <c r="BW7" s="60"/>
      <c r="BX7" s="60"/>
      <c r="BY7" s="60"/>
      <c r="BZ7" s="60"/>
      <c r="CA7" s="60"/>
      <c r="CB7" s="60"/>
      <c r="CC7" s="60"/>
      <c r="CD7" s="60"/>
      <c r="CE7" s="60"/>
      <c r="CF7" s="60"/>
      <c r="CG7" s="60"/>
      <c r="CH7" s="60"/>
      <c r="CI7" s="60"/>
      <c r="CJ7" s="60"/>
      <c r="CK7" s="60"/>
      <c r="CL7" s="60"/>
      <c r="CM7" s="60"/>
      <c r="CN7" s="60"/>
      <c r="CO7" s="60"/>
      <c r="CP7" s="60"/>
      <c r="CQ7" s="60"/>
      <c r="CR7" s="60"/>
      <c r="CS7" s="60"/>
      <c r="CT7" s="60"/>
      <c r="CU7" s="60"/>
      <c r="CV7" s="60"/>
      <c r="CW7" s="60"/>
      <c r="CX7" s="60"/>
      <c r="CY7" s="60"/>
      <c r="CZ7" s="60"/>
      <c r="DA7" s="60"/>
      <c r="DB7" s="60"/>
      <c r="DC7" s="60"/>
      <c r="DD7" s="60"/>
      <c r="DE7" s="60"/>
      <c r="DF7" s="60"/>
      <c r="DG7" s="60"/>
      <c r="DH7" s="60"/>
      <c r="DI7" s="60"/>
      <c r="DJ7" s="60"/>
      <c r="DK7" s="60"/>
      <c r="DL7" s="60"/>
      <c r="DM7" s="60"/>
      <c r="DN7" s="60"/>
      <c r="DO7" s="60"/>
      <c r="DP7" s="60"/>
      <c r="DQ7" s="60"/>
      <c r="DR7" s="60"/>
      <c r="DS7" s="60"/>
      <c r="DT7" s="60"/>
      <c r="DU7" s="60"/>
      <c r="DV7" s="60"/>
      <c r="DW7" s="60"/>
      <c r="DX7" s="60"/>
      <c r="DY7" s="60"/>
      <c r="DZ7" s="60"/>
      <c r="EA7" s="60"/>
      <c r="EB7" s="60"/>
      <c r="EC7" s="60"/>
      <c r="ED7" s="60"/>
      <c r="EE7" s="60"/>
      <c r="EF7" s="60"/>
      <c r="EG7" s="60"/>
      <c r="EH7" s="60"/>
      <c r="EI7" s="60"/>
      <c r="EJ7" s="60"/>
      <c r="EK7" s="60"/>
      <c r="EL7" s="60"/>
      <c r="EM7" s="60"/>
      <c r="EN7" s="60"/>
      <c r="EO7" s="60"/>
      <c r="EP7" s="60"/>
      <c r="EQ7" s="60"/>
      <c r="ER7" s="60"/>
      <c r="ES7" s="60"/>
    </row>
    <row r="8" spans="1:149" s="37" customFormat="1" ht="19" thickTop="1" x14ac:dyDescent="0.15">
      <c r="A8" s="98">
        <v>1</v>
      </c>
      <c r="B8" s="93" t="s">
        <v>130</v>
      </c>
      <c r="D8" s="38"/>
      <c r="E8" s="149" t="s">
        <v>193</v>
      </c>
      <c r="F8" s="147" t="s">
        <v>194</v>
      </c>
      <c r="G8" s="52">
        <v>19</v>
      </c>
      <c r="H8" s="107">
        <v>13</v>
      </c>
      <c r="I8" s="151"/>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row>
    <row r="9" spans="1:149" s="40" customFormat="1" ht="18" x14ac:dyDescent="0.15">
      <c r="A9" s="99">
        <v>1.1000000000000001</v>
      </c>
      <c r="B9" s="43" t="s">
        <v>131</v>
      </c>
      <c r="C9" s="96"/>
      <c r="D9" s="97"/>
      <c r="E9" s="149" t="s">
        <v>193</v>
      </c>
      <c r="F9" s="147" t="s">
        <v>193</v>
      </c>
      <c r="G9" s="52">
        <v>1</v>
      </c>
      <c r="H9" s="107">
        <v>1</v>
      </c>
      <c r="I9" s="151"/>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row>
    <row r="10" spans="1:149" s="40" customFormat="1" ht="18" x14ac:dyDescent="0.15">
      <c r="A10" s="99">
        <v>1.2</v>
      </c>
      <c r="B10" s="43" t="s">
        <v>132</v>
      </c>
      <c r="C10" s="96"/>
      <c r="D10" s="97"/>
      <c r="E10" s="149" t="s">
        <v>203</v>
      </c>
      <c r="F10" s="147" t="s">
        <v>204</v>
      </c>
      <c r="G10" s="52">
        <v>2</v>
      </c>
      <c r="H10" s="107">
        <v>2</v>
      </c>
      <c r="I10" s="151"/>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row>
    <row r="11" spans="1:149" s="40" customFormat="1" ht="18" x14ac:dyDescent="0.15">
      <c r="A11" s="99">
        <v>1.3</v>
      </c>
      <c r="B11" s="43" t="s">
        <v>133</v>
      </c>
      <c r="C11" s="96"/>
      <c r="D11" s="97"/>
      <c r="E11" s="149" t="s">
        <v>205</v>
      </c>
      <c r="F11" s="147" t="s">
        <v>205</v>
      </c>
      <c r="G11" s="52">
        <v>1</v>
      </c>
      <c r="H11" s="107">
        <v>1</v>
      </c>
      <c r="I11" s="151"/>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row>
    <row r="12" spans="1:149" s="40" customFormat="1" ht="18" x14ac:dyDescent="0.15">
      <c r="A12" s="99">
        <v>1.4</v>
      </c>
      <c r="B12" s="43" t="s">
        <v>134</v>
      </c>
      <c r="C12" s="96"/>
      <c r="D12" s="97"/>
      <c r="E12" s="149" t="s">
        <v>205</v>
      </c>
      <c r="F12" s="147" t="s">
        <v>194</v>
      </c>
      <c r="G12" s="52">
        <v>14</v>
      </c>
      <c r="H12" s="107">
        <v>10</v>
      </c>
      <c r="I12" s="151"/>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row>
    <row r="13" spans="1:149" s="40" customFormat="1" ht="18" x14ac:dyDescent="0.15">
      <c r="A13" s="99">
        <v>1.5</v>
      </c>
      <c r="B13" s="43" t="s">
        <v>180</v>
      </c>
      <c r="C13" s="96"/>
      <c r="D13" s="97"/>
      <c r="E13" s="149" t="s">
        <v>206</v>
      </c>
      <c r="F13" s="147" t="s">
        <v>207</v>
      </c>
      <c r="G13" s="52">
        <v>9</v>
      </c>
      <c r="H13" s="107">
        <v>7</v>
      </c>
      <c r="I13" s="151"/>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row>
    <row r="14" spans="1:149" s="40" customFormat="1" ht="18" x14ac:dyDescent="0.15">
      <c r="A14" s="100">
        <v>2</v>
      </c>
      <c r="B14" s="94" t="s">
        <v>135</v>
      </c>
      <c r="C14" s="39"/>
      <c r="D14" s="44"/>
      <c r="E14" s="159" t="s">
        <v>205</v>
      </c>
      <c r="F14" s="153" t="s">
        <v>199</v>
      </c>
      <c r="G14" s="52">
        <v>33</v>
      </c>
      <c r="H14" s="107">
        <v>23</v>
      </c>
      <c r="I14" s="151"/>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row>
    <row r="15" spans="1:149" s="40" customFormat="1" ht="18" x14ac:dyDescent="0.15">
      <c r="A15" s="100">
        <v>2.1</v>
      </c>
      <c r="B15" s="197" t="s">
        <v>196</v>
      </c>
      <c r="C15" s="197"/>
      <c r="D15" s="41"/>
      <c r="E15" s="149" t="s">
        <v>205</v>
      </c>
      <c r="F15" s="147" t="s">
        <v>205</v>
      </c>
      <c r="G15" s="52">
        <v>1</v>
      </c>
      <c r="H15" s="107">
        <v>1</v>
      </c>
      <c r="I15" s="151"/>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row>
    <row r="16" spans="1:149" s="40" customFormat="1" ht="18" x14ac:dyDescent="0.15">
      <c r="A16" s="157" t="s">
        <v>195</v>
      </c>
      <c r="B16" s="198" t="s">
        <v>197</v>
      </c>
      <c r="C16" s="199"/>
      <c r="D16" s="155"/>
      <c r="E16" s="149" t="s">
        <v>205</v>
      </c>
      <c r="F16" s="147" t="s">
        <v>205</v>
      </c>
      <c r="G16" s="52">
        <v>1</v>
      </c>
      <c r="H16" s="107">
        <v>1</v>
      </c>
      <c r="I16" s="151"/>
      <c r="J16" s="156"/>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row>
    <row r="17" spans="1:149" s="40" customFormat="1" ht="18" x14ac:dyDescent="0.15">
      <c r="A17" s="100">
        <v>2.2000000000000002</v>
      </c>
      <c r="B17" s="94" t="s">
        <v>136</v>
      </c>
      <c r="C17" s="39"/>
      <c r="D17" s="44"/>
      <c r="E17" s="149" t="s">
        <v>206</v>
      </c>
      <c r="F17" s="147" t="s">
        <v>208</v>
      </c>
      <c r="G17" s="52">
        <v>6</v>
      </c>
      <c r="H17" s="107">
        <v>4</v>
      </c>
      <c r="I17" s="151"/>
      <c r="J17" s="5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row>
    <row r="18" spans="1:149" s="40" customFormat="1" ht="18" x14ac:dyDescent="0.15">
      <c r="A18" s="99" t="s">
        <v>140</v>
      </c>
      <c r="B18" s="43" t="s">
        <v>137</v>
      </c>
      <c r="D18" s="41"/>
      <c r="E18" s="149" t="s">
        <v>206</v>
      </c>
      <c r="F18" s="147" t="s">
        <v>209</v>
      </c>
      <c r="G18" s="52">
        <v>5</v>
      </c>
      <c r="H18" s="107">
        <v>3</v>
      </c>
      <c r="I18" s="151"/>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row>
    <row r="19" spans="1:149" s="39" customFormat="1" ht="18" x14ac:dyDescent="0.15">
      <c r="A19" s="99" t="s">
        <v>141</v>
      </c>
      <c r="B19" s="43" t="s">
        <v>138</v>
      </c>
      <c r="C19" s="40"/>
      <c r="D19" s="41"/>
      <c r="E19" s="149" t="s">
        <v>205</v>
      </c>
      <c r="F19" s="147" t="s">
        <v>205</v>
      </c>
      <c r="G19" s="52">
        <v>1</v>
      </c>
      <c r="H19" s="107">
        <v>1</v>
      </c>
      <c r="I19" s="151"/>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0"/>
      <c r="BO19" s="40"/>
      <c r="BP19" s="40"/>
      <c r="BQ19" s="40"/>
      <c r="BR19" s="40"/>
      <c r="BS19" s="40"/>
      <c r="BT19" s="40"/>
      <c r="BU19" s="40"/>
      <c r="BV19" s="40"/>
      <c r="BW19" s="40"/>
      <c r="BX19" s="40"/>
      <c r="BY19" s="40"/>
      <c r="BZ19" s="40"/>
      <c r="CA19" s="40"/>
      <c r="CB19" s="40"/>
      <c r="CC19" s="40"/>
      <c r="CD19" s="40"/>
      <c r="CE19" s="40"/>
      <c r="CF19" s="40"/>
      <c r="CG19" s="40"/>
      <c r="CH19" s="40"/>
      <c r="CI19" s="40"/>
      <c r="CJ19" s="40"/>
      <c r="CK19" s="40"/>
      <c r="CL19" s="40"/>
      <c r="CM19" s="40"/>
      <c r="CN19" s="40"/>
      <c r="CO19" s="40"/>
      <c r="CP19" s="40"/>
      <c r="CQ19" s="40"/>
      <c r="CR19" s="40"/>
      <c r="CS19" s="40"/>
      <c r="CT19" s="40"/>
      <c r="CU19" s="40"/>
      <c r="CV19" s="40"/>
      <c r="CW19" s="40"/>
      <c r="CX19" s="40"/>
      <c r="CY19" s="40"/>
      <c r="CZ19" s="40"/>
      <c r="DA19" s="40"/>
      <c r="DB19" s="40"/>
      <c r="DC19" s="40"/>
      <c r="DD19" s="40"/>
      <c r="DE19" s="40"/>
      <c r="DF19" s="40"/>
      <c r="DG19" s="40"/>
      <c r="DH19" s="40"/>
      <c r="DI19" s="40"/>
      <c r="DJ19" s="40"/>
      <c r="DK19" s="40"/>
      <c r="DL19" s="40"/>
      <c r="DM19" s="40"/>
      <c r="DN19" s="40"/>
      <c r="DO19" s="40"/>
      <c r="DP19" s="40"/>
      <c r="DQ19" s="40"/>
      <c r="DR19" s="40"/>
      <c r="DS19" s="40"/>
      <c r="DT19" s="40"/>
      <c r="DU19" s="40"/>
      <c r="DV19" s="40"/>
      <c r="DW19" s="40"/>
      <c r="DX19" s="40"/>
      <c r="DY19" s="40"/>
      <c r="DZ19" s="40"/>
      <c r="EA19" s="40"/>
      <c r="EB19" s="40"/>
      <c r="EC19" s="40"/>
      <c r="ED19" s="40"/>
      <c r="EE19" s="40"/>
      <c r="EF19" s="40"/>
      <c r="EG19" s="40"/>
      <c r="EH19" s="40"/>
      <c r="EI19" s="40"/>
      <c r="EJ19" s="40"/>
      <c r="EK19" s="40"/>
      <c r="EL19" s="40"/>
      <c r="EM19" s="40"/>
      <c r="EN19" s="40"/>
      <c r="EO19" s="40"/>
      <c r="EP19" s="40"/>
      <c r="EQ19" s="40"/>
      <c r="ER19" s="40"/>
      <c r="ES19" s="40"/>
    </row>
    <row r="20" spans="1:149" s="40" customFormat="1" ht="18" x14ac:dyDescent="0.15">
      <c r="A20" s="99" t="s">
        <v>142</v>
      </c>
      <c r="B20" s="43" t="s">
        <v>139</v>
      </c>
      <c r="D20" s="41"/>
      <c r="E20" s="148"/>
      <c r="F20" s="147"/>
      <c r="G20" s="52"/>
      <c r="H20" s="107"/>
      <c r="I20" s="151"/>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row>
    <row r="21" spans="1:149" s="40" customFormat="1" ht="18" x14ac:dyDescent="0.15">
      <c r="A21" s="100">
        <v>2.2999999999999998</v>
      </c>
      <c r="B21" s="94" t="s">
        <v>143</v>
      </c>
      <c r="C21" s="39"/>
      <c r="D21" s="44"/>
      <c r="E21" s="149"/>
      <c r="F21" s="147"/>
      <c r="G21" s="52"/>
      <c r="H21" s="107"/>
      <c r="I21" s="151"/>
      <c r="J21" s="5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row>
    <row r="22" spans="1:149" s="40" customFormat="1" ht="18" x14ac:dyDescent="0.15">
      <c r="A22" s="99" t="s">
        <v>145</v>
      </c>
      <c r="B22" s="43" t="s">
        <v>144</v>
      </c>
      <c r="D22" s="41"/>
      <c r="E22" s="149"/>
      <c r="F22" s="147"/>
      <c r="G22" s="52"/>
      <c r="H22" s="107"/>
      <c r="I22" s="151"/>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row>
    <row r="23" spans="1:149" s="40" customFormat="1" ht="18" x14ac:dyDescent="0.15">
      <c r="A23" s="100">
        <v>2.4</v>
      </c>
      <c r="B23" s="94" t="s">
        <v>146</v>
      </c>
      <c r="C23" s="39"/>
      <c r="D23" s="44"/>
      <c r="E23" s="148"/>
      <c r="F23" s="147"/>
      <c r="G23" s="52"/>
      <c r="H23" s="107"/>
      <c r="I23" s="151"/>
      <c r="J23" s="5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row>
    <row r="24" spans="1:149" s="40" customFormat="1" ht="18" x14ac:dyDescent="0.15">
      <c r="A24" s="99" t="s">
        <v>161</v>
      </c>
      <c r="B24" s="43" t="s">
        <v>147</v>
      </c>
      <c r="D24" s="41"/>
      <c r="E24" s="148"/>
      <c r="F24" s="147"/>
      <c r="G24" s="52"/>
      <c r="H24" s="107"/>
      <c r="I24" s="151"/>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row>
    <row r="25" spans="1:149" s="39" customFormat="1" ht="18" x14ac:dyDescent="0.15">
      <c r="A25" s="99" t="s">
        <v>162</v>
      </c>
      <c r="B25" s="43" t="s">
        <v>148</v>
      </c>
      <c r="C25" s="40"/>
      <c r="D25" s="41"/>
      <c r="E25" s="148"/>
      <c r="F25" s="147"/>
      <c r="G25" s="52"/>
      <c r="H25" s="107"/>
      <c r="I25" s="151"/>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0"/>
      <c r="BO25" s="40"/>
      <c r="BP25" s="40"/>
      <c r="BQ25" s="40"/>
      <c r="BR25" s="40"/>
      <c r="BS25" s="40"/>
      <c r="BT25" s="40"/>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c r="CT25" s="40"/>
      <c r="CU25" s="40"/>
      <c r="CV25" s="40"/>
      <c r="CW25" s="40"/>
      <c r="CX25" s="40"/>
      <c r="CY25" s="40"/>
      <c r="CZ25" s="40"/>
      <c r="DA25" s="40"/>
      <c r="DB25" s="40"/>
      <c r="DC25" s="40"/>
      <c r="DD25" s="40"/>
      <c r="DE25" s="40"/>
      <c r="DF25" s="40"/>
      <c r="DG25" s="40"/>
      <c r="DH25" s="40"/>
      <c r="DI25" s="40"/>
      <c r="DJ25" s="40"/>
      <c r="DK25" s="40"/>
      <c r="DL25" s="40"/>
      <c r="DM25" s="40"/>
      <c r="DN25" s="40"/>
      <c r="DO25" s="40"/>
      <c r="DP25" s="40"/>
      <c r="DQ25" s="40"/>
      <c r="DR25" s="40"/>
      <c r="DS25" s="40"/>
      <c r="DT25" s="40"/>
      <c r="DU25" s="40"/>
      <c r="DV25" s="40"/>
      <c r="DW25" s="40"/>
      <c r="DX25" s="40"/>
      <c r="DY25" s="40"/>
      <c r="DZ25" s="40"/>
      <c r="EA25" s="40"/>
      <c r="EB25" s="40"/>
      <c r="EC25" s="40"/>
      <c r="ED25" s="40"/>
      <c r="EE25" s="40"/>
      <c r="EF25" s="40"/>
      <c r="EG25" s="40"/>
      <c r="EH25" s="40"/>
      <c r="EI25" s="40"/>
      <c r="EJ25" s="40"/>
      <c r="EK25" s="40"/>
      <c r="EL25" s="40"/>
      <c r="EM25" s="40"/>
      <c r="EN25" s="40"/>
      <c r="EO25" s="40"/>
      <c r="EP25" s="40"/>
      <c r="EQ25" s="40"/>
      <c r="ER25" s="40"/>
      <c r="ES25" s="40"/>
    </row>
    <row r="26" spans="1:149" s="40" customFormat="1" ht="18" x14ac:dyDescent="0.15">
      <c r="A26" s="99" t="s">
        <v>163</v>
      </c>
      <c r="B26" s="43" t="s">
        <v>149</v>
      </c>
      <c r="D26" s="41"/>
      <c r="E26" s="148"/>
      <c r="F26" s="147"/>
      <c r="G26" s="52"/>
      <c r="H26" s="107"/>
      <c r="I26" s="151"/>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row>
    <row r="27" spans="1:149" s="40" customFormat="1" ht="18" x14ac:dyDescent="0.15">
      <c r="A27" s="99" t="s">
        <v>164</v>
      </c>
      <c r="B27" s="43" t="s">
        <v>150</v>
      </c>
      <c r="D27" s="41"/>
      <c r="E27" s="148"/>
      <c r="F27" s="147"/>
      <c r="G27" s="52"/>
      <c r="H27" s="107"/>
      <c r="I27" s="151"/>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row>
    <row r="28" spans="1:149" s="40" customFormat="1" ht="18" x14ac:dyDescent="0.15">
      <c r="A28" s="99" t="s">
        <v>165</v>
      </c>
      <c r="B28" s="43" t="s">
        <v>151</v>
      </c>
      <c r="D28" s="41"/>
      <c r="E28" s="147"/>
      <c r="F28" s="147"/>
      <c r="G28" s="52"/>
      <c r="H28" s="107"/>
      <c r="I28" s="151"/>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row>
    <row r="29" spans="1:149" s="40" customFormat="1" ht="18" x14ac:dyDescent="0.15">
      <c r="A29" s="100">
        <v>3</v>
      </c>
      <c r="B29" s="94" t="s">
        <v>152</v>
      </c>
      <c r="C29" s="39"/>
      <c r="D29" s="44"/>
      <c r="E29" s="159" t="s">
        <v>198</v>
      </c>
      <c r="F29" s="153" t="s">
        <v>200</v>
      </c>
      <c r="G29" s="52">
        <v>80</v>
      </c>
      <c r="H29" s="107">
        <v>59</v>
      </c>
      <c r="I29" s="151"/>
      <c r="J29" s="5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row>
    <row r="30" spans="1:149" s="40" customFormat="1" ht="18" x14ac:dyDescent="0.15">
      <c r="A30" s="99">
        <v>3.1</v>
      </c>
      <c r="B30" s="43" t="s">
        <v>153</v>
      </c>
      <c r="D30" s="41"/>
      <c r="E30" s="148"/>
      <c r="F30" s="147"/>
      <c r="G30" s="52"/>
      <c r="H30" s="107"/>
      <c r="I30" s="151"/>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row>
    <row r="31" spans="1:149" s="39" customFormat="1" ht="18" x14ac:dyDescent="0.15">
      <c r="A31" s="99">
        <v>3.2</v>
      </c>
      <c r="B31" s="43" t="s">
        <v>154</v>
      </c>
      <c r="C31" s="40"/>
      <c r="D31" s="41"/>
      <c r="E31" s="148"/>
      <c r="F31" s="147"/>
      <c r="G31" s="52"/>
      <c r="H31" s="107"/>
      <c r="I31" s="151"/>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c r="BN31" s="40"/>
      <c r="BO31" s="40"/>
      <c r="BP31" s="40"/>
      <c r="BQ31" s="40"/>
      <c r="BR31" s="40"/>
      <c r="BS31" s="40"/>
      <c r="BT31" s="40"/>
      <c r="BU31" s="40"/>
      <c r="BV31" s="40"/>
      <c r="BW31" s="40"/>
      <c r="BX31" s="40"/>
      <c r="BY31" s="40"/>
      <c r="BZ31" s="40"/>
      <c r="CA31" s="40"/>
      <c r="CB31" s="40"/>
      <c r="CC31" s="40"/>
      <c r="CD31" s="40"/>
      <c r="CE31" s="40"/>
      <c r="CF31" s="40"/>
      <c r="CG31" s="40"/>
      <c r="CH31" s="40"/>
      <c r="CI31" s="40"/>
      <c r="CJ31" s="40"/>
      <c r="CK31" s="40"/>
      <c r="CL31" s="40"/>
      <c r="CM31" s="40"/>
      <c r="CN31" s="40"/>
      <c r="CO31" s="40"/>
      <c r="CP31" s="40"/>
      <c r="CQ31" s="40"/>
      <c r="CR31" s="40"/>
      <c r="CS31" s="40"/>
      <c r="CT31" s="40"/>
      <c r="CU31" s="40"/>
      <c r="CV31" s="40"/>
      <c r="CW31" s="40"/>
      <c r="CX31" s="40"/>
      <c r="CY31" s="40"/>
      <c r="CZ31" s="40"/>
      <c r="DA31" s="40"/>
      <c r="DB31" s="40"/>
      <c r="DC31" s="40"/>
      <c r="DD31" s="40"/>
      <c r="DE31" s="40"/>
      <c r="DF31" s="40"/>
      <c r="DG31" s="40"/>
      <c r="DH31" s="40"/>
      <c r="DI31" s="40"/>
      <c r="DJ31" s="40"/>
      <c r="DK31" s="40"/>
      <c r="DL31" s="40"/>
      <c r="DM31" s="40"/>
      <c r="DN31" s="40"/>
      <c r="DO31" s="40"/>
      <c r="DP31" s="40"/>
      <c r="DQ31" s="40"/>
      <c r="DR31" s="40"/>
      <c r="DS31" s="40"/>
      <c r="DT31" s="40"/>
      <c r="DU31" s="40"/>
      <c r="DV31" s="40"/>
      <c r="DW31" s="40"/>
      <c r="DX31" s="40"/>
      <c r="DY31" s="40"/>
      <c r="DZ31" s="40"/>
      <c r="EA31" s="40"/>
      <c r="EB31" s="40"/>
      <c r="EC31" s="40"/>
      <c r="ED31" s="40"/>
      <c r="EE31" s="40"/>
      <c r="EF31" s="40"/>
      <c r="EG31" s="40"/>
      <c r="EH31" s="40"/>
      <c r="EI31" s="40"/>
      <c r="EJ31" s="40"/>
      <c r="EK31" s="40"/>
      <c r="EL31" s="40"/>
      <c r="EM31" s="40"/>
      <c r="EN31" s="40"/>
      <c r="EO31" s="40"/>
      <c r="EP31" s="40"/>
      <c r="EQ31" s="40"/>
      <c r="ER31" s="40"/>
      <c r="ES31" s="40"/>
    </row>
    <row r="32" spans="1:149" s="40" customFormat="1" ht="18" x14ac:dyDescent="0.15">
      <c r="A32" s="100">
        <v>3.3</v>
      </c>
      <c r="B32" s="94" t="s">
        <v>155</v>
      </c>
      <c r="C32" s="39"/>
      <c r="D32" s="44"/>
      <c r="E32" s="148"/>
      <c r="F32" s="147"/>
      <c r="G32" s="52"/>
      <c r="H32" s="107"/>
      <c r="I32" s="151"/>
      <c r="J32" s="5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row>
    <row r="33" spans="1:150" s="40" customFormat="1" ht="18" x14ac:dyDescent="0.15">
      <c r="A33" s="99" t="s">
        <v>166</v>
      </c>
      <c r="B33" s="43" t="s">
        <v>156</v>
      </c>
      <c r="D33" s="41"/>
      <c r="E33" s="148"/>
      <c r="F33" s="147"/>
      <c r="G33" s="52"/>
      <c r="H33" s="107"/>
      <c r="I33" s="151"/>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row>
    <row r="34" spans="1:150" s="40" customFormat="1" ht="18" x14ac:dyDescent="0.15">
      <c r="A34" s="100">
        <v>3.5</v>
      </c>
      <c r="B34" s="94" t="s">
        <v>157</v>
      </c>
      <c r="C34" s="39"/>
      <c r="D34" s="44"/>
      <c r="E34" s="148"/>
      <c r="F34" s="147"/>
      <c r="G34" s="52"/>
      <c r="H34" s="107"/>
      <c r="I34" s="151"/>
      <c r="J34" s="5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row>
    <row r="35" spans="1:150" s="40" customFormat="1" ht="18" x14ac:dyDescent="0.15">
      <c r="A35" s="99" t="s">
        <v>167</v>
      </c>
      <c r="B35" s="150" t="s">
        <v>158</v>
      </c>
      <c r="D35" s="41"/>
      <c r="E35" s="148"/>
      <c r="F35" s="147"/>
      <c r="G35" s="52"/>
      <c r="H35" s="107"/>
      <c r="I35" s="151"/>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ET35" s="45"/>
    </row>
    <row r="36" spans="1:150" s="40" customFormat="1" ht="18" x14ac:dyDescent="0.15">
      <c r="A36" s="99" t="s">
        <v>168</v>
      </c>
      <c r="B36" s="150" t="s">
        <v>178</v>
      </c>
      <c r="D36" s="41"/>
      <c r="E36" s="148"/>
      <c r="F36" s="147"/>
      <c r="G36" s="52"/>
      <c r="H36" s="107"/>
      <c r="I36" s="151"/>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ET36" s="45"/>
    </row>
    <row r="37" spans="1:150" s="45" customFormat="1" ht="18" x14ac:dyDescent="0.15">
      <c r="A37" s="99" t="s">
        <v>169</v>
      </c>
      <c r="B37" s="150" t="s">
        <v>160</v>
      </c>
      <c r="C37" s="40"/>
      <c r="D37" s="41"/>
      <c r="E37" s="148"/>
      <c r="F37" s="147"/>
      <c r="G37" s="52"/>
      <c r="H37" s="107"/>
      <c r="I37" s="151"/>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0"/>
      <c r="BO37" s="40"/>
      <c r="BP37" s="40"/>
      <c r="BQ37" s="40"/>
      <c r="BR37" s="40"/>
      <c r="BS37" s="40"/>
      <c r="BT37" s="40"/>
      <c r="BU37" s="40"/>
      <c r="BV37" s="40"/>
      <c r="BW37" s="40"/>
      <c r="BX37" s="40"/>
      <c r="BY37" s="40"/>
      <c r="BZ37" s="40"/>
      <c r="CA37" s="40"/>
      <c r="CB37" s="40"/>
      <c r="CC37" s="40"/>
      <c r="CD37" s="40"/>
      <c r="CE37" s="40"/>
      <c r="CF37" s="40"/>
      <c r="CG37" s="40"/>
      <c r="CH37" s="40"/>
      <c r="CI37" s="40"/>
      <c r="CJ37" s="40"/>
      <c r="CK37" s="40"/>
      <c r="CL37" s="40"/>
      <c r="CM37" s="40"/>
      <c r="CN37" s="40"/>
      <c r="CO37" s="40"/>
      <c r="CP37" s="40"/>
      <c r="CQ37" s="40"/>
      <c r="CR37" s="40"/>
      <c r="CS37" s="40"/>
      <c r="CT37" s="40"/>
      <c r="CU37" s="40"/>
      <c r="CV37" s="40"/>
      <c r="CW37" s="40"/>
      <c r="CX37" s="40"/>
      <c r="CY37" s="40"/>
      <c r="CZ37" s="40"/>
      <c r="DA37" s="40"/>
      <c r="DB37" s="40"/>
      <c r="DC37" s="40"/>
      <c r="DD37" s="40"/>
      <c r="DE37" s="40"/>
      <c r="DF37" s="40"/>
      <c r="DG37" s="40"/>
      <c r="DH37" s="40"/>
      <c r="DI37" s="40"/>
      <c r="DJ37" s="40"/>
      <c r="DK37" s="40"/>
      <c r="DL37" s="40"/>
      <c r="DM37" s="40"/>
      <c r="DN37" s="40"/>
      <c r="DO37" s="40"/>
      <c r="DP37" s="40"/>
      <c r="DQ37" s="40"/>
      <c r="DR37" s="40"/>
      <c r="DS37" s="40"/>
      <c r="DT37" s="40"/>
      <c r="DU37" s="40"/>
      <c r="DV37" s="40"/>
      <c r="DW37" s="40"/>
      <c r="DX37" s="40"/>
      <c r="DY37" s="40"/>
      <c r="DZ37" s="40"/>
      <c r="EA37" s="40"/>
      <c r="EB37" s="40"/>
      <c r="EC37" s="40"/>
      <c r="ED37" s="40"/>
      <c r="EE37" s="40"/>
      <c r="EF37" s="40"/>
      <c r="EG37" s="40"/>
      <c r="EH37" s="40"/>
      <c r="EI37" s="40"/>
      <c r="EJ37" s="40"/>
      <c r="EK37" s="40"/>
      <c r="EL37" s="40"/>
      <c r="EM37" s="40"/>
      <c r="EN37" s="40"/>
      <c r="EO37" s="40"/>
      <c r="EP37" s="40"/>
      <c r="EQ37" s="40"/>
      <c r="ER37" s="40"/>
      <c r="ES37" s="40"/>
      <c r="ET37" s="46"/>
    </row>
    <row r="38" spans="1:150" s="45" customFormat="1" ht="18" x14ac:dyDescent="0.15">
      <c r="A38" s="100">
        <v>3.6</v>
      </c>
      <c r="B38" s="94" t="s">
        <v>181</v>
      </c>
      <c r="C38" s="39"/>
      <c r="D38" s="44"/>
      <c r="E38" s="147"/>
      <c r="F38" s="147"/>
      <c r="G38" s="52"/>
      <c r="H38" s="107"/>
      <c r="I38" s="151"/>
      <c r="J38" s="5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0"/>
      <c r="BO38" s="40"/>
      <c r="BP38" s="40"/>
      <c r="BQ38" s="40"/>
      <c r="BR38" s="40"/>
      <c r="BS38" s="40"/>
      <c r="BT38" s="40"/>
      <c r="BU38" s="40"/>
      <c r="BV38" s="40"/>
      <c r="BW38" s="40"/>
      <c r="BX38" s="40"/>
      <c r="BY38" s="40"/>
      <c r="BZ38" s="40"/>
      <c r="CA38" s="40"/>
      <c r="CB38" s="40"/>
      <c r="CC38" s="40"/>
      <c r="CD38" s="40"/>
      <c r="CE38" s="40"/>
      <c r="CF38" s="40"/>
      <c r="CG38" s="40"/>
      <c r="CH38" s="40"/>
      <c r="CI38" s="40"/>
      <c r="CJ38" s="40"/>
      <c r="CK38" s="40"/>
      <c r="CL38" s="40"/>
      <c r="CM38" s="40"/>
      <c r="CN38" s="40"/>
      <c r="CO38" s="40"/>
      <c r="CP38" s="40"/>
      <c r="CQ38" s="40"/>
      <c r="CR38" s="40"/>
      <c r="CS38" s="40"/>
      <c r="CT38" s="40"/>
      <c r="CU38" s="40"/>
      <c r="CV38" s="40"/>
      <c r="CW38" s="40"/>
      <c r="CX38" s="40"/>
      <c r="CY38" s="40"/>
      <c r="CZ38" s="40"/>
      <c r="DA38" s="40"/>
      <c r="DB38" s="40"/>
      <c r="DC38" s="40"/>
      <c r="DD38" s="40"/>
      <c r="DE38" s="40"/>
      <c r="DF38" s="40"/>
      <c r="DG38" s="40"/>
      <c r="DH38" s="40"/>
      <c r="DI38" s="40"/>
      <c r="DJ38" s="40"/>
      <c r="DK38" s="40"/>
      <c r="DL38" s="40"/>
      <c r="DM38" s="40"/>
      <c r="DN38" s="40"/>
      <c r="DO38" s="40"/>
      <c r="DP38" s="40"/>
      <c r="DQ38" s="40"/>
      <c r="DR38" s="40"/>
      <c r="DS38" s="40"/>
      <c r="DT38" s="40"/>
      <c r="DU38" s="40"/>
      <c r="DV38" s="40"/>
      <c r="DW38" s="40"/>
      <c r="DX38" s="40"/>
      <c r="DY38" s="40"/>
      <c r="DZ38" s="40"/>
      <c r="EA38" s="40"/>
      <c r="EB38" s="40"/>
      <c r="EC38" s="40"/>
      <c r="ED38" s="40"/>
      <c r="EE38" s="40"/>
      <c r="EF38" s="40"/>
      <c r="EG38" s="40"/>
      <c r="EH38" s="40"/>
      <c r="EI38" s="40"/>
      <c r="EJ38" s="40"/>
      <c r="EK38" s="40"/>
      <c r="EL38" s="40"/>
      <c r="EM38" s="40"/>
      <c r="EN38" s="40"/>
      <c r="EO38" s="40"/>
      <c r="EP38" s="40"/>
      <c r="EQ38" s="40"/>
      <c r="ER38" s="40"/>
      <c r="ES38" s="40"/>
    </row>
    <row r="39" spans="1:150" s="46" customFormat="1" ht="27" customHeight="1" x14ac:dyDescent="0.15">
      <c r="A39" s="99" t="s">
        <v>170</v>
      </c>
      <c r="B39" s="150" t="s">
        <v>177</v>
      </c>
      <c r="C39" s="40"/>
      <c r="D39" s="41"/>
      <c r="E39" s="147"/>
      <c r="F39" s="147"/>
      <c r="G39" s="52"/>
      <c r="H39" s="107"/>
      <c r="I39" s="151"/>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c r="DR39" s="40"/>
      <c r="DS39" s="40"/>
      <c r="DT39" s="40"/>
      <c r="DU39" s="40"/>
      <c r="DV39" s="40"/>
      <c r="DW39" s="40"/>
      <c r="DX39" s="40"/>
      <c r="DY39" s="40"/>
      <c r="DZ39" s="40"/>
      <c r="EA39" s="40"/>
      <c r="EB39" s="40"/>
      <c r="EC39" s="40"/>
      <c r="ED39" s="40"/>
      <c r="EE39" s="40"/>
      <c r="EF39" s="40"/>
      <c r="EG39" s="40"/>
      <c r="EH39" s="40"/>
      <c r="EI39" s="40"/>
      <c r="EJ39" s="40"/>
      <c r="EK39" s="40"/>
      <c r="EL39" s="40"/>
      <c r="EM39" s="40"/>
      <c r="EN39" s="40"/>
      <c r="EO39" s="40"/>
      <c r="EP39" s="40"/>
      <c r="EQ39" s="40"/>
      <c r="ER39" s="40"/>
      <c r="ES39" s="40"/>
      <c r="ET39" s="45"/>
    </row>
    <row r="40" spans="1:150" s="45" customFormat="1" ht="18" x14ac:dyDescent="0.15">
      <c r="A40" s="99" t="s">
        <v>171</v>
      </c>
      <c r="B40" s="150" t="s">
        <v>159</v>
      </c>
      <c r="C40" s="40"/>
      <c r="D40" s="41"/>
      <c r="E40" s="147"/>
      <c r="F40" s="147"/>
      <c r="G40" s="52"/>
      <c r="H40" s="107"/>
      <c r="I40" s="151"/>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0"/>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c r="CT40" s="40"/>
      <c r="CU40" s="40"/>
      <c r="CV40" s="40"/>
      <c r="CW40" s="40"/>
      <c r="CX40" s="40"/>
      <c r="CY40" s="40"/>
      <c r="CZ40" s="40"/>
      <c r="DA40" s="40"/>
      <c r="DB40" s="40"/>
      <c r="DC40" s="40"/>
      <c r="DD40" s="40"/>
      <c r="DE40" s="40"/>
      <c r="DF40" s="40"/>
      <c r="DG40" s="40"/>
      <c r="DH40" s="40"/>
      <c r="DI40" s="40"/>
      <c r="DJ40" s="40"/>
      <c r="DK40" s="40"/>
      <c r="DL40" s="40"/>
      <c r="DM40" s="40"/>
      <c r="DN40" s="40"/>
      <c r="DO40" s="40"/>
      <c r="DP40" s="40"/>
      <c r="DQ40" s="40"/>
      <c r="DR40" s="40"/>
      <c r="DS40" s="40"/>
      <c r="DT40" s="40"/>
      <c r="DU40" s="40"/>
      <c r="DV40" s="40"/>
      <c r="DW40" s="40"/>
      <c r="DX40" s="40"/>
      <c r="DY40" s="40"/>
      <c r="DZ40" s="40"/>
      <c r="EA40" s="40"/>
      <c r="EB40" s="40"/>
      <c r="EC40" s="40"/>
      <c r="ED40" s="40"/>
      <c r="EE40" s="40"/>
      <c r="EF40" s="40"/>
      <c r="EG40" s="40"/>
      <c r="EH40" s="40"/>
      <c r="EI40" s="40"/>
      <c r="EJ40" s="40"/>
      <c r="EK40" s="40"/>
      <c r="EL40" s="40"/>
      <c r="EM40" s="40"/>
      <c r="EN40" s="40"/>
      <c r="EO40" s="40"/>
      <c r="EP40" s="40"/>
      <c r="EQ40" s="40"/>
      <c r="ER40" s="40"/>
      <c r="ES40" s="40"/>
    </row>
    <row r="41" spans="1:150" s="45" customFormat="1" ht="18" x14ac:dyDescent="0.15">
      <c r="A41" s="99" t="s">
        <v>172</v>
      </c>
      <c r="B41" s="150" t="s">
        <v>179</v>
      </c>
      <c r="C41" s="40"/>
      <c r="D41" s="41"/>
      <c r="E41" s="149"/>
      <c r="F41" s="147"/>
      <c r="G41" s="52"/>
      <c r="H41" s="107"/>
      <c r="I41" s="151"/>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0"/>
      <c r="BO41" s="40"/>
      <c r="BP41" s="40"/>
      <c r="BQ41" s="40"/>
      <c r="BR41" s="40"/>
      <c r="BS41" s="40"/>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c r="DA41" s="40"/>
      <c r="DB41" s="40"/>
      <c r="DC41" s="40"/>
      <c r="DD41" s="40"/>
      <c r="DE41" s="40"/>
      <c r="DF41" s="40"/>
      <c r="DG41" s="40"/>
      <c r="DH41" s="40"/>
      <c r="DI41" s="40"/>
      <c r="DJ41" s="40"/>
      <c r="DK41" s="40"/>
      <c r="DL41" s="40"/>
      <c r="DM41" s="40"/>
      <c r="DN41" s="40"/>
      <c r="DO41" s="40"/>
      <c r="DP41" s="40"/>
      <c r="DQ41" s="40"/>
      <c r="DR41" s="40"/>
      <c r="DS41" s="40"/>
      <c r="DT41" s="40"/>
      <c r="DU41" s="40"/>
      <c r="DV41" s="40"/>
      <c r="DW41" s="40"/>
      <c r="DX41" s="40"/>
      <c r="DY41" s="40"/>
      <c r="DZ41" s="40"/>
      <c r="EA41" s="40"/>
      <c r="EB41" s="40"/>
      <c r="EC41" s="40"/>
      <c r="ED41" s="40"/>
      <c r="EE41" s="40"/>
      <c r="EF41" s="40"/>
      <c r="EG41" s="40"/>
      <c r="EH41" s="40"/>
      <c r="EI41" s="40"/>
      <c r="EJ41" s="40"/>
      <c r="EK41" s="40"/>
      <c r="EL41" s="40"/>
      <c r="EM41" s="40"/>
      <c r="EN41" s="40"/>
      <c r="EO41" s="40"/>
      <c r="EP41" s="40"/>
      <c r="EQ41" s="40"/>
      <c r="ER41" s="40"/>
      <c r="ES41" s="40"/>
    </row>
    <row r="42" spans="1:150" s="45" customFormat="1" ht="18" x14ac:dyDescent="0.15">
      <c r="A42" s="100">
        <v>3.7</v>
      </c>
      <c r="B42" s="94" t="s">
        <v>182</v>
      </c>
      <c r="C42" s="39"/>
      <c r="D42" s="44"/>
      <c r="E42" s="147"/>
      <c r="F42" s="147"/>
      <c r="G42" s="52"/>
      <c r="H42" s="107"/>
      <c r="I42" s="151"/>
      <c r="J42" s="5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0"/>
      <c r="BO42" s="40"/>
      <c r="BP42" s="40"/>
      <c r="BQ42" s="40"/>
      <c r="BR42" s="40"/>
      <c r="BS42" s="40"/>
      <c r="BT42" s="40"/>
      <c r="BU42" s="40"/>
      <c r="BV42" s="40"/>
      <c r="BW42" s="40"/>
      <c r="BX42" s="40"/>
      <c r="BY42" s="40"/>
      <c r="BZ42" s="40"/>
      <c r="CA42" s="40"/>
      <c r="CB42" s="40"/>
      <c r="CC42" s="40"/>
      <c r="CD42" s="40"/>
      <c r="CE42" s="40"/>
      <c r="CF42" s="40"/>
      <c r="CG42" s="40"/>
      <c r="CH42" s="40"/>
      <c r="CI42" s="40"/>
      <c r="CJ42" s="40"/>
      <c r="CK42" s="40"/>
      <c r="CL42" s="40"/>
      <c r="CM42" s="40"/>
      <c r="CN42" s="40"/>
      <c r="CO42" s="40"/>
      <c r="CP42" s="40"/>
      <c r="CQ42" s="40"/>
      <c r="CR42" s="40"/>
      <c r="CS42" s="40"/>
      <c r="CT42" s="40"/>
      <c r="CU42" s="40"/>
      <c r="CV42" s="40"/>
      <c r="CW42" s="40"/>
      <c r="CX42" s="40"/>
      <c r="CY42" s="40"/>
      <c r="CZ42" s="40"/>
      <c r="DA42" s="40"/>
      <c r="DB42" s="40"/>
      <c r="DC42" s="40"/>
      <c r="DD42" s="40"/>
      <c r="DE42" s="40"/>
      <c r="DF42" s="40"/>
      <c r="DG42" s="40"/>
      <c r="DH42" s="40"/>
      <c r="DI42" s="40"/>
      <c r="DJ42" s="40"/>
      <c r="DK42" s="40"/>
      <c r="DL42" s="40"/>
      <c r="DM42" s="40"/>
      <c r="DN42" s="40"/>
      <c r="DO42" s="40"/>
      <c r="DP42" s="40"/>
      <c r="DQ42" s="40"/>
      <c r="DR42" s="40"/>
      <c r="DS42" s="40"/>
      <c r="DT42" s="40"/>
      <c r="DU42" s="40"/>
      <c r="DV42" s="40"/>
      <c r="DW42" s="40"/>
      <c r="DX42" s="40"/>
      <c r="DY42" s="40"/>
      <c r="DZ42" s="40"/>
      <c r="EA42" s="40"/>
      <c r="EB42" s="40"/>
      <c r="EC42" s="40"/>
      <c r="ED42" s="40"/>
      <c r="EE42" s="40"/>
      <c r="EF42" s="40"/>
      <c r="EG42" s="40"/>
      <c r="EH42" s="40"/>
      <c r="EI42" s="40"/>
      <c r="EJ42" s="40"/>
      <c r="EK42" s="40"/>
      <c r="EL42" s="40"/>
      <c r="EM42" s="40"/>
      <c r="EN42" s="40"/>
      <c r="EO42" s="40"/>
      <c r="EP42" s="40"/>
      <c r="EQ42" s="40"/>
      <c r="ER42" s="40"/>
      <c r="ES42" s="40"/>
    </row>
    <row r="43" spans="1:150" s="45" customFormat="1" ht="18" x14ac:dyDescent="0.15">
      <c r="A43" s="99" t="s">
        <v>173</v>
      </c>
      <c r="B43" s="43" t="s">
        <v>183</v>
      </c>
      <c r="C43" s="40"/>
      <c r="D43" s="41"/>
      <c r="E43" s="147"/>
      <c r="F43" s="147"/>
      <c r="G43" s="52"/>
      <c r="H43" s="107"/>
      <c r="I43" s="151"/>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0"/>
      <c r="BO43" s="40"/>
      <c r="BP43" s="40"/>
      <c r="BQ43" s="40"/>
      <c r="BR43" s="40"/>
      <c r="BS43" s="40"/>
      <c r="BT43" s="40"/>
      <c r="BU43" s="40"/>
      <c r="BV43" s="40"/>
      <c r="BW43" s="40"/>
      <c r="BX43" s="40"/>
      <c r="BY43" s="40"/>
      <c r="BZ43" s="40"/>
      <c r="CA43" s="40"/>
      <c r="CB43" s="40"/>
      <c r="CC43" s="40"/>
      <c r="CD43" s="40"/>
      <c r="CE43" s="40"/>
      <c r="CF43" s="40"/>
      <c r="CG43" s="40"/>
      <c r="CH43" s="40"/>
      <c r="CI43" s="40"/>
      <c r="CJ43" s="40"/>
      <c r="CK43" s="40"/>
      <c r="CL43" s="40"/>
      <c r="CM43" s="40"/>
      <c r="CN43" s="40"/>
      <c r="CO43" s="40"/>
      <c r="CP43" s="40"/>
      <c r="CQ43" s="40"/>
      <c r="CR43" s="40"/>
      <c r="CS43" s="40"/>
      <c r="CT43" s="40"/>
      <c r="CU43" s="40"/>
      <c r="CV43" s="40"/>
      <c r="CW43" s="40"/>
      <c r="CX43" s="40"/>
      <c r="CY43" s="40"/>
      <c r="CZ43" s="40"/>
      <c r="DA43" s="40"/>
      <c r="DB43" s="40"/>
      <c r="DC43" s="40"/>
      <c r="DD43" s="40"/>
      <c r="DE43" s="40"/>
      <c r="DF43" s="40"/>
      <c r="DG43" s="40"/>
      <c r="DH43" s="40"/>
      <c r="DI43" s="40"/>
      <c r="DJ43" s="40"/>
      <c r="DK43" s="40"/>
      <c r="DL43" s="40"/>
      <c r="DM43" s="40"/>
      <c r="DN43" s="40"/>
      <c r="DO43" s="40"/>
      <c r="DP43" s="40"/>
      <c r="DQ43" s="40"/>
      <c r="DR43" s="40"/>
      <c r="DS43" s="40"/>
      <c r="DT43" s="40"/>
      <c r="DU43" s="40"/>
      <c r="DV43" s="40"/>
      <c r="DW43" s="40"/>
      <c r="DX43" s="40"/>
      <c r="DY43" s="40"/>
      <c r="DZ43" s="40"/>
      <c r="EA43" s="40"/>
      <c r="EB43" s="40"/>
      <c r="EC43" s="40"/>
      <c r="ED43" s="40"/>
      <c r="EE43" s="40"/>
      <c r="EF43" s="40"/>
      <c r="EG43" s="40"/>
      <c r="EH43" s="40"/>
      <c r="EI43" s="40"/>
      <c r="EJ43" s="40"/>
      <c r="EK43" s="40"/>
      <c r="EL43" s="40"/>
      <c r="EM43" s="40"/>
      <c r="EN43" s="40"/>
      <c r="EO43" s="40"/>
      <c r="EP43" s="40"/>
      <c r="EQ43" s="40"/>
      <c r="ER43" s="40"/>
      <c r="ES43" s="40"/>
      <c r="ET43" s="47"/>
    </row>
    <row r="44" spans="1:150" s="45" customFormat="1" ht="18" x14ac:dyDescent="0.15">
      <c r="A44" s="99" t="s">
        <v>174</v>
      </c>
      <c r="B44" s="43" t="s">
        <v>185</v>
      </c>
      <c r="C44" s="40"/>
      <c r="D44" s="41"/>
      <c r="E44" s="147"/>
      <c r="F44" s="147"/>
      <c r="G44" s="52"/>
      <c r="H44" s="107"/>
      <c r="I44" s="151"/>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0"/>
      <c r="BO44" s="40"/>
      <c r="BP44" s="40"/>
      <c r="BQ44" s="40"/>
      <c r="BR44" s="40"/>
      <c r="BS44" s="40"/>
      <c r="BT44" s="40"/>
      <c r="BU44" s="40"/>
      <c r="BV44" s="40"/>
      <c r="BW44" s="40"/>
      <c r="BX44" s="40"/>
      <c r="BY44" s="40"/>
      <c r="BZ44" s="40"/>
      <c r="CA44" s="40"/>
      <c r="CB44" s="40"/>
      <c r="CC44" s="40"/>
      <c r="CD44" s="40"/>
      <c r="CE44" s="40"/>
      <c r="CF44" s="40"/>
      <c r="CG44" s="40"/>
      <c r="CH44" s="40"/>
      <c r="CI44" s="40"/>
      <c r="CJ44" s="40"/>
      <c r="CK44" s="40"/>
      <c r="CL44" s="40"/>
      <c r="CM44" s="40"/>
      <c r="CN44" s="40"/>
      <c r="CO44" s="40"/>
      <c r="CP44" s="40"/>
      <c r="CQ44" s="40"/>
      <c r="CR44" s="40"/>
      <c r="CS44" s="40"/>
      <c r="CT44" s="40"/>
      <c r="CU44" s="40"/>
      <c r="CV44" s="40"/>
      <c r="CW44" s="40"/>
      <c r="CX44" s="40"/>
      <c r="CY44" s="40"/>
      <c r="CZ44" s="40"/>
      <c r="DA44" s="40"/>
      <c r="DB44" s="40"/>
      <c r="DC44" s="40"/>
      <c r="DD44" s="40"/>
      <c r="DE44" s="40"/>
      <c r="DF44" s="40"/>
      <c r="DG44" s="40"/>
      <c r="DH44" s="40"/>
      <c r="DI44" s="40"/>
      <c r="DJ44" s="40"/>
      <c r="DK44" s="40"/>
      <c r="DL44" s="40"/>
      <c r="DM44" s="40"/>
      <c r="DN44" s="40"/>
      <c r="DO44" s="40"/>
      <c r="DP44" s="40"/>
      <c r="DQ44" s="40"/>
      <c r="DR44" s="40"/>
      <c r="DS44" s="40"/>
      <c r="DT44" s="40"/>
      <c r="DU44" s="40"/>
      <c r="DV44" s="40"/>
      <c r="DW44" s="40"/>
      <c r="DX44" s="40"/>
      <c r="DY44" s="40"/>
      <c r="DZ44" s="40"/>
      <c r="EA44" s="40"/>
      <c r="EB44" s="40"/>
      <c r="EC44" s="40"/>
      <c r="ED44" s="40"/>
      <c r="EE44" s="40"/>
      <c r="EF44" s="40"/>
      <c r="EG44" s="40"/>
      <c r="EH44" s="40"/>
      <c r="EI44" s="40"/>
      <c r="EJ44" s="40"/>
      <c r="EK44" s="40"/>
      <c r="EL44" s="40"/>
      <c r="EM44" s="40"/>
      <c r="EN44" s="40"/>
      <c r="EO44" s="40"/>
      <c r="EP44" s="40"/>
      <c r="EQ44" s="40"/>
      <c r="ER44" s="40"/>
      <c r="ES44" s="40"/>
      <c r="ET44" s="34"/>
    </row>
    <row r="45" spans="1:150" s="47" customFormat="1" ht="19.5" customHeight="1" x14ac:dyDescent="0.15">
      <c r="A45" s="99" t="s">
        <v>184</v>
      </c>
      <c r="B45" s="43" t="s">
        <v>186</v>
      </c>
      <c r="C45" s="40"/>
      <c r="D45" s="41"/>
      <c r="E45" s="148"/>
      <c r="F45" s="147"/>
      <c r="G45" s="52"/>
      <c r="H45" s="107"/>
      <c r="I45" s="151"/>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0"/>
      <c r="BO45" s="40"/>
      <c r="BP45" s="40"/>
      <c r="BQ45" s="40"/>
      <c r="BR45" s="40"/>
      <c r="BS45" s="40"/>
      <c r="BT45" s="40"/>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c r="CT45" s="40"/>
      <c r="CU45" s="40"/>
      <c r="CV45" s="40"/>
      <c r="CW45" s="40"/>
      <c r="CX45" s="40"/>
      <c r="CY45" s="40"/>
      <c r="CZ45" s="40"/>
      <c r="DA45" s="40"/>
      <c r="DB45" s="40"/>
      <c r="DC45" s="40"/>
      <c r="DD45" s="40"/>
      <c r="DE45" s="40"/>
      <c r="DF45" s="40"/>
      <c r="DG45" s="40"/>
      <c r="DH45" s="40"/>
      <c r="DI45" s="40"/>
      <c r="DJ45" s="40"/>
      <c r="DK45" s="40"/>
      <c r="DL45" s="40"/>
      <c r="DM45" s="40"/>
      <c r="DN45" s="40"/>
      <c r="DO45" s="40"/>
      <c r="DP45" s="40"/>
      <c r="DQ45" s="40"/>
      <c r="DR45" s="40"/>
      <c r="DS45" s="40"/>
      <c r="DT45" s="40"/>
      <c r="DU45" s="40"/>
      <c r="DV45" s="40"/>
      <c r="DW45" s="40"/>
      <c r="DX45" s="40"/>
      <c r="DY45" s="40"/>
      <c r="DZ45" s="40"/>
      <c r="EA45" s="40"/>
      <c r="EB45" s="40"/>
      <c r="EC45" s="40"/>
      <c r="ED45" s="40"/>
      <c r="EE45" s="40"/>
      <c r="EF45" s="40"/>
      <c r="EG45" s="40"/>
      <c r="EH45" s="40"/>
      <c r="EI45" s="40"/>
      <c r="EJ45" s="40"/>
      <c r="EK45" s="40"/>
      <c r="EL45" s="40"/>
      <c r="EM45" s="40"/>
      <c r="EN45" s="40"/>
      <c r="EO45" s="40"/>
      <c r="EP45" s="40"/>
      <c r="EQ45" s="40"/>
      <c r="ER45" s="40"/>
      <c r="ES45" s="40"/>
      <c r="ET45" s="34"/>
    </row>
    <row r="46" spans="1:150" ht="19.5" customHeight="1" x14ac:dyDescent="0.15">
      <c r="A46" s="100">
        <v>3.8</v>
      </c>
      <c r="B46" s="94" t="s">
        <v>187</v>
      </c>
      <c r="C46" s="39"/>
      <c r="D46" s="44"/>
      <c r="E46" s="147"/>
      <c r="F46" s="147"/>
      <c r="G46" s="52"/>
      <c r="H46" s="107"/>
      <c r="I46" s="151"/>
      <c r="J46" s="5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0"/>
      <c r="BO46" s="40"/>
      <c r="BP46" s="40"/>
      <c r="BQ46" s="40"/>
      <c r="BR46" s="40"/>
      <c r="BS46" s="40"/>
      <c r="BT46" s="40"/>
      <c r="BU46" s="40"/>
      <c r="BV46" s="40"/>
      <c r="BW46" s="40"/>
      <c r="BX46" s="40"/>
      <c r="BY46" s="40"/>
      <c r="BZ46" s="40"/>
      <c r="CA46" s="40"/>
      <c r="CB46" s="40"/>
      <c r="CC46" s="40"/>
      <c r="CD46" s="40"/>
      <c r="CE46" s="40"/>
      <c r="CF46" s="40"/>
      <c r="CG46" s="40"/>
      <c r="CH46" s="40"/>
      <c r="CI46" s="40"/>
      <c r="CJ46" s="40"/>
      <c r="CK46" s="40"/>
      <c r="CL46" s="40"/>
      <c r="CM46" s="40"/>
      <c r="CN46" s="40"/>
      <c r="CO46" s="40"/>
      <c r="CP46" s="40"/>
      <c r="CQ46" s="40"/>
      <c r="CR46" s="40"/>
      <c r="CS46" s="40"/>
      <c r="CT46" s="40"/>
      <c r="CU46" s="40"/>
      <c r="CV46" s="40"/>
      <c r="CW46" s="40"/>
      <c r="CX46" s="40"/>
      <c r="CY46" s="40"/>
      <c r="CZ46" s="40"/>
      <c r="DA46" s="40"/>
      <c r="DB46" s="40"/>
      <c r="DC46" s="40"/>
      <c r="DD46" s="40"/>
      <c r="DE46" s="40"/>
      <c r="DF46" s="40"/>
      <c r="DG46" s="40"/>
      <c r="DH46" s="40"/>
      <c r="DI46" s="40"/>
      <c r="DJ46" s="40"/>
      <c r="DK46" s="40"/>
      <c r="DL46" s="40"/>
      <c r="DM46" s="40"/>
      <c r="DN46" s="40"/>
      <c r="DO46" s="40"/>
      <c r="DP46" s="40"/>
      <c r="DQ46" s="40"/>
      <c r="DR46" s="40"/>
      <c r="DS46" s="40"/>
      <c r="DT46" s="40"/>
      <c r="DU46" s="40"/>
      <c r="DV46" s="40"/>
      <c r="DW46" s="40"/>
      <c r="DX46" s="40"/>
      <c r="DY46" s="40"/>
      <c r="DZ46" s="40"/>
      <c r="EA46" s="40"/>
      <c r="EB46" s="40"/>
      <c r="EC46" s="40"/>
      <c r="ED46" s="40"/>
      <c r="EE46" s="40"/>
      <c r="EF46" s="40"/>
      <c r="EG46" s="40"/>
      <c r="EH46" s="40"/>
      <c r="EI46" s="40"/>
      <c r="EJ46" s="40"/>
      <c r="EK46" s="40"/>
      <c r="EL46" s="40"/>
      <c r="EM46" s="40"/>
      <c r="EN46" s="40"/>
      <c r="EO46" s="40"/>
      <c r="EP46" s="40"/>
      <c r="EQ46" s="40"/>
      <c r="ER46" s="40"/>
      <c r="ES46" s="40"/>
    </row>
    <row r="47" spans="1:150" ht="19.5" customHeight="1" x14ac:dyDescent="0.15">
      <c r="A47" s="99" t="s">
        <v>175</v>
      </c>
      <c r="B47" s="43" t="s">
        <v>188</v>
      </c>
      <c r="C47" s="40"/>
      <c r="D47" s="41"/>
      <c r="E47" s="147"/>
      <c r="F47" s="147"/>
      <c r="G47" s="52"/>
      <c r="H47" s="107"/>
      <c r="I47" s="151"/>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0"/>
      <c r="BO47" s="40"/>
      <c r="BP47" s="40"/>
      <c r="BQ47" s="40"/>
      <c r="BR47" s="40"/>
      <c r="BS47" s="40"/>
      <c r="BT47" s="40"/>
      <c r="BU47" s="40"/>
      <c r="BV47" s="40"/>
      <c r="BW47" s="40"/>
      <c r="BX47" s="40"/>
      <c r="BY47" s="40"/>
      <c r="BZ47" s="40"/>
      <c r="CA47" s="40"/>
      <c r="CB47" s="40"/>
      <c r="CC47" s="40"/>
      <c r="CD47" s="40"/>
      <c r="CE47" s="40"/>
      <c r="CF47" s="40"/>
      <c r="CG47" s="40"/>
      <c r="CH47" s="40"/>
      <c r="CI47" s="40"/>
      <c r="CJ47" s="40"/>
      <c r="CK47" s="40"/>
      <c r="CL47" s="40"/>
      <c r="CM47" s="40"/>
      <c r="CN47" s="40"/>
      <c r="CO47" s="40"/>
      <c r="CP47" s="40"/>
      <c r="CQ47" s="40"/>
      <c r="CR47" s="40"/>
      <c r="CS47" s="40"/>
      <c r="CT47" s="40"/>
      <c r="CU47" s="40"/>
      <c r="CV47" s="40"/>
      <c r="CW47" s="40"/>
      <c r="CX47" s="40"/>
      <c r="CY47" s="40"/>
      <c r="CZ47" s="40"/>
      <c r="DA47" s="40"/>
      <c r="DB47" s="40"/>
      <c r="DC47" s="40"/>
      <c r="DD47" s="40"/>
      <c r="DE47" s="40"/>
      <c r="DF47" s="40"/>
      <c r="DG47" s="40"/>
      <c r="DH47" s="40"/>
      <c r="DI47" s="40"/>
      <c r="DJ47" s="40"/>
      <c r="DK47" s="40"/>
      <c r="DL47" s="40"/>
      <c r="DM47" s="40"/>
      <c r="DN47" s="40"/>
      <c r="DO47" s="40"/>
      <c r="DP47" s="40"/>
      <c r="DQ47" s="40"/>
      <c r="DR47" s="40"/>
      <c r="DS47" s="40"/>
      <c r="DT47" s="40"/>
      <c r="DU47" s="40"/>
      <c r="DV47" s="40"/>
      <c r="DW47" s="40"/>
      <c r="DX47" s="40"/>
      <c r="DY47" s="40"/>
      <c r="DZ47" s="40"/>
      <c r="EA47" s="40"/>
      <c r="EB47" s="40"/>
      <c r="EC47" s="40"/>
      <c r="ED47" s="40"/>
      <c r="EE47" s="40"/>
      <c r="EF47" s="40"/>
      <c r="EG47" s="40"/>
      <c r="EH47" s="40"/>
      <c r="EI47" s="40"/>
      <c r="EJ47" s="40"/>
      <c r="EK47" s="40"/>
      <c r="EL47" s="40"/>
      <c r="EM47" s="40"/>
      <c r="EN47" s="40"/>
      <c r="EO47" s="40"/>
      <c r="EP47" s="40"/>
      <c r="EQ47" s="40"/>
      <c r="ER47" s="40"/>
      <c r="ES47" s="40"/>
    </row>
    <row r="48" spans="1:150" ht="18" x14ac:dyDescent="0.15">
      <c r="A48" s="99" t="s">
        <v>176</v>
      </c>
      <c r="B48" s="43" t="s">
        <v>185</v>
      </c>
      <c r="C48" s="40"/>
      <c r="D48" s="41"/>
      <c r="E48" s="147"/>
      <c r="F48" s="147"/>
      <c r="G48" s="52"/>
      <c r="H48" s="107"/>
      <c r="I48" s="151"/>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0"/>
      <c r="BO48" s="40"/>
      <c r="BP48" s="40"/>
      <c r="BQ48" s="40"/>
      <c r="BR48" s="40"/>
      <c r="BS48" s="40"/>
      <c r="BT48" s="40"/>
      <c r="BU48" s="40"/>
      <c r="BV48" s="40"/>
      <c r="BW48" s="40"/>
      <c r="BX48" s="40"/>
      <c r="BY48" s="40"/>
      <c r="BZ48" s="40"/>
      <c r="CA48" s="40"/>
      <c r="CB48" s="40"/>
      <c r="CC48" s="40"/>
      <c r="CD48" s="40"/>
      <c r="CE48" s="40"/>
      <c r="CF48" s="40"/>
      <c r="CG48" s="40"/>
      <c r="CH48" s="40"/>
      <c r="CI48" s="40"/>
      <c r="CJ48" s="40"/>
      <c r="CK48" s="40"/>
      <c r="CL48" s="40"/>
      <c r="CM48" s="40"/>
      <c r="CN48" s="40"/>
      <c r="CO48" s="40"/>
      <c r="CP48" s="40"/>
      <c r="CQ48" s="40"/>
      <c r="CR48" s="40"/>
      <c r="CS48" s="40"/>
      <c r="CT48" s="40"/>
      <c r="CU48" s="40"/>
      <c r="CV48" s="40"/>
      <c r="CW48" s="40"/>
      <c r="CX48" s="40"/>
      <c r="CY48" s="40"/>
      <c r="CZ48" s="40"/>
      <c r="DA48" s="40"/>
      <c r="DB48" s="40"/>
      <c r="DC48" s="40"/>
      <c r="DD48" s="40"/>
      <c r="DE48" s="40"/>
      <c r="DF48" s="40"/>
      <c r="DG48" s="40"/>
      <c r="DH48" s="40"/>
      <c r="DI48" s="40"/>
      <c r="DJ48" s="40"/>
      <c r="DK48" s="40"/>
      <c r="DL48" s="40"/>
      <c r="DM48" s="40"/>
      <c r="DN48" s="40"/>
      <c r="DO48" s="40"/>
      <c r="DP48" s="40"/>
      <c r="DQ48" s="40"/>
      <c r="DR48" s="40"/>
      <c r="DS48" s="40"/>
      <c r="DT48" s="40"/>
      <c r="DU48" s="40"/>
      <c r="DV48" s="40"/>
      <c r="DW48" s="40"/>
      <c r="DX48" s="40"/>
      <c r="DY48" s="40"/>
      <c r="DZ48" s="40"/>
      <c r="EA48" s="40"/>
      <c r="EB48" s="40"/>
      <c r="EC48" s="40"/>
      <c r="ED48" s="40"/>
      <c r="EE48" s="40"/>
      <c r="EF48" s="40"/>
      <c r="EG48" s="40"/>
      <c r="EH48" s="40"/>
      <c r="EI48" s="40"/>
      <c r="EJ48" s="40"/>
      <c r="EK48" s="40"/>
      <c r="EL48" s="40"/>
      <c r="EM48" s="40"/>
      <c r="EN48" s="40"/>
      <c r="EO48" s="40"/>
      <c r="EP48" s="40"/>
      <c r="EQ48" s="40"/>
      <c r="ER48" s="40"/>
      <c r="ES48" s="40"/>
    </row>
    <row r="49" spans="1:150" ht="18" x14ac:dyDescent="0.15">
      <c r="A49" s="99" t="s">
        <v>189</v>
      </c>
      <c r="B49" s="43" t="s">
        <v>186</v>
      </c>
      <c r="C49" s="40"/>
      <c r="D49" s="41"/>
      <c r="E49" s="148"/>
      <c r="F49" s="147"/>
      <c r="G49" s="52"/>
      <c r="H49" s="107"/>
      <c r="I49" s="151"/>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0"/>
      <c r="BO49" s="40"/>
      <c r="BP49" s="40"/>
      <c r="BQ49" s="40"/>
      <c r="BR49" s="40"/>
      <c r="BS49" s="40"/>
      <c r="BT49" s="40"/>
      <c r="BU49" s="40"/>
      <c r="BV49" s="40"/>
      <c r="BW49" s="40"/>
      <c r="BX49" s="40"/>
      <c r="BY49" s="40"/>
      <c r="BZ49" s="40"/>
      <c r="CA49" s="40"/>
      <c r="CB49" s="40"/>
      <c r="CC49" s="40"/>
      <c r="CD49" s="40"/>
      <c r="CE49" s="40"/>
      <c r="CF49" s="40"/>
      <c r="CG49" s="40"/>
      <c r="CH49" s="40"/>
      <c r="CI49" s="40"/>
      <c r="CJ49" s="40"/>
      <c r="CK49" s="40"/>
      <c r="CL49" s="40"/>
      <c r="CM49" s="40"/>
      <c r="CN49" s="40"/>
      <c r="CO49" s="40"/>
      <c r="CP49" s="40"/>
      <c r="CQ49" s="40"/>
      <c r="CR49" s="40"/>
      <c r="CS49" s="40"/>
      <c r="CT49" s="40"/>
      <c r="CU49" s="40"/>
      <c r="CV49" s="40"/>
      <c r="CW49" s="40"/>
      <c r="CX49" s="40"/>
      <c r="CY49" s="40"/>
      <c r="CZ49" s="40"/>
      <c r="DA49" s="40"/>
      <c r="DB49" s="40"/>
      <c r="DC49" s="40"/>
      <c r="DD49" s="40"/>
      <c r="DE49" s="40"/>
      <c r="DF49" s="40"/>
      <c r="DG49" s="40"/>
      <c r="DH49" s="40"/>
      <c r="DI49" s="40"/>
      <c r="DJ49" s="40"/>
      <c r="DK49" s="40"/>
      <c r="DL49" s="40"/>
      <c r="DM49" s="40"/>
      <c r="DN49" s="40"/>
      <c r="DO49" s="40"/>
      <c r="DP49" s="40"/>
      <c r="DQ49" s="40"/>
      <c r="DR49" s="40"/>
      <c r="DS49" s="40"/>
      <c r="DT49" s="40"/>
      <c r="DU49" s="40"/>
      <c r="DV49" s="40"/>
      <c r="DW49" s="40"/>
      <c r="DX49" s="40"/>
      <c r="DY49" s="40"/>
      <c r="DZ49" s="40"/>
      <c r="EA49" s="40"/>
      <c r="EB49" s="40"/>
      <c r="EC49" s="40"/>
      <c r="ED49" s="40"/>
      <c r="EE49" s="40"/>
      <c r="EF49" s="40"/>
      <c r="EG49" s="40"/>
      <c r="EH49" s="40"/>
      <c r="EI49" s="40"/>
      <c r="EJ49" s="40"/>
      <c r="EK49" s="40"/>
      <c r="EL49" s="40"/>
      <c r="EM49" s="40"/>
      <c r="EN49" s="40"/>
      <c r="EO49" s="40"/>
      <c r="EP49" s="40"/>
      <c r="EQ49" s="40"/>
      <c r="ER49" s="40"/>
      <c r="ES49" s="40"/>
    </row>
    <row r="50" spans="1:150" ht="18" x14ac:dyDescent="0.15">
      <c r="A50" s="100">
        <v>4</v>
      </c>
      <c r="B50" s="94" t="s">
        <v>190</v>
      </c>
      <c r="C50" s="39"/>
      <c r="D50" s="44"/>
      <c r="E50" s="147" t="s">
        <v>201</v>
      </c>
      <c r="F50" s="147" t="s">
        <v>202</v>
      </c>
      <c r="G50" s="52"/>
      <c r="H50" s="107"/>
      <c r="I50" s="151"/>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0"/>
      <c r="BO50" s="40"/>
      <c r="BP50" s="40"/>
      <c r="BQ50" s="40"/>
      <c r="BR50" s="40"/>
      <c r="BS50" s="40"/>
      <c r="BT50" s="40"/>
      <c r="BU50" s="40"/>
      <c r="BV50" s="40"/>
      <c r="BW50" s="40"/>
      <c r="BX50" s="40"/>
      <c r="BY50" s="40"/>
      <c r="BZ50" s="40"/>
      <c r="CA50" s="40"/>
      <c r="CB50" s="40"/>
      <c r="CC50" s="40"/>
      <c r="CD50" s="40"/>
      <c r="CE50" s="40"/>
      <c r="CF50" s="40"/>
      <c r="CG50" s="40"/>
      <c r="CH50" s="40"/>
      <c r="CI50" s="40"/>
      <c r="CJ50" s="40"/>
      <c r="CK50" s="40"/>
      <c r="CL50" s="40"/>
      <c r="CM50" s="40"/>
      <c r="CN50" s="40"/>
      <c r="CO50" s="40"/>
      <c r="CP50" s="40"/>
      <c r="CQ50" s="40"/>
      <c r="CR50" s="40"/>
      <c r="CS50" s="40"/>
      <c r="CT50" s="40"/>
      <c r="CU50" s="40"/>
      <c r="CV50" s="40"/>
      <c r="CW50" s="40"/>
      <c r="CX50" s="40"/>
      <c r="CY50" s="40"/>
      <c r="CZ50" s="40"/>
      <c r="DA50" s="40"/>
      <c r="DB50" s="40"/>
      <c r="DC50" s="40"/>
      <c r="DD50" s="40"/>
      <c r="DE50" s="40"/>
      <c r="DF50" s="40"/>
      <c r="DG50" s="40"/>
      <c r="DH50" s="40"/>
      <c r="DI50" s="40"/>
      <c r="DJ50" s="40"/>
      <c r="DK50" s="40"/>
      <c r="DL50" s="40"/>
      <c r="DM50" s="40"/>
      <c r="DN50" s="40"/>
      <c r="DO50" s="40"/>
      <c r="DP50" s="40"/>
      <c r="DQ50" s="40"/>
      <c r="DR50" s="40"/>
      <c r="DS50" s="40"/>
      <c r="DT50" s="40"/>
      <c r="DU50" s="40"/>
      <c r="DV50" s="40"/>
      <c r="DW50" s="40"/>
      <c r="DX50" s="40"/>
      <c r="DY50" s="40"/>
      <c r="DZ50" s="40"/>
      <c r="EA50" s="40"/>
      <c r="EB50" s="40"/>
      <c r="EC50" s="40"/>
      <c r="ED50" s="40"/>
      <c r="EE50" s="40"/>
      <c r="EF50" s="40"/>
      <c r="EG50" s="40"/>
      <c r="EH50" s="40"/>
      <c r="EI50" s="40"/>
      <c r="EJ50" s="40"/>
      <c r="EK50" s="40"/>
      <c r="EL50" s="40"/>
      <c r="EM50" s="40"/>
      <c r="EN50" s="40"/>
      <c r="EO50" s="40"/>
      <c r="EP50" s="40"/>
      <c r="EQ50" s="40"/>
      <c r="ER50" s="40"/>
      <c r="ES50" s="40"/>
    </row>
    <row r="51" spans="1:150" ht="18" x14ac:dyDescent="0.15">
      <c r="A51" s="99">
        <v>4.0999999999999996</v>
      </c>
      <c r="B51" s="43" t="s">
        <v>191</v>
      </c>
      <c r="C51" s="40"/>
      <c r="D51" s="41"/>
      <c r="E51" s="147"/>
      <c r="F51" s="147"/>
      <c r="G51" s="52"/>
      <c r="H51" s="107"/>
      <c r="I51" s="151"/>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0"/>
      <c r="CM51" s="40"/>
      <c r="CN51" s="40"/>
      <c r="CO51" s="40"/>
      <c r="CP51" s="40"/>
      <c r="CQ51" s="40"/>
      <c r="CR51" s="40"/>
      <c r="CS51" s="40"/>
      <c r="CT51" s="40"/>
      <c r="CU51" s="40"/>
      <c r="CV51" s="40"/>
      <c r="CW51" s="40"/>
      <c r="CX51" s="40"/>
      <c r="CY51" s="40"/>
      <c r="CZ51" s="40"/>
      <c r="DA51" s="40"/>
      <c r="DB51" s="40"/>
      <c r="DC51" s="40"/>
      <c r="DD51" s="40"/>
      <c r="DE51" s="40"/>
      <c r="DF51" s="40"/>
      <c r="DG51" s="40"/>
      <c r="DH51" s="40"/>
      <c r="DI51" s="40"/>
      <c r="DJ51" s="40"/>
      <c r="DK51" s="40"/>
      <c r="DL51" s="40"/>
      <c r="DM51" s="40"/>
      <c r="DN51" s="40"/>
      <c r="DO51" s="40"/>
      <c r="DP51" s="40"/>
      <c r="DQ51" s="40"/>
      <c r="DR51" s="40"/>
      <c r="DS51" s="40"/>
      <c r="DT51" s="40"/>
      <c r="DU51" s="40"/>
      <c r="DV51" s="40"/>
      <c r="DW51" s="40"/>
      <c r="DX51" s="40"/>
      <c r="DY51" s="40"/>
      <c r="DZ51" s="40"/>
      <c r="EA51" s="40"/>
      <c r="EB51" s="40"/>
      <c r="EC51" s="40"/>
      <c r="ED51" s="40"/>
      <c r="EE51" s="40"/>
      <c r="EF51" s="40"/>
      <c r="EG51" s="40"/>
      <c r="EH51" s="40"/>
      <c r="EI51" s="40"/>
      <c r="EJ51" s="40"/>
      <c r="EK51" s="40"/>
      <c r="EL51" s="40"/>
      <c r="EM51" s="40"/>
      <c r="EN51" s="40"/>
      <c r="EO51" s="40"/>
      <c r="EP51" s="40"/>
      <c r="EQ51" s="40"/>
      <c r="ER51" s="40"/>
      <c r="ES51" s="40"/>
    </row>
    <row r="52" spans="1:150" ht="18" x14ac:dyDescent="0.15">
      <c r="A52" s="99">
        <v>4.2</v>
      </c>
      <c r="B52" s="43" t="s">
        <v>192</v>
      </c>
      <c r="C52" s="40"/>
      <c r="D52" s="41"/>
      <c r="E52" s="147"/>
      <c r="F52" s="147"/>
      <c r="G52" s="52"/>
      <c r="H52" s="107"/>
      <c r="I52" s="151"/>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0"/>
      <c r="CM52" s="40"/>
      <c r="CN52" s="40"/>
      <c r="CO52" s="40"/>
      <c r="CP52" s="40"/>
      <c r="CQ52" s="40"/>
      <c r="CR52" s="40"/>
      <c r="CS52" s="40"/>
      <c r="CT52" s="40"/>
      <c r="CU52" s="40"/>
      <c r="CV52" s="40"/>
      <c r="CW52" s="40"/>
      <c r="CX52" s="40"/>
      <c r="CY52" s="40"/>
      <c r="CZ52" s="40"/>
      <c r="DA52" s="40"/>
      <c r="DB52" s="40"/>
      <c r="DC52" s="40"/>
      <c r="DD52" s="40"/>
      <c r="DE52" s="40"/>
      <c r="DF52" s="40"/>
      <c r="DG52" s="40"/>
      <c r="DH52" s="40"/>
      <c r="DI52" s="40"/>
      <c r="DJ52" s="40"/>
      <c r="DK52" s="40"/>
      <c r="DL52" s="40"/>
      <c r="DM52" s="40"/>
      <c r="DN52" s="40"/>
      <c r="DO52" s="40"/>
      <c r="DP52" s="40"/>
      <c r="DQ52" s="40"/>
      <c r="DR52" s="40"/>
      <c r="DS52" s="40"/>
      <c r="DT52" s="40"/>
      <c r="DU52" s="40"/>
      <c r="DV52" s="40"/>
      <c r="DW52" s="40"/>
      <c r="DX52" s="40"/>
      <c r="DY52" s="40"/>
      <c r="DZ52" s="40"/>
      <c r="EA52" s="40"/>
      <c r="EB52" s="40"/>
      <c r="EC52" s="40"/>
      <c r="ED52" s="40"/>
      <c r="EE52" s="40"/>
      <c r="EF52" s="40"/>
      <c r="EG52" s="40"/>
      <c r="EH52" s="40"/>
      <c r="EI52" s="40"/>
      <c r="EJ52" s="40"/>
      <c r="EK52" s="40"/>
      <c r="EL52" s="40"/>
      <c r="EM52" s="40"/>
      <c r="EN52" s="40"/>
      <c r="EO52" s="40"/>
      <c r="EP52" s="40"/>
      <c r="EQ52" s="40"/>
      <c r="ER52" s="40"/>
      <c r="ES52" s="40"/>
    </row>
    <row r="53" spans="1:150" x14ac:dyDescent="0.15">
      <c r="A53" s="34"/>
      <c r="B53" s="34"/>
      <c r="C53" s="34"/>
      <c r="D53" s="34"/>
      <c r="E53" s="34"/>
      <c r="F53" s="34"/>
      <c r="G53" s="34"/>
      <c r="H53" s="35"/>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row>
    <row r="54" spans="1:150" x14ac:dyDescent="0.15">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5"/>
      <c r="BT54" s="45"/>
      <c r="BU54" s="45"/>
      <c r="BV54" s="45"/>
      <c r="BW54" s="45"/>
      <c r="BX54" s="45"/>
      <c r="BY54" s="45"/>
      <c r="BZ54" s="45"/>
      <c r="CA54" s="45"/>
      <c r="CB54" s="45"/>
      <c r="CC54" s="45"/>
      <c r="CD54" s="45"/>
      <c r="CE54" s="45"/>
      <c r="CF54" s="45"/>
      <c r="CG54" s="45"/>
      <c r="CH54" s="45"/>
      <c r="CI54" s="45"/>
      <c r="CJ54" s="45"/>
      <c r="CK54" s="45"/>
      <c r="CL54" s="45"/>
      <c r="CM54" s="45"/>
      <c r="CN54" s="45"/>
      <c r="CO54" s="45"/>
      <c r="CP54" s="45"/>
      <c r="CQ54" s="45"/>
      <c r="CR54" s="45"/>
      <c r="CS54" s="45"/>
      <c r="CT54" s="45"/>
      <c r="CU54" s="45"/>
      <c r="CV54" s="45"/>
      <c r="CW54" s="45"/>
      <c r="CX54" s="45"/>
      <c r="CY54" s="45"/>
      <c r="CZ54" s="45"/>
      <c r="DA54" s="45"/>
      <c r="DB54" s="45"/>
      <c r="DC54" s="45"/>
      <c r="DD54" s="45"/>
      <c r="DE54" s="45"/>
      <c r="DF54" s="45"/>
      <c r="DG54" s="45"/>
      <c r="DH54" s="45"/>
      <c r="DI54" s="45"/>
      <c r="DJ54" s="45"/>
      <c r="DK54" s="45"/>
      <c r="DL54" s="45"/>
      <c r="DM54" s="45"/>
      <c r="DN54" s="45"/>
      <c r="DO54" s="45"/>
      <c r="DP54" s="45"/>
      <c r="DQ54" s="45"/>
      <c r="DR54" s="45"/>
      <c r="DS54" s="45"/>
      <c r="DT54" s="45"/>
      <c r="DU54" s="45"/>
      <c r="DV54" s="45"/>
      <c r="DW54" s="45"/>
      <c r="DX54" s="45"/>
      <c r="DY54" s="45"/>
      <c r="DZ54" s="45"/>
      <c r="EA54" s="45"/>
      <c r="EB54" s="45"/>
      <c r="EC54" s="45"/>
      <c r="ED54" s="45"/>
      <c r="EE54" s="45"/>
      <c r="EF54" s="45"/>
      <c r="EG54" s="45"/>
      <c r="EH54" s="45"/>
      <c r="EI54" s="45"/>
      <c r="EJ54" s="45"/>
      <c r="EK54" s="45"/>
      <c r="EL54" s="45"/>
      <c r="EM54" s="45"/>
      <c r="EN54" s="45"/>
      <c r="EO54" s="45"/>
      <c r="EP54" s="45"/>
      <c r="EQ54" s="45"/>
      <c r="ER54" s="45"/>
      <c r="ES54" s="45"/>
      <c r="ET54" s="45"/>
    </row>
    <row r="55" spans="1:150" x14ac:dyDescent="0.1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47"/>
      <c r="BS55" s="47"/>
      <c r="BT55" s="47"/>
      <c r="BU55" s="47"/>
      <c r="BV55" s="47"/>
      <c r="BW55" s="47"/>
      <c r="BX55" s="47"/>
      <c r="BY55" s="47"/>
      <c r="BZ55" s="47"/>
      <c r="CA55" s="47"/>
      <c r="CB55" s="47"/>
      <c r="CC55" s="47"/>
      <c r="CD55" s="47"/>
      <c r="CE55" s="47"/>
      <c r="CF55" s="47"/>
      <c r="CG55" s="47"/>
      <c r="CH55" s="47"/>
      <c r="CI55" s="47"/>
      <c r="CJ55" s="47"/>
      <c r="CK55" s="47"/>
      <c r="CL55" s="47"/>
      <c r="CM55" s="47"/>
      <c r="CN55" s="47"/>
      <c r="CO55" s="47"/>
      <c r="CP55" s="47"/>
      <c r="CQ55" s="47"/>
      <c r="CR55" s="47"/>
      <c r="CS55" s="47"/>
      <c r="CT55" s="47"/>
      <c r="CU55" s="47"/>
      <c r="CV55" s="47"/>
      <c r="CW55" s="47"/>
      <c r="CX55" s="47"/>
      <c r="CY55" s="47"/>
      <c r="CZ55" s="47"/>
      <c r="DA55" s="47"/>
      <c r="DB55" s="47"/>
      <c r="DC55" s="47"/>
      <c r="DD55" s="47"/>
      <c r="DE55" s="47"/>
      <c r="DF55" s="47"/>
      <c r="DG55" s="47"/>
      <c r="DH55" s="47"/>
      <c r="DI55" s="47"/>
      <c r="DJ55" s="47"/>
      <c r="DK55" s="47"/>
      <c r="DL55" s="47"/>
      <c r="DM55" s="47"/>
      <c r="DN55" s="47"/>
      <c r="DO55" s="47"/>
      <c r="DP55" s="47"/>
      <c r="DQ55" s="47"/>
      <c r="DR55" s="47"/>
      <c r="DS55" s="47"/>
      <c r="DT55" s="47"/>
      <c r="DU55" s="47"/>
      <c r="DV55" s="47"/>
      <c r="DW55" s="47"/>
      <c r="DX55" s="47"/>
      <c r="DY55" s="47"/>
      <c r="DZ55" s="47"/>
      <c r="EA55" s="47"/>
      <c r="EB55" s="47"/>
      <c r="EC55" s="47"/>
      <c r="ED55" s="47"/>
      <c r="EE55" s="47"/>
      <c r="EF55" s="47"/>
      <c r="EG55" s="47"/>
      <c r="EH55" s="47"/>
      <c r="EI55" s="47"/>
      <c r="EJ55" s="47"/>
      <c r="EK55" s="47"/>
      <c r="EL55" s="47"/>
      <c r="EM55" s="47"/>
      <c r="EN55" s="47"/>
      <c r="EO55" s="47"/>
      <c r="EP55" s="47"/>
      <c r="EQ55" s="47"/>
      <c r="ER55" s="47"/>
      <c r="ES55" s="47"/>
      <c r="ET55" s="47"/>
    </row>
    <row r="56" spans="1:150" x14ac:dyDescent="0.15">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row>
    <row r="57" spans="1:150" x14ac:dyDescent="0.15">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row>
  </sheetData>
  <sheetProtection formatCells="0" formatColumns="0" formatRows="0" insertRows="0" deleteRows="0"/>
  <mergeCells count="21">
    <mergeCell ref="AD1:AR1"/>
    <mergeCell ref="C4:E4"/>
    <mergeCell ref="K4:Q4"/>
    <mergeCell ref="R4:X4"/>
    <mergeCell ref="Y4:AE4"/>
    <mergeCell ref="AF4:AL4"/>
    <mergeCell ref="AM4:AS4"/>
    <mergeCell ref="BA5:BG5"/>
    <mergeCell ref="BH5:BN5"/>
    <mergeCell ref="B15:C15"/>
    <mergeCell ref="B16:C16"/>
    <mergeCell ref="AT4:AZ4"/>
    <mergeCell ref="BA4:BG4"/>
    <mergeCell ref="BH4:BN4"/>
    <mergeCell ref="C5:E5"/>
    <mergeCell ref="K5:Q5"/>
    <mergeCell ref="R5:X5"/>
    <mergeCell ref="Y5:AE5"/>
    <mergeCell ref="AF5:AL5"/>
    <mergeCell ref="AM5:AS5"/>
    <mergeCell ref="AT5:AZ5"/>
  </mergeCells>
  <conditionalFormatting sqref="K6:BM6">
    <cfRule type="expression" dxfId="29" priority="27">
      <formula>K$6=TODAY()</formula>
    </cfRule>
  </conditionalFormatting>
  <conditionalFormatting sqref="J18:BM20 J7:BM7 J24:BM26 J9:BM13 J15:BM16 J22:BM22">
    <cfRule type="expression" dxfId="28" priority="26">
      <formula>K$6=TODAY()</formula>
    </cfRule>
  </conditionalFormatting>
  <conditionalFormatting sqref="J27:BM28">
    <cfRule type="expression" dxfId="27" priority="25">
      <formula>K$6=TODAY()</formula>
    </cfRule>
  </conditionalFormatting>
  <conditionalFormatting sqref="J30:BM31">
    <cfRule type="expression" dxfId="26" priority="24">
      <formula>K$6=TODAY()</formula>
    </cfRule>
  </conditionalFormatting>
  <conditionalFormatting sqref="J33:BM33">
    <cfRule type="expression" dxfId="25" priority="23">
      <formula>K$6=TODAY()</formula>
    </cfRule>
  </conditionalFormatting>
  <conditionalFormatting sqref="J35:BM36">
    <cfRule type="expression" dxfId="24" priority="22">
      <formula>K$6=TODAY()</formula>
    </cfRule>
  </conditionalFormatting>
  <conditionalFormatting sqref="J37:BM37">
    <cfRule type="expression" dxfId="23" priority="21">
      <formula>K$6=TODAY()</formula>
    </cfRule>
  </conditionalFormatting>
  <conditionalFormatting sqref="J39:BM40">
    <cfRule type="expression" dxfId="22" priority="20">
      <formula>K$6=TODAY()</formula>
    </cfRule>
  </conditionalFormatting>
  <conditionalFormatting sqref="J41:BM41">
    <cfRule type="expression" dxfId="21" priority="19">
      <formula>K$6=TODAY()</formula>
    </cfRule>
  </conditionalFormatting>
  <conditionalFormatting sqref="J8:BM8">
    <cfRule type="expression" dxfId="20" priority="18">
      <formula>K$6=TODAY()</formula>
    </cfRule>
  </conditionalFormatting>
  <conditionalFormatting sqref="J14:BM14">
    <cfRule type="expression" dxfId="19" priority="17">
      <formula>K$6=TODAY()</formula>
    </cfRule>
  </conditionalFormatting>
  <conditionalFormatting sqref="K17:BM17">
    <cfRule type="expression" dxfId="18" priority="16">
      <formula>L$6=TODAY()</formula>
    </cfRule>
  </conditionalFormatting>
  <conditionalFormatting sqref="K21:BM21">
    <cfRule type="expression" dxfId="17" priority="15">
      <formula>L$6=TODAY()</formula>
    </cfRule>
  </conditionalFormatting>
  <conditionalFormatting sqref="K23:BM23">
    <cfRule type="expression" dxfId="16" priority="14">
      <formula>L$6=TODAY()</formula>
    </cfRule>
  </conditionalFormatting>
  <conditionalFormatting sqref="K29:BM29">
    <cfRule type="expression" dxfId="15" priority="13">
      <formula>L$6=TODAY()</formula>
    </cfRule>
  </conditionalFormatting>
  <conditionalFormatting sqref="K32:BM32">
    <cfRule type="expression" dxfId="14" priority="12">
      <formula>L$6=TODAY()</formula>
    </cfRule>
  </conditionalFormatting>
  <conditionalFormatting sqref="K34:BM34">
    <cfRule type="expression" dxfId="13" priority="11">
      <formula>L$6=TODAY()</formula>
    </cfRule>
  </conditionalFormatting>
  <conditionalFormatting sqref="K38:BM38">
    <cfRule type="expression" dxfId="12" priority="10">
      <formula>L$6=TODAY()</formula>
    </cfRule>
  </conditionalFormatting>
  <conditionalFormatting sqref="J43:BM44">
    <cfRule type="expression" dxfId="11" priority="9">
      <formula>K$6=TODAY()</formula>
    </cfRule>
  </conditionalFormatting>
  <conditionalFormatting sqref="J45:BM45">
    <cfRule type="expression" dxfId="10" priority="8">
      <formula>K$6=TODAY()</formula>
    </cfRule>
  </conditionalFormatting>
  <conditionalFormatting sqref="K42:BM42">
    <cfRule type="expression" dxfId="9" priority="7">
      <formula>L$6=TODAY()</formula>
    </cfRule>
  </conditionalFormatting>
  <conditionalFormatting sqref="J47:BM48">
    <cfRule type="expression" dxfId="8" priority="6">
      <formula>K$6=TODAY()</formula>
    </cfRule>
  </conditionalFormatting>
  <conditionalFormatting sqref="J49:BM49">
    <cfRule type="expression" dxfId="7" priority="5">
      <formula>K$6=TODAY()</formula>
    </cfRule>
  </conditionalFormatting>
  <conditionalFormatting sqref="K46:BM46">
    <cfRule type="expression" dxfId="6" priority="4">
      <formula>L$6=TODAY()</formula>
    </cfRule>
  </conditionalFormatting>
  <conditionalFormatting sqref="J51:BM52">
    <cfRule type="expression" dxfId="5" priority="3">
      <formula>K$6=TODAY()</formula>
    </cfRule>
  </conditionalFormatting>
  <conditionalFormatting sqref="K6:BN6">
    <cfRule type="expression" dxfId="4" priority="2">
      <formula>K$6=TODAY()</formula>
    </cfRule>
  </conditionalFormatting>
  <conditionalFormatting sqref="J50:BM50">
    <cfRule type="expression" dxfId="3" priority="1">
      <formula>K$6=TODAY()</formula>
    </cfRule>
  </conditionalFormatting>
  <conditionalFormatting sqref="J7:BL7">
    <cfRule type="expression" dxfId="2" priority="28">
      <formula>K$6=TODAY()</formula>
    </cfRule>
  </conditionalFormatting>
  <conditionalFormatting sqref="J18:BM20 J24:BM28 J22:BM22 J30:BM31 J33:BM33 J8:BM16 K17:BM17 K21:BM21 K23:BM23 K29:BM29 K32:BM32 J35:BM37 J39:BM41 K34:BM34 K38:BM38 J43:BM45 K42:BM42 K46:BM46 J47:BM52">
    <cfRule type="expression" dxfId="1" priority="29">
      <formula>AND($E8&lt;=K$6,ROUNDDOWN(($F8-$E8+1)*#REF!,0)+$E8-1&gt;=K$6)</formula>
    </cfRule>
    <cfRule type="expression" dxfId="0" priority="30">
      <formula>AND(NOT(ISBLANK($E8)),$E8&lt;=K$6,$F8&gt;=K$6)</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dataValidations>
  <hyperlinks>
    <hyperlink ref="AD1:AR1" r:id="rId1" display="Learn about the Pro version"/>
  </hyperlinks>
  <pageMargins left="0.25" right="0.25" top="0.5" bottom="0.5" header="0.5" footer="0.25"/>
  <pageSetup scale="61" fitToHeight="0" orientation="landscape"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2289" r:id="rId5" name="Scroll Bar 1">
              <controlPr defaultSize="0" print="0" autoPict="0">
                <anchor moveWithCells="1">
                  <from>
                    <xdr:col>10</xdr:col>
                    <xdr:colOff>12700</xdr:colOff>
                    <xdr:row>1</xdr:row>
                    <xdr:rowOff>38100</xdr:rowOff>
                  </from>
                  <to>
                    <xdr:col>28</xdr:col>
                    <xdr:colOff>101600</xdr:colOff>
                    <xdr:row>1</xdr:row>
                    <xdr:rowOff>228600</xdr:rowOff>
                  </to>
                </anchor>
              </controlPr>
            </control>
          </mc:Choice>
          <mc:Fallback/>
        </mc:AlternateContent>
      </controls>
    </mc:Choice>
    <mc:Fallback/>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GanttChart</vt:lpstr>
      <vt:lpstr>Help</vt:lpstr>
      <vt:lpstr>GanttChartPro</vt:lpstr>
      <vt:lpstr>TermsOfUse</vt:lpstr>
      <vt:lpstr>GanttChart (2)</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Microsoft Office User</cp:lastModifiedBy>
  <cp:lastPrinted>2018-02-09T22:40:51Z</cp:lastPrinted>
  <dcterms:created xsi:type="dcterms:W3CDTF">2010-06-09T16:05:03Z</dcterms:created>
  <dcterms:modified xsi:type="dcterms:W3CDTF">2018-04-10T07:36:57Z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