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9F312F3-A90B-4B4B-8720-C4C0DD0D117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F30" i="1" l="1" a="1"/>
  <c r="EF30" i="1" s="1"/>
  <c r="EF3" i="1" a="1"/>
  <c r="EF3" i="1" s="1"/>
  <c r="EF5" i="1" a="1"/>
  <c r="EF5" i="1" s="1"/>
  <c r="EF6" i="1" a="1"/>
  <c r="EF6" i="1" s="1"/>
  <c r="EF7" i="1" a="1"/>
  <c r="EF7" i="1" s="1"/>
  <c r="EF9" i="1" a="1"/>
  <c r="EF9" i="1" s="1"/>
  <c r="EF10" i="1" a="1"/>
  <c r="EF10" i="1" s="1"/>
  <c r="EF11" i="1" a="1"/>
  <c r="EF11" i="1" s="1"/>
  <c r="EF13" i="1" a="1"/>
  <c r="EF13" i="1" s="1"/>
  <c r="EF14" i="1" a="1"/>
  <c r="EF14" i="1" s="1"/>
  <c r="EF15" i="1" a="1"/>
  <c r="EF15" i="1" s="1"/>
  <c r="EF16" i="1" a="1"/>
  <c r="EF16" i="1" s="1"/>
  <c r="EF17" i="1" a="1"/>
  <c r="EF17" i="1" s="1"/>
  <c r="EF19" i="1" a="1"/>
  <c r="EF19" i="1" s="1"/>
  <c r="EF20" i="1" a="1"/>
  <c r="EF20" i="1" s="1"/>
  <c r="EF21" i="1" a="1"/>
  <c r="EF21" i="1" s="1"/>
  <c r="EF22" i="1" a="1"/>
  <c r="EF22" i="1" s="1"/>
  <c r="EF23" i="1" a="1"/>
  <c r="EF23" i="1" s="1"/>
  <c r="EF24" i="1" a="1"/>
  <c r="EF24" i="1" s="1"/>
  <c r="EF25" i="1" a="1"/>
  <c r="EF25" i="1" s="1"/>
  <c r="EF26" i="1" a="1"/>
  <c r="EF26" i="1" s="1"/>
  <c r="EF27" i="1" a="1"/>
  <c r="EF27" i="1" s="1"/>
  <c r="EF28" i="1" a="1"/>
  <c r="EF28" i="1" s="1"/>
  <c r="EF29" i="1" a="1"/>
  <c r="EF29" i="1" s="1"/>
  <c r="EF31" i="1" a="1"/>
  <c r="EF31" i="1" s="1"/>
  <c r="EF32" i="1" a="1"/>
  <c r="EF32" i="1" s="1"/>
  <c r="EF33" i="1" a="1"/>
  <c r="EF33" i="1" s="1"/>
  <c r="EF34" i="1" a="1"/>
  <c r="EF34" i="1" s="1"/>
  <c r="EF35" i="1" a="1"/>
  <c r="EF35" i="1" s="1"/>
  <c r="EF36" i="1" a="1"/>
  <c r="EF36" i="1" s="1"/>
  <c r="EF37" i="1" a="1"/>
  <c r="EF37" i="1" s="1"/>
  <c r="EF38" i="1" a="1"/>
  <c r="EF38" i="1" s="1"/>
  <c r="EF39" i="1" a="1"/>
  <c r="EF39" i="1" s="1"/>
  <c r="EF40" i="1" a="1"/>
  <c r="EF40" i="1" s="1"/>
  <c r="EF41" i="1" a="1"/>
  <c r="EF41" i="1" s="1"/>
  <c r="EF42" i="1" a="1"/>
  <c r="EF42" i="1" s="1"/>
  <c r="EF43" i="1" a="1"/>
  <c r="EF43" i="1" s="1"/>
  <c r="EF44" i="1" a="1"/>
  <c r="EF44" i="1" s="1"/>
  <c r="EF45" i="1" a="1"/>
  <c r="EF45" i="1" s="1"/>
  <c r="EF46" i="1" a="1"/>
  <c r="EF46" i="1" s="1"/>
  <c r="EF47" i="1" a="1"/>
  <c r="EF47" i="1" s="1"/>
  <c r="EF48" i="1" a="1"/>
  <c r="EF48" i="1" s="1"/>
  <c r="EF49" i="1" a="1"/>
  <c r="EF49" i="1" s="1"/>
  <c r="EF50" i="1" a="1"/>
  <c r="EF50" i="1" s="1"/>
  <c r="EF51" i="1" a="1"/>
  <c r="EF51" i="1" s="1"/>
  <c r="EF52" i="1" a="1"/>
  <c r="EF52" i="1" s="1"/>
  <c r="EF53" i="1" a="1"/>
  <c r="EF53" i="1" s="1"/>
  <c r="EF54" i="1" a="1"/>
  <c r="EF54" i="1" s="1"/>
  <c r="EF55" i="1" a="1"/>
  <c r="EF55" i="1" s="1"/>
  <c r="EF56" i="1" a="1"/>
  <c r="EF56" i="1" s="1"/>
  <c r="EF57" i="1" a="1"/>
  <c r="EF57" i="1" s="1"/>
  <c r="EF58" i="1" a="1"/>
  <c r="EF58" i="1" s="1"/>
  <c r="EF59" i="1" a="1"/>
  <c r="EF59" i="1" s="1"/>
  <c r="EF60" i="1" a="1"/>
  <c r="EF60" i="1" s="1"/>
  <c r="EF61" i="1" a="1"/>
  <c r="EF61" i="1" s="1"/>
  <c r="EF62" i="1" a="1"/>
  <c r="EF62" i="1" s="1"/>
  <c r="EF63" i="1" a="1"/>
  <c r="EF63" i="1" s="1"/>
  <c r="EF64" i="1" a="1"/>
  <c r="EF64" i="1" s="1"/>
  <c r="EF65" i="1" a="1"/>
  <c r="EF65" i="1" s="1"/>
  <c r="EF2" i="1" a="1"/>
  <c r="EF2" i="1" s="1"/>
  <c r="CX3" i="1"/>
  <c r="AJ2" i="1" l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Q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CX28" i="1" l="1"/>
  <c r="CK28" i="1"/>
  <c r="BW28" i="1"/>
  <c r="BV28" i="1" s="1"/>
  <c r="BG28" i="1"/>
  <c r="BF28" i="1" s="1"/>
  <c r="CX53" i="1" l="1"/>
  <c r="CK53" i="1"/>
  <c r="BW53" i="1"/>
  <c r="BV53" i="1" s="1"/>
  <c r="BG53" i="1"/>
  <c r="BF53" i="1" s="1"/>
  <c r="CX46" i="1" l="1"/>
  <c r="CK46" i="1"/>
  <c r="BW46" i="1"/>
  <c r="BV46" i="1" s="1"/>
  <c r="BG46" i="1"/>
  <c r="BF46" i="1" s="1"/>
  <c r="CK44" i="1" l="1"/>
  <c r="CX44" i="1"/>
  <c r="BW44" i="1"/>
  <c r="BV44" i="1" s="1"/>
  <c r="BG44" i="1"/>
  <c r="BF44" i="1" s="1"/>
  <c r="CK33" i="1" l="1"/>
  <c r="CX33" i="1"/>
  <c r="BW33" i="1"/>
  <c r="BV33" i="1" s="1"/>
  <c r="BG33" i="1" l="1"/>
  <c r="BF33" i="1" s="1"/>
  <c r="CX64" i="1" l="1"/>
  <c r="CK64" i="1"/>
  <c r="BW64" i="1"/>
  <c r="BV64" i="1" s="1"/>
  <c r="BG64" i="1"/>
  <c r="BF64" i="1" s="1"/>
  <c r="CX63" i="1"/>
  <c r="CK63" i="1"/>
  <c r="BW63" i="1"/>
  <c r="BV63" i="1" s="1"/>
  <c r="BG63" i="1"/>
  <c r="BF63" i="1" s="1"/>
  <c r="CX62" i="1"/>
  <c r="CK62" i="1"/>
  <c r="BW62" i="1"/>
  <c r="BV62" i="1" s="1"/>
  <c r="BG62" i="1"/>
  <c r="BF62" i="1" s="1"/>
  <c r="CX60" i="1" l="1"/>
  <c r="CK60" i="1"/>
  <c r="BW60" i="1"/>
  <c r="BV60" i="1" s="1"/>
  <c r="BG60" i="1"/>
  <c r="BF60" i="1" s="1"/>
  <c r="CX58" i="1"/>
  <c r="CK58" i="1"/>
  <c r="BW58" i="1"/>
  <c r="BV58" i="1" s="1"/>
  <c r="BG58" i="1"/>
  <c r="BF58" i="1" s="1"/>
  <c r="CX56" i="1"/>
  <c r="CK56" i="1"/>
  <c r="BW56" i="1"/>
  <c r="BV56" i="1" s="1"/>
  <c r="BG56" i="1"/>
  <c r="BF56" i="1" s="1"/>
  <c r="CX47" i="1"/>
  <c r="CK47" i="1"/>
  <c r="BW47" i="1"/>
  <c r="BV47" i="1" s="1"/>
  <c r="BG47" i="1"/>
  <c r="BF47" i="1" s="1"/>
  <c r="CX39" i="1"/>
  <c r="CK39" i="1"/>
  <c r="BW39" i="1"/>
  <c r="BV39" i="1" s="1"/>
  <c r="BG39" i="1"/>
  <c r="BF39" i="1" s="1"/>
  <c r="CX29" i="1"/>
  <c r="CK29" i="1"/>
  <c r="BW29" i="1"/>
  <c r="BV29" i="1" s="1"/>
  <c r="BG29" i="1"/>
  <c r="BF29" i="1" s="1"/>
  <c r="CX25" i="1" l="1"/>
  <c r="CK25" i="1"/>
  <c r="BW25" i="1"/>
  <c r="BV25" i="1" s="1"/>
  <c r="BG25" i="1"/>
  <c r="BF25" i="1" s="1"/>
  <c r="CX16" i="1"/>
  <c r="CK16" i="1"/>
  <c r="BW16" i="1"/>
  <c r="BV16" i="1" s="1"/>
  <c r="BG16" i="1"/>
  <c r="BF16" i="1" s="1"/>
  <c r="CK65" i="1" l="1"/>
  <c r="CX65" i="1"/>
  <c r="BW65" i="1"/>
  <c r="BV65" i="1" s="1"/>
  <c r="BG65" i="1"/>
  <c r="BF65" i="1" s="1"/>
  <c r="CX61" i="1"/>
  <c r="CK61" i="1"/>
  <c r="BW61" i="1"/>
  <c r="BV61" i="1" s="1"/>
  <c r="BG61" i="1"/>
  <c r="BF61" i="1" s="1"/>
  <c r="CX55" i="1"/>
  <c r="CK55" i="1"/>
  <c r="BW55" i="1"/>
  <c r="BV55" i="1" s="1"/>
  <c r="BG55" i="1"/>
  <c r="BF55" i="1" s="1"/>
  <c r="CX54" i="1" l="1"/>
  <c r="CX52" i="1"/>
  <c r="BW54" i="1"/>
  <c r="BV54" i="1" s="1"/>
  <c r="CK52" i="1"/>
  <c r="BW52" i="1"/>
  <c r="BV52" i="1" s="1"/>
  <c r="BG52" i="1"/>
  <c r="BF52" i="1" s="1"/>
  <c r="CX38" i="1"/>
  <c r="CK38" i="1"/>
  <c r="BW38" i="1"/>
  <c r="BV38" i="1" s="1"/>
  <c r="BG38" i="1"/>
  <c r="BF38" i="1" s="1"/>
  <c r="CK17" i="1" l="1"/>
  <c r="CX17" i="1"/>
  <c r="BW17" i="1"/>
  <c r="BV17" i="1" s="1"/>
  <c r="BG17" i="1"/>
  <c r="BF17" i="1" s="1"/>
  <c r="CK9" i="1" l="1"/>
  <c r="CX9" i="1"/>
  <c r="BG9" i="1"/>
  <c r="BF9" i="1" s="1"/>
  <c r="BW9" i="1"/>
  <c r="BV9" i="1" s="1"/>
  <c r="CK14" i="1" l="1"/>
  <c r="CX14" i="1"/>
  <c r="BW14" i="1"/>
  <c r="BV14" i="1" s="1"/>
  <c r="BG14" i="1"/>
  <c r="BF14" i="1" s="1"/>
  <c r="CX6" i="1" l="1"/>
  <c r="CK6" i="1"/>
  <c r="BW6" i="1"/>
  <c r="BV6" i="1" s="1"/>
  <c r="BG6" i="1"/>
  <c r="BF6" i="1" s="1"/>
  <c r="CK35" i="1" l="1"/>
  <c r="CX35" i="1"/>
  <c r="BW35" i="1"/>
  <c r="BV35" i="1" s="1"/>
  <c r="BG35" i="1"/>
  <c r="BF35" i="1" s="1"/>
  <c r="CX27" i="1" l="1"/>
  <c r="CK27" i="1"/>
  <c r="BW27" i="1"/>
  <c r="BV27" i="1" s="1"/>
  <c r="BG27" i="1"/>
  <c r="BF27" i="1" s="1"/>
  <c r="CX26" i="1" l="1"/>
  <c r="CK26" i="1"/>
  <c r="BW26" i="1"/>
  <c r="BV26" i="1" s="1"/>
  <c r="BG26" i="1"/>
  <c r="BF26" i="1" s="1"/>
  <c r="CX19" i="1" l="1"/>
  <c r="CK19" i="1"/>
  <c r="BW19" i="1"/>
  <c r="BV19" i="1" s="1"/>
  <c r="BW45" i="1"/>
  <c r="BV45" i="1" s="1"/>
  <c r="BW43" i="1"/>
  <c r="BV43" i="1" s="1"/>
  <c r="BW31" i="1"/>
  <c r="BV31" i="1" s="1"/>
  <c r="BW32" i="1"/>
  <c r="BV32" i="1" s="1"/>
  <c r="BW8" i="1"/>
  <c r="BV8" i="1" s="1"/>
  <c r="BW13" i="1"/>
  <c r="BV13" i="1" s="1"/>
  <c r="BW15" i="1"/>
  <c r="BV15" i="1" s="1"/>
  <c r="BW5" i="1"/>
  <c r="BV5" i="1" s="1"/>
  <c r="BW23" i="1"/>
  <c r="BV23" i="1" s="1"/>
  <c r="BW49" i="1"/>
  <c r="BV49" i="1" s="1"/>
  <c r="BW2" i="1"/>
  <c r="BV2" i="1" s="1"/>
  <c r="BW20" i="1"/>
  <c r="BV20" i="1" s="1"/>
  <c r="BW22" i="1"/>
  <c r="BV22" i="1" s="1"/>
  <c r="BW30" i="1"/>
  <c r="BV30" i="1" s="1"/>
  <c r="BW24" i="1"/>
  <c r="BV24" i="1" s="1"/>
  <c r="BW10" i="1"/>
  <c r="BV10" i="1" s="1"/>
  <c r="BW18" i="1"/>
  <c r="BV18" i="1" s="1"/>
  <c r="BW36" i="1"/>
  <c r="BV36" i="1" s="1"/>
  <c r="BW40" i="1"/>
  <c r="BV40" i="1" s="1"/>
  <c r="BW41" i="1"/>
  <c r="BV41" i="1" s="1"/>
  <c r="BW48" i="1"/>
  <c r="BV48" i="1" s="1"/>
  <c r="BW50" i="1"/>
  <c r="BV50" i="1" s="1"/>
  <c r="BW37" i="1"/>
  <c r="BV37" i="1" s="1"/>
  <c r="BW51" i="1"/>
  <c r="BV51" i="1" s="1"/>
  <c r="BW34" i="1"/>
  <c r="BV34" i="1" s="1"/>
  <c r="BW57" i="1"/>
  <c r="BV57" i="1" s="1"/>
  <c r="BW59" i="1"/>
  <c r="BV59" i="1" s="1"/>
  <c r="BW11" i="1"/>
  <c r="BV11" i="1" s="1"/>
  <c r="BW42" i="1"/>
  <c r="BV42" i="1" s="1"/>
  <c r="BW7" i="1"/>
  <c r="BV7" i="1" s="1"/>
  <c r="BW3" i="1"/>
  <c r="BV3" i="1" s="1"/>
  <c r="BW21" i="1"/>
  <c r="BV21" i="1" s="1"/>
  <c r="BG21" i="1"/>
  <c r="BF21" i="1" s="1"/>
  <c r="BG3" i="1"/>
  <c r="BF3" i="1" s="1"/>
  <c r="BG7" i="1"/>
  <c r="BF7" i="1" s="1"/>
  <c r="BG57" i="1"/>
  <c r="BF57" i="1" s="1"/>
  <c r="BG59" i="1"/>
  <c r="BF59" i="1" s="1"/>
  <c r="BG11" i="1"/>
  <c r="BF11" i="1" s="1"/>
  <c r="BG42" i="1"/>
  <c r="BF42" i="1" s="1"/>
  <c r="BG34" i="1"/>
  <c r="BF34" i="1" s="1"/>
  <c r="BG37" i="1"/>
  <c r="BF37" i="1" s="1"/>
  <c r="BG43" i="1"/>
  <c r="BF43" i="1" s="1"/>
  <c r="BG45" i="1"/>
  <c r="BF45" i="1" s="1"/>
  <c r="BG51" i="1"/>
  <c r="BF51" i="1" s="1"/>
  <c r="BG36" i="1"/>
  <c r="BF36" i="1" s="1"/>
  <c r="BG40" i="1"/>
  <c r="BF40" i="1" s="1"/>
  <c r="BG41" i="1"/>
  <c r="BF41" i="1" s="1"/>
  <c r="BG48" i="1"/>
  <c r="BF48" i="1" s="1"/>
  <c r="BG50" i="1"/>
  <c r="BF50" i="1" s="1"/>
  <c r="BG24" i="1"/>
  <c r="BF24" i="1" s="1"/>
  <c r="BG10" i="1"/>
  <c r="BF10" i="1" s="1"/>
  <c r="BG18" i="1"/>
  <c r="BF18" i="1" s="1"/>
  <c r="BG30" i="1"/>
  <c r="BF30" i="1" s="1"/>
  <c r="BG31" i="1"/>
  <c r="BF31" i="1" s="1"/>
  <c r="BG32" i="1"/>
  <c r="BF32" i="1" s="1"/>
  <c r="BG8" i="1"/>
  <c r="BF8" i="1" s="1"/>
  <c r="BG13" i="1"/>
  <c r="BF13" i="1" s="1"/>
  <c r="BG15" i="1"/>
  <c r="BF15" i="1" s="1"/>
  <c r="BG5" i="1"/>
  <c r="BF5" i="1" s="1"/>
  <c r="BG23" i="1"/>
  <c r="BF23" i="1" s="1"/>
  <c r="BG49" i="1"/>
  <c r="BF49" i="1" s="1"/>
  <c r="BG2" i="1"/>
  <c r="BF2" i="1" s="1"/>
  <c r="BG20" i="1"/>
  <c r="BF20" i="1" s="1"/>
  <c r="BG22" i="1"/>
  <c r="BF22" i="1" s="1"/>
  <c r="BG19" i="1"/>
  <c r="BF19" i="1" s="1"/>
  <c r="CX21" i="1" l="1"/>
  <c r="CX30" i="1"/>
  <c r="CX31" i="1"/>
  <c r="CX32" i="1"/>
  <c r="CX34" i="1"/>
  <c r="CX37" i="1"/>
  <c r="CX43" i="1"/>
  <c r="CX45" i="1"/>
  <c r="CX51" i="1"/>
  <c r="CX7" i="1"/>
  <c r="CX13" i="1"/>
  <c r="CX15" i="1"/>
  <c r="CX36" i="1"/>
  <c r="CX40" i="1"/>
  <c r="CX41" i="1"/>
  <c r="CX48" i="1"/>
  <c r="CX50" i="1"/>
  <c r="CX57" i="1"/>
  <c r="CX59" i="1"/>
  <c r="CX5" i="1"/>
  <c r="CX11" i="1"/>
  <c r="CX23" i="1"/>
  <c r="CX24" i="1"/>
  <c r="CX42" i="1"/>
  <c r="CX49" i="1"/>
  <c r="CX2" i="1"/>
  <c r="CX10" i="1"/>
  <c r="CX20" i="1"/>
  <c r="CX22" i="1"/>
  <c r="CK8" i="1"/>
  <c r="CK13" i="1"/>
  <c r="CK15" i="1"/>
  <c r="CK36" i="1"/>
  <c r="CK40" i="1"/>
  <c r="CK41" i="1"/>
  <c r="CK48" i="1"/>
  <c r="CK50" i="1"/>
  <c r="CK57" i="1"/>
  <c r="CK59" i="1"/>
  <c r="CK5" i="1"/>
  <c r="CK11" i="1"/>
  <c r="CK23" i="1"/>
  <c r="CK24" i="1"/>
  <c r="CK42" i="1"/>
  <c r="CK49" i="1"/>
  <c r="CK2" i="1"/>
  <c r="CK10" i="1"/>
  <c r="CK18" i="1"/>
  <c r="CK20" i="1"/>
  <c r="CK22" i="1"/>
  <c r="CK7" i="1"/>
  <c r="CK45" i="1"/>
  <c r="CK43" i="1"/>
  <c r="CK3" i="1"/>
  <c r="CK51" i="1"/>
  <c r="CK34" i="1"/>
  <c r="CK37" i="1"/>
  <c r="CK32" i="1"/>
  <c r="CK31" i="1"/>
  <c r="CK30" i="1"/>
  <c r="CK21" i="1"/>
</calcChain>
</file>

<file path=xl/sharedStrings.xml><?xml version="1.0" encoding="utf-8"?>
<sst xmlns="http://schemas.openxmlformats.org/spreadsheetml/2006/main" count="272" uniqueCount="147">
  <si>
    <t>subid</t>
  </si>
  <si>
    <t xml:space="preserve"> subage</t>
  </si>
  <si>
    <t xml:space="preserve"> gender</t>
  </si>
  <si>
    <t xml:space="preserve"> group</t>
  </si>
  <si>
    <t xml:space="preserve"> F</t>
  </si>
  <si>
    <t xml:space="preserve"> young</t>
  </si>
  <si>
    <t>T_TL_Lattice</t>
  </si>
  <si>
    <t>T_BR_Lattice</t>
  </si>
  <si>
    <t>T_BL_Cube</t>
  </si>
  <si>
    <t>T_TR_Cube</t>
  </si>
  <si>
    <t>TL_Lattice</t>
  </si>
  <si>
    <t>BR_Lattice</t>
  </si>
  <si>
    <t>BL_Cube</t>
  </si>
  <si>
    <t>TR_Cube</t>
  </si>
  <si>
    <t>T_ExoPress</t>
  </si>
  <si>
    <t>T_ExoSwitchTotal</t>
  </si>
  <si>
    <t>T_Hor_endo</t>
  </si>
  <si>
    <t>T_Ver_endo</t>
  </si>
  <si>
    <t>ExoPress</t>
  </si>
  <si>
    <t>ExoSwitchTotal</t>
  </si>
  <si>
    <t>Hor_endo</t>
  </si>
  <si>
    <t>Ver_endo</t>
  </si>
  <si>
    <t>T_RT1</t>
  </si>
  <si>
    <t>T_RT2</t>
  </si>
  <si>
    <t>T_RT3</t>
  </si>
  <si>
    <t>T_RT4</t>
  </si>
  <si>
    <t>T_RT5</t>
  </si>
  <si>
    <t>T_RT6</t>
  </si>
  <si>
    <t>T_RT7</t>
  </si>
  <si>
    <t>T_RT8</t>
  </si>
  <si>
    <t>T_RT9</t>
  </si>
  <si>
    <t>T_RT10</t>
  </si>
  <si>
    <t>T_RT11</t>
  </si>
  <si>
    <t>T_RT12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</si>
  <si>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</si>
  <si>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</si>
  <si>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</si>
  <si>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</si>
  <si>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</si>
  <si>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</si>
  <si>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</si>
  <si>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</si>
  <si>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</si>
  <si>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</si>
  <si>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</si>
  <si>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</si>
  <si>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</si>
  <si>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</si>
  <si>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</si>
  <si>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</si>
  <si>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</si>
  <si>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RT18</t>
  </si>
  <si>
    <t>RT19</t>
  </si>
  <si>
    <t>RT20</t>
  </si>
  <si>
    <t>RT21</t>
  </si>
  <si>
    <t>RT22</t>
  </si>
  <si>
    <t>RT23</t>
  </si>
  <si>
    <t>RT24</t>
  </si>
  <si>
    <t>RT25</t>
  </si>
  <si>
    <t>RT26</t>
  </si>
  <si>
    <t>RT27</t>
  </si>
  <si>
    <t>RT28</t>
  </si>
  <si>
    <t>RT29</t>
  </si>
  <si>
    <t>RT30</t>
  </si>
  <si>
    <t>RT31</t>
  </si>
  <si>
    <t>RT32</t>
  </si>
  <si>
    <t>SessionOrder</t>
  </si>
  <si>
    <t>TrainingOrder</t>
  </si>
  <si>
    <t>TrialOrder</t>
  </si>
  <si>
    <t>CubeMirror</t>
  </si>
  <si>
    <t>LatticeMirror</t>
  </si>
  <si>
    <t>T_CubePress</t>
  </si>
  <si>
    <t>LatticePressCount</t>
  </si>
  <si>
    <t>CubePressCount</t>
  </si>
  <si>
    <t>T_LatticeDouble</t>
  </si>
  <si>
    <t>T_LatticeRepeat</t>
  </si>
  <si>
    <t>T_CubeDouble</t>
  </si>
  <si>
    <t>T_CubeRepeat</t>
  </si>
  <si>
    <t>LatticeDouble</t>
  </si>
  <si>
    <t>LatticeRepeat</t>
  </si>
  <si>
    <t>CubeDouble</t>
  </si>
  <si>
    <t>CubeRepeat</t>
  </si>
  <si>
    <t>T_EndoPress</t>
  </si>
  <si>
    <t>T_ExoRepeat</t>
  </si>
  <si>
    <t>T_ExoDouble</t>
  </si>
  <si>
    <t>T_ExoEarly</t>
  </si>
  <si>
    <t>T_EndoRepeat</t>
  </si>
  <si>
    <t>T_EndoDouble</t>
  </si>
  <si>
    <t>ExoRepeat</t>
  </si>
  <si>
    <t>ExoDouble</t>
  </si>
  <si>
    <t>ExoEarly</t>
  </si>
  <si>
    <t>EndoPressCount</t>
  </si>
  <si>
    <t>EndoRepeat</t>
  </si>
  <si>
    <t>EndoDouble</t>
  </si>
  <si>
    <t>T_ExoNoPress</t>
  </si>
  <si>
    <t>ExoNoPress</t>
  </si>
  <si>
    <t>T_LatticePress</t>
  </si>
  <si>
    <t xml:space="preserve"> M</t>
  </si>
  <si>
    <t>M</t>
  </si>
  <si>
    <t>T_ExoFix</t>
  </si>
  <si>
    <t>ExoFix</t>
  </si>
  <si>
    <t>Confused</t>
  </si>
  <si>
    <t>T_confused</t>
  </si>
  <si>
    <t>Inconsistent</t>
  </si>
  <si>
    <t>Consistent</t>
  </si>
  <si>
    <t>T_Consistent</t>
  </si>
  <si>
    <t>T_Inconsistent</t>
  </si>
  <si>
    <t>Norm</t>
  </si>
  <si>
    <t>T_Norm</t>
  </si>
  <si>
    <t>Mean_T_RT</t>
  </si>
  <si>
    <t>Mean_RT</t>
  </si>
  <si>
    <t>MirrorCondition</t>
  </si>
  <si>
    <t>handed</t>
  </si>
  <si>
    <t>education</t>
  </si>
  <si>
    <t>hoursSlept</t>
  </si>
  <si>
    <t>hourWake</t>
  </si>
  <si>
    <t>ExperimentTime</t>
  </si>
  <si>
    <t>cigarette</t>
  </si>
  <si>
    <t>cigarAday</t>
  </si>
  <si>
    <t>alcohol</t>
  </si>
  <si>
    <t>alchAweek</t>
  </si>
  <si>
    <t>coffee</t>
  </si>
  <si>
    <t>coffeeAday</t>
  </si>
  <si>
    <t>hourLastEat</t>
  </si>
  <si>
    <t>hungry</t>
  </si>
  <si>
    <t>chronicDisease</t>
  </si>
  <si>
    <t>chronicDiseaseName</t>
  </si>
  <si>
    <t>headTrauma</t>
  </si>
  <si>
    <t>headTraumaName</t>
  </si>
  <si>
    <t>psychiatricDiagnoses</t>
  </si>
  <si>
    <t>psychiatricName</t>
  </si>
  <si>
    <t>medication</t>
  </si>
  <si>
    <t>medicationName</t>
  </si>
  <si>
    <t>2hoursSlept</t>
  </si>
  <si>
    <t>2hourWake</t>
  </si>
  <si>
    <t>2ExperimentTime</t>
  </si>
  <si>
    <t>2hourlastEat</t>
  </si>
  <si>
    <t>2hungry</t>
  </si>
  <si>
    <t>Goz Tembelligi</t>
  </si>
  <si>
    <t>Ritm Bozuklugu</t>
  </si>
  <si>
    <t>Bayilmis</t>
  </si>
  <si>
    <t>AKNETRENT-sivilce</t>
  </si>
  <si>
    <t>Glifor-Diabet</t>
  </si>
  <si>
    <t>Migren</t>
  </si>
  <si>
    <t>Parol</t>
  </si>
  <si>
    <t>Nurofen</t>
  </si>
  <si>
    <t>RT_STD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</si>
</sst>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EH65"/>
  <sheetViews>
    <sheetView tabSelected="1" zoomScale="70" zoomScaleNormal="70" workbookViewId="0">
      <pane xSplit="1" topLeftCell="B1" activePane="topRight" state="frozen"/>
      <selection pane="topRight" activeCell="A4" sqref="A4:XFD4"/>
    </sheetView>
  </sheetViews>
  <sheetFormatPr defaultRowHeight="15" x14ac:dyDescent="0.25"/>
  <cols>
    <col min="1" max="1" width="6.42578125" bestFit="1" customWidth="1"/>
    <col min="2" max="2" width="8.42578125" bestFit="1" customWidth="1"/>
    <col min="3" max="3" width="8" bestFit="1" customWidth="1"/>
    <col min="4" max="4" width="7" bestFit="1" customWidth="1"/>
    <col min="5" max="5" width="12.7109375" customWidth="1"/>
    <col min="6" max="6" width="13.5703125" bestFit="1" customWidth="1"/>
    <col min="7" max="7" width="13.85546875" bestFit="1" customWidth="1"/>
    <col min="8" max="8" width="14.85546875" customWidth="1"/>
    <col min="9" max="9" width="17.7109375" customWidth="1"/>
    <col min="10" max="10" width="11.28515625" bestFit="1" customWidth="1"/>
    <col min="11" max="11" width="18" customWidth="1"/>
    <col min="12" max="12" width="14.28515625" bestFit="1" customWidth="1"/>
    <col min="13" max="13" width="16.140625" bestFit="1" customWidth="1"/>
    <col min="14" max="14" width="16" bestFit="1" customWidth="1"/>
    <col min="15" max="15" width="12.5703125" bestFit="1" customWidth="1"/>
    <col min="16" max="16" width="14.5703125" bestFit="1" customWidth="1"/>
    <col min="17" max="17" width="14.42578125" bestFit="1" customWidth="1"/>
    <col min="18" max="18" width="12.28515625" bestFit="1" customWidth="1"/>
    <col min="19" max="19" width="12.5703125" bestFit="1" customWidth="1"/>
    <col min="20" max="21" width="12.28515625" bestFit="1" customWidth="1"/>
    <col min="22" max="22" width="17.5703125" bestFit="1" customWidth="1"/>
    <col min="23" max="23" width="14.140625" bestFit="1" customWidth="1"/>
    <col min="24" max="24" width="13.85546875" bestFit="1" customWidth="1"/>
    <col min="25" max="25" width="16" bestFit="1" customWidth="1"/>
    <col min="26" max="26" width="12.42578125" bestFit="1" customWidth="1"/>
    <col min="27" max="30" width="12.28515625" bestFit="1" customWidth="1"/>
    <col min="31" max="31" width="13.42578125" customWidth="1"/>
    <col min="32" max="34" width="17.7109375" customWidth="1"/>
    <col min="35" max="40" width="15.7109375" customWidth="1"/>
    <col min="41" max="41" width="17.7109375" customWidth="1"/>
    <col min="42" max="63" width="15.7109375" customWidth="1"/>
    <col min="89" max="89" width="12.5703125" bestFit="1" customWidth="1"/>
    <col min="111" max="111" width="9.140625" customWidth="1"/>
  </cols>
  <sheetData>
    <row r="1" spans="1:136" ht="15.75" thickBot="1" x14ac:dyDescent="0.3">
      <c r="A1" t="s">
        <v>0</v>
      </c>
      <c r="B1" t="s">
        <v>1</v>
      </c>
      <c r="C1" t="s">
        <v>2</v>
      </c>
      <c r="D1" t="s">
        <v>3</v>
      </c>
      <c r="E1" s="4" t="s">
        <v>112</v>
      </c>
      <c r="F1" s="5" t="s">
        <v>113</v>
      </c>
      <c r="G1" s="4" t="s">
        <v>114</v>
      </c>
      <c r="H1" s="4" t="s">
        <v>115</v>
      </c>
      <c r="I1" s="5" t="s">
        <v>116</v>
      </c>
      <c r="J1" s="4" t="s">
        <v>117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  <c r="P1" s="4" t="s">
        <v>123</v>
      </c>
      <c r="Q1" s="5" t="s">
        <v>124</v>
      </c>
      <c r="R1" s="4" t="s">
        <v>125</v>
      </c>
      <c r="S1" s="4" t="s">
        <v>126</v>
      </c>
      <c r="T1" s="4" t="s">
        <v>127</v>
      </c>
      <c r="U1" s="4" t="s">
        <v>128</v>
      </c>
      <c r="V1" s="4" t="s">
        <v>129</v>
      </c>
      <c r="W1" s="4" t="s">
        <v>130</v>
      </c>
      <c r="X1" s="4" t="s">
        <v>131</v>
      </c>
      <c r="Y1" s="5" t="s">
        <v>132</v>
      </c>
      <c r="Z1" s="4" t="s">
        <v>133</v>
      </c>
      <c r="AA1" s="4" t="s">
        <v>134</v>
      </c>
      <c r="AB1" s="4" t="s">
        <v>135</v>
      </c>
      <c r="AC1" s="4" t="s">
        <v>136</v>
      </c>
      <c r="AD1" s="10" t="s">
        <v>137</v>
      </c>
      <c r="AE1" t="s">
        <v>66</v>
      </c>
      <c r="AF1" t="s">
        <v>67</v>
      </c>
      <c r="AG1" t="s">
        <v>68</v>
      </c>
      <c r="AH1" t="s">
        <v>70</v>
      </c>
      <c r="AI1" s="1" t="s">
        <v>69</v>
      </c>
      <c r="AJ1" t="s">
        <v>111</v>
      </c>
      <c r="AK1" t="s">
        <v>96</v>
      </c>
      <c r="AL1" t="s">
        <v>74</v>
      </c>
      <c r="AM1" t="s">
        <v>75</v>
      </c>
      <c r="AN1" t="s">
        <v>71</v>
      </c>
      <c r="AO1" t="s">
        <v>76</v>
      </c>
      <c r="AP1" t="s">
        <v>77</v>
      </c>
      <c r="AQ1" t="s">
        <v>6</v>
      </c>
      <c r="AR1" t="s">
        <v>7</v>
      </c>
      <c r="AS1" t="s">
        <v>8</v>
      </c>
      <c r="AT1" s="1" t="s">
        <v>9</v>
      </c>
      <c r="AU1" t="s">
        <v>72</v>
      </c>
      <c r="AV1" t="s">
        <v>78</v>
      </c>
      <c r="AW1" t="s">
        <v>79</v>
      </c>
      <c r="AX1" t="s">
        <v>73</v>
      </c>
      <c r="AY1" t="s">
        <v>80</v>
      </c>
      <c r="AZ1" t="s">
        <v>81</v>
      </c>
      <c r="BA1" t="s">
        <v>10</v>
      </c>
      <c r="BB1" t="s">
        <v>11</v>
      </c>
      <c r="BC1" t="s">
        <v>12</v>
      </c>
      <c r="BD1" s="1" t="s">
        <v>13</v>
      </c>
      <c r="BE1" t="s">
        <v>108</v>
      </c>
      <c r="BF1" s="7" t="s">
        <v>102</v>
      </c>
      <c r="BG1" s="6" t="s">
        <v>105</v>
      </c>
      <c r="BH1" s="8" t="s">
        <v>106</v>
      </c>
      <c r="BI1" s="9" t="s">
        <v>14</v>
      </c>
      <c r="BJ1" s="7" t="s">
        <v>15</v>
      </c>
      <c r="BK1" s="7" t="s">
        <v>83</v>
      </c>
      <c r="BL1" s="7" t="s">
        <v>85</v>
      </c>
      <c r="BM1" s="7" t="s">
        <v>84</v>
      </c>
      <c r="BN1" s="8" t="s">
        <v>94</v>
      </c>
      <c r="BO1" s="8" t="s">
        <v>99</v>
      </c>
      <c r="BP1" s="9" t="s">
        <v>82</v>
      </c>
      <c r="BQ1" s="4" t="s">
        <v>86</v>
      </c>
      <c r="BR1" s="4" t="s">
        <v>87</v>
      </c>
      <c r="BS1" s="4" t="s">
        <v>16</v>
      </c>
      <c r="BT1" s="10" t="s">
        <v>17</v>
      </c>
      <c r="BU1" s="4" t="s">
        <v>107</v>
      </c>
      <c r="BV1" s="4" t="s">
        <v>101</v>
      </c>
      <c r="BW1" s="8" t="s">
        <v>104</v>
      </c>
      <c r="BX1" s="4" t="s">
        <v>103</v>
      </c>
      <c r="BY1" s="3" t="s">
        <v>18</v>
      </c>
      <c r="BZ1" s="4" t="s">
        <v>19</v>
      </c>
      <c r="CA1" s="4" t="s">
        <v>88</v>
      </c>
      <c r="CB1" s="4" t="s">
        <v>90</v>
      </c>
      <c r="CC1" s="4" t="s">
        <v>89</v>
      </c>
      <c r="CD1" s="5" t="s">
        <v>95</v>
      </c>
      <c r="CE1" s="4" t="s">
        <v>100</v>
      </c>
      <c r="CF1" s="3" t="s">
        <v>91</v>
      </c>
      <c r="CG1" s="4" t="s">
        <v>92</v>
      </c>
      <c r="CH1" s="4" t="s">
        <v>93</v>
      </c>
      <c r="CI1" s="4" t="s">
        <v>20</v>
      </c>
      <c r="CJ1" s="10" t="s">
        <v>21</v>
      </c>
      <c r="CK1" t="s">
        <v>109</v>
      </c>
      <c r="CL1" t="s">
        <v>22</v>
      </c>
      <c r="CM1" t="s">
        <v>23</v>
      </c>
      <c r="CN1" t="s">
        <v>24</v>
      </c>
      <c r="CO1" t="s">
        <v>25</v>
      </c>
      <c r="CP1" t="s">
        <v>26</v>
      </c>
      <c r="CQ1" t="s">
        <v>27</v>
      </c>
      <c r="CR1" t="s">
        <v>28</v>
      </c>
      <c r="CS1" t="s">
        <v>29</v>
      </c>
      <c r="CT1" t="s">
        <v>30</v>
      </c>
      <c r="CU1" t="s">
        <v>31</v>
      </c>
      <c r="CV1" t="s">
        <v>32</v>
      </c>
      <c r="CW1" s="1" t="s">
        <v>33</v>
      </c>
      <c r="CX1" t="s">
        <v>110</v>
      </c>
      <c r="CY1" t="s">
        <v>146</v>
      </c>
      <c r="CZ1" t="s">
        <v>34</v>
      </c>
      <c r="DA1" t="s">
        <v>35</v>
      </c>
      <c r="DB1" t="s">
        <v>36</v>
      </c>
      <c r="DC1" t="s">
        <v>37</v>
      </c>
      <c r="DD1" t="s">
        <v>38</v>
      </c>
      <c r="DE1" t="s">
        <v>39</v>
      </c>
      <c r="DF1" t="s">
        <v>40</v>
      </c>
      <c r="DG1" t="s">
        <v>41</v>
      </c>
      <c r="DH1" t="s">
        <v>42</v>
      </c>
      <c r="DI1" t="s">
        <v>43</v>
      </c>
      <c r="DJ1" t="s">
        <v>44</v>
      </c>
      <c r="DK1" t="s">
        <v>45</v>
      </c>
      <c r="DL1" t="s">
        <v>46</v>
      </c>
      <c r="DM1" t="s">
        <v>47</v>
      </c>
      <c r="DN1" t="s">
        <v>48</v>
      </c>
      <c r="DO1" t="s">
        <v>49</v>
      </c>
      <c r="DP1" t="s">
        <v>50</v>
      </c>
      <c r="DQ1" t="s">
        <v>51</v>
      </c>
      <c r="DR1" t="s">
        <v>52</v>
      </c>
      <c r="DS1" t="s">
        <v>53</v>
      </c>
      <c r="DT1" t="s">
        <v>54</v>
      </c>
      <c r="DU1" t="s">
        <v>55</v>
      </c>
      <c r="DV1" t="s">
        <v>56</v>
      </c>
      <c r="DW1" t="s">
        <v>57</v>
      </c>
      <c r="DX1" t="s">
        <v>58</v>
      </c>
      <c r="DY1" t="s">
        <v>59</v>
      </c>
      <c r="DZ1" t="s">
        <v>60</v>
      </c>
      <c r="EA1" t="s">
        <v>61</v>
      </c>
      <c r="EB1" t="s">
        <v>62</v>
      </c>
      <c r="EC1" t="s">
        <v>63</v>
      </c>
      <c r="ED1" t="s">
        <v>64</v>
      </c>
      <c r="EE1" t="s">
        <v>65</v>
      </c>
      <c r="EF1" s="18" t="s">
        <v>146</v>
      </c>
    </row>
    <row r="2" spans="1:136" x14ac:dyDescent="0.25">
      <c r="A2">
        <v>4</v>
      </c>
      <c r="B2">
        <v>19</v>
      </c>
      <c r="C2" t="s">
        <v>4</v>
      </c>
      <c r="D2" t="s">
        <v>5</v>
      </c>
      <c r="E2">
        <v>0</v>
      </c>
      <c r="F2" s="15">
        <v>2</v>
      </c>
      <c r="G2">
        <v>8</v>
      </c>
      <c r="H2">
        <v>8</v>
      </c>
      <c r="I2" s="15">
        <v>15.5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2.5</v>
      </c>
      <c r="Q2" s="15">
        <v>0</v>
      </c>
      <c r="R2">
        <v>1</v>
      </c>
      <c r="S2" t="s">
        <v>138</v>
      </c>
      <c r="T2">
        <v>1</v>
      </c>
      <c r="U2">
        <v>999</v>
      </c>
      <c r="V2">
        <v>0</v>
      </c>
      <c r="W2">
        <v>0</v>
      </c>
      <c r="X2">
        <v>0</v>
      </c>
      <c r="Y2" s="15">
        <v>0</v>
      </c>
      <c r="Z2">
        <v>10</v>
      </c>
      <c r="AA2">
        <v>8.5</v>
      </c>
      <c r="AB2">
        <v>14</v>
      </c>
      <c r="AC2">
        <v>1</v>
      </c>
      <c r="AD2" s="1">
        <v>0</v>
      </c>
      <c r="AE2">
        <v>1</v>
      </c>
      <c r="AF2">
        <v>1</v>
      </c>
      <c r="AG2">
        <v>2</v>
      </c>
      <c r="AH2">
        <v>1</v>
      </c>
      <c r="AI2" s="1">
        <v>0</v>
      </c>
      <c r="AJ2">
        <f t="shared" ref="AJ2:AJ32" si="0">IF(IF(AH2=1,1,0),1,(IF(AI2=1,2,0)))</f>
        <v>1</v>
      </c>
      <c r="AK2">
        <v>13</v>
      </c>
      <c r="AL2">
        <v>0</v>
      </c>
      <c r="AM2">
        <v>0</v>
      </c>
      <c r="AN2">
        <v>17</v>
      </c>
      <c r="AO2">
        <v>0</v>
      </c>
      <c r="AP2">
        <v>0</v>
      </c>
      <c r="AQ2">
        <v>6.1283333333333303</v>
      </c>
      <c r="AR2">
        <v>7.5242857142857167</v>
      </c>
      <c r="AS2">
        <v>5.598888888888891</v>
      </c>
      <c r="AT2" s="1">
        <v>4.401111111111109</v>
      </c>
      <c r="AU2">
        <v>54</v>
      </c>
      <c r="AV2">
        <v>0</v>
      </c>
      <c r="AW2">
        <v>2</v>
      </c>
      <c r="AX2">
        <v>67</v>
      </c>
      <c r="AY2">
        <v>0</v>
      </c>
      <c r="AZ2">
        <v>0</v>
      </c>
      <c r="BA2">
        <v>3.2970370370370383</v>
      </c>
      <c r="BB2">
        <v>4.8924999999999983</v>
      </c>
      <c r="BC2">
        <v>3.8173529411764702</v>
      </c>
      <c r="BD2" s="1">
        <v>3.2414705882352943</v>
      </c>
      <c r="BE2">
        <v>0</v>
      </c>
      <c r="BF2">
        <f>IF(OR(BH2/BG2&gt;1/5,(BK2+BL2+BM2+BO2)/BG2&gt;1/5),1,0)</f>
        <v>0</v>
      </c>
      <c r="BG2">
        <f>(BI2-BK2-BL2-BM2)-BH2</f>
        <v>11</v>
      </c>
      <c r="BH2">
        <v>0</v>
      </c>
      <c r="BI2">
        <v>11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</v>
      </c>
      <c r="BQ2">
        <v>0</v>
      </c>
      <c r="BR2">
        <v>0</v>
      </c>
      <c r="BS2">
        <v>13.979999999999999</v>
      </c>
      <c r="BT2" s="1">
        <v>11.360000000000001</v>
      </c>
      <c r="BU2">
        <v>1</v>
      </c>
      <c r="BV2">
        <f>IF(OR(BX2/BW2&gt;1/5,(CA2+CB2+CC2+CE2)/BW2&gt;1/5),1,0)</f>
        <v>0</v>
      </c>
      <c r="BW2">
        <f>(BY2-CA2-CB2-CC2)-BX2</f>
        <v>31</v>
      </c>
      <c r="BX2">
        <v>0</v>
      </c>
      <c r="BY2">
        <v>31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19</v>
      </c>
      <c r="CG2">
        <v>3</v>
      </c>
      <c r="CH2">
        <v>0</v>
      </c>
      <c r="CI2">
        <v>10.799000000000001</v>
      </c>
      <c r="CJ2" s="1">
        <v>9.0749999999999993</v>
      </c>
      <c r="CK2" s="17">
        <f>IFERROR(AVERAGEIF(CL2:CW2,"&lt;&gt;999"),"")</f>
        <v>0.60072727272727267</v>
      </c>
      <c r="CL2">
        <v>0.79800000000000004</v>
      </c>
      <c r="CM2">
        <v>0.437</v>
      </c>
      <c r="CN2">
        <v>0.40500000000000003</v>
      </c>
      <c r="CO2">
        <v>0.54200000000000004</v>
      </c>
      <c r="CP2">
        <v>0.51</v>
      </c>
      <c r="CQ2">
        <v>0.57799999999999996</v>
      </c>
      <c r="CR2">
        <v>0.52100000000000002</v>
      </c>
      <c r="CS2">
        <v>0.59299999999999997</v>
      </c>
      <c r="CT2">
        <v>0.56499999999999995</v>
      </c>
      <c r="CU2">
        <v>0.69599999999999995</v>
      </c>
      <c r="CV2">
        <v>0.96299999999999997</v>
      </c>
      <c r="CW2" s="1">
        <v>999</v>
      </c>
      <c r="CX2" s="17">
        <f>IFERROR(AVERAGEIF(CZ2:EE2,"&lt;&gt;999"),"")</f>
        <v>0.99883870967741928</v>
      </c>
      <c r="CY2">
        <v>0.28559529603668155</v>
      </c>
      <c r="CZ2">
        <v>0.59699999999999998</v>
      </c>
      <c r="DA2">
        <v>0.501</v>
      </c>
      <c r="DB2">
        <v>0.78</v>
      </c>
      <c r="DC2">
        <v>0.88200000000000001</v>
      </c>
      <c r="DD2">
        <v>0.871</v>
      </c>
      <c r="DE2">
        <v>0.66200000000000003</v>
      </c>
      <c r="DF2">
        <v>0.76600000000000001</v>
      </c>
      <c r="DG2">
        <v>0.752</v>
      </c>
      <c r="DH2">
        <v>0.85399999999999998</v>
      </c>
      <c r="DI2">
        <v>1.0029999999999999</v>
      </c>
      <c r="DJ2">
        <v>0.83499999999999996</v>
      </c>
      <c r="DK2">
        <v>0.68</v>
      </c>
      <c r="DL2">
        <v>1.0609999999999999</v>
      </c>
      <c r="DM2">
        <v>0.92200000000000004</v>
      </c>
      <c r="DN2">
        <v>1.157</v>
      </c>
      <c r="DO2">
        <v>1.2649999999999999</v>
      </c>
      <c r="DP2">
        <v>1.296</v>
      </c>
      <c r="DQ2">
        <v>1.028</v>
      </c>
      <c r="DR2">
        <v>1.472</v>
      </c>
      <c r="DS2">
        <v>0.85599999999999998</v>
      </c>
      <c r="DT2">
        <v>0.77600000000000002</v>
      </c>
      <c r="DU2">
        <v>1.0529999999999999</v>
      </c>
      <c r="DV2">
        <v>1.06</v>
      </c>
      <c r="DW2">
        <v>0.88</v>
      </c>
      <c r="DX2">
        <v>0.90300000000000002</v>
      </c>
      <c r="DY2">
        <v>1.0409999999999999</v>
      </c>
      <c r="DZ2">
        <v>1.0549999999999999</v>
      </c>
      <c r="EA2">
        <v>1.3380000000000001</v>
      </c>
      <c r="EB2">
        <v>1.341</v>
      </c>
      <c r="EC2">
        <v>1.7</v>
      </c>
      <c r="ED2">
        <v>1.577</v>
      </c>
      <c r="EE2">
        <v>999</v>
      </c>
      <c r="EF2" s="18">
        <f t="array" ref="EF2">_xlfn.STDEV.S(IF(CZ2:EE2&lt;999,CZ2:EE2))</f>
        <v>0.28559529603668155</v>
      </c>
    </row>
    <row r="3" spans="1:136" x14ac:dyDescent="0.25">
      <c r="A3">
        <v>6</v>
      </c>
      <c r="B3">
        <v>29</v>
      </c>
      <c r="C3" t="s">
        <v>97</v>
      </c>
      <c r="D3" t="s">
        <v>5</v>
      </c>
      <c r="E3">
        <v>0</v>
      </c>
      <c r="F3" s="15">
        <v>2</v>
      </c>
      <c r="G3">
        <v>7</v>
      </c>
      <c r="H3">
        <v>7.33</v>
      </c>
      <c r="I3" s="15">
        <v>11.5</v>
      </c>
      <c r="J3">
        <v>1</v>
      </c>
      <c r="K3">
        <v>0</v>
      </c>
      <c r="L3">
        <v>0</v>
      </c>
      <c r="M3">
        <v>1</v>
      </c>
      <c r="N3">
        <v>0</v>
      </c>
      <c r="O3">
        <v>0.28999999999999998</v>
      </c>
      <c r="P3">
        <v>1</v>
      </c>
      <c r="Q3" s="15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5">
        <v>0</v>
      </c>
      <c r="Z3">
        <v>6</v>
      </c>
      <c r="AA3">
        <v>7.33</v>
      </c>
      <c r="AB3">
        <v>10.5</v>
      </c>
      <c r="AC3">
        <v>2</v>
      </c>
      <c r="AD3" s="1">
        <v>0</v>
      </c>
      <c r="AE3">
        <v>1</v>
      </c>
      <c r="AF3">
        <v>2</v>
      </c>
      <c r="AG3">
        <v>1</v>
      </c>
      <c r="AH3">
        <v>0</v>
      </c>
      <c r="AI3" s="1">
        <v>1</v>
      </c>
      <c r="AJ3">
        <f t="shared" si="0"/>
        <v>2</v>
      </c>
      <c r="AK3">
        <v>11</v>
      </c>
      <c r="AL3">
        <v>0</v>
      </c>
      <c r="AM3">
        <v>0</v>
      </c>
      <c r="AN3">
        <v>14</v>
      </c>
      <c r="AO3">
        <v>0</v>
      </c>
      <c r="AP3">
        <v>0</v>
      </c>
      <c r="AQ3">
        <v>11.100000000000001</v>
      </c>
      <c r="AR3">
        <v>4.3559999999999972</v>
      </c>
      <c r="AS3">
        <v>8.2057142857142846</v>
      </c>
      <c r="AT3" s="1">
        <v>4.4871428571428558</v>
      </c>
      <c r="AU3">
        <v>40</v>
      </c>
      <c r="AV3">
        <v>0</v>
      </c>
      <c r="AW3">
        <v>0</v>
      </c>
      <c r="AX3">
        <v>42</v>
      </c>
      <c r="AY3">
        <v>0</v>
      </c>
      <c r="AZ3">
        <v>0</v>
      </c>
      <c r="BA3">
        <v>7.0694999999999979</v>
      </c>
      <c r="BB3">
        <v>4.7660000000000027</v>
      </c>
      <c r="BC3">
        <v>6.2414285714285738</v>
      </c>
      <c r="BD3" s="1">
        <v>4.6976190476190451</v>
      </c>
      <c r="BE3">
        <v>1</v>
      </c>
      <c r="BF3">
        <f>IF(OR(BH3/BG3&gt;1/5,(BK3+BL3+BM3+BO3)/BG3&gt;1/5),1,0)</f>
        <v>0</v>
      </c>
      <c r="BG3">
        <f>(BI3-BK3-BL3-BM3)-BH3</f>
        <v>11</v>
      </c>
      <c r="BH3">
        <v>1</v>
      </c>
      <c r="BI3">
        <v>14</v>
      </c>
      <c r="BJ3">
        <v>12</v>
      </c>
      <c r="BK3">
        <v>0</v>
      </c>
      <c r="BL3">
        <v>2</v>
      </c>
      <c r="BM3">
        <v>0</v>
      </c>
      <c r="BN3">
        <v>0</v>
      </c>
      <c r="BO3">
        <v>0</v>
      </c>
      <c r="BP3">
        <v>5</v>
      </c>
      <c r="BQ3">
        <v>0</v>
      </c>
      <c r="BR3">
        <v>0</v>
      </c>
      <c r="BS3">
        <v>12.733333333333333</v>
      </c>
      <c r="BT3" s="1">
        <v>17.266666666666669</v>
      </c>
      <c r="BU3">
        <v>1</v>
      </c>
      <c r="BV3">
        <f>IF(OR(BX3/BW3&gt;1/5,(CA3+CB3+CC3+CE3)/BW3&gt;1/5),1,0)</f>
        <v>0</v>
      </c>
      <c r="BW3">
        <f>(BY3-CA3-CB3-CC3)-BX3</f>
        <v>31</v>
      </c>
      <c r="BX3">
        <v>0</v>
      </c>
      <c r="BY3">
        <v>31</v>
      </c>
      <c r="BZ3">
        <v>31</v>
      </c>
      <c r="CA3">
        <v>0</v>
      </c>
      <c r="CB3">
        <v>0</v>
      </c>
      <c r="CC3">
        <v>0</v>
      </c>
      <c r="CD3">
        <v>0</v>
      </c>
      <c r="CE3">
        <v>0</v>
      </c>
      <c r="CF3">
        <v>21</v>
      </c>
      <c r="CG3">
        <v>0</v>
      </c>
      <c r="CH3">
        <v>0</v>
      </c>
      <c r="CI3">
        <v>10.845454545454546</v>
      </c>
      <c r="CJ3" s="1">
        <v>10.76</v>
      </c>
      <c r="CK3" s="17">
        <f>AVERAGE(CL3,CM3,CW3,CN3:CV3)</f>
        <v>0.91416666666666668</v>
      </c>
      <c r="CL3">
        <v>2.7229999999999999</v>
      </c>
      <c r="CM3">
        <v>1.34</v>
      </c>
      <c r="CN3">
        <v>0.88100000000000001</v>
      </c>
      <c r="CO3">
        <v>0.54100000000000004</v>
      </c>
      <c r="CP3">
        <v>0.72</v>
      </c>
      <c r="CQ3">
        <v>0.46400000000000002</v>
      </c>
      <c r="CR3">
        <v>0.65</v>
      </c>
      <c r="CS3">
        <v>0.68500000000000005</v>
      </c>
      <c r="CT3">
        <v>0.68799999999999994</v>
      </c>
      <c r="CU3">
        <v>0.83899999999999997</v>
      </c>
      <c r="CV3">
        <v>0.67100000000000004</v>
      </c>
      <c r="CW3" s="1">
        <v>0.76800000000000002</v>
      </c>
      <c r="CX3" s="17">
        <f>IFERROR(AVERAGEIF(CZ3:EE3,"&lt;&gt;999"),"")</f>
        <v>0.70474193548387098</v>
      </c>
      <c r="CY3" t="e">
        <v>#VALUE!</v>
      </c>
      <c r="CZ3">
        <v>0.90200000000000002</v>
      </c>
      <c r="DA3">
        <v>0.8</v>
      </c>
      <c r="DB3">
        <v>0.58599999999999997</v>
      </c>
      <c r="DC3">
        <v>0.68500000000000005</v>
      </c>
      <c r="DD3">
        <v>0.72899999999999998</v>
      </c>
      <c r="DE3">
        <v>0.78600000000000003</v>
      </c>
      <c r="DF3">
        <v>0.747</v>
      </c>
      <c r="DG3">
        <v>0.93600000000000005</v>
      </c>
      <c r="DH3">
        <v>0.83899999999999997</v>
      </c>
      <c r="DI3">
        <v>0.68899999999999995</v>
      </c>
      <c r="DJ3">
        <v>0.60899999999999999</v>
      </c>
      <c r="DK3">
        <v>0.90600000000000003</v>
      </c>
      <c r="DL3">
        <v>0.68400000000000005</v>
      </c>
      <c r="DM3">
        <v>0.45600000000000002</v>
      </c>
      <c r="DN3">
        <v>0.745</v>
      </c>
      <c r="DO3">
        <v>0.8</v>
      </c>
      <c r="DP3">
        <v>0.83099999999999996</v>
      </c>
      <c r="DQ3">
        <v>0.74</v>
      </c>
      <c r="DR3">
        <v>0.497</v>
      </c>
      <c r="DS3">
        <v>0.73499999999999999</v>
      </c>
      <c r="DT3">
        <v>0.68899999999999995</v>
      </c>
      <c r="DU3">
        <v>0.57699999999999996</v>
      </c>
      <c r="DV3">
        <v>0.72399999999999998</v>
      </c>
      <c r="DW3">
        <v>0.84</v>
      </c>
      <c r="DX3">
        <v>0.56999999999999995</v>
      </c>
      <c r="DY3">
        <v>0.42799999999999999</v>
      </c>
      <c r="DZ3">
        <v>0.47799999999999998</v>
      </c>
      <c r="EA3">
        <v>0.67</v>
      </c>
      <c r="EB3">
        <v>0.61899999999999999</v>
      </c>
      <c r="EC3">
        <v>0.80800000000000005</v>
      </c>
      <c r="ED3">
        <v>0.74199999999999999</v>
      </c>
      <c r="EE3">
        <v>999</v>
      </c>
      <c r="EF3" s="18">
        <f t="array" ref="EF3">_xlfn.STDEV.S(IF(CZ3:EE3&lt;999,CZ3:EE3))</f>
        <v>0.13280611626024236</v>
      </c>
    </row>
    <row r="4" spans="1:136" x14ac:dyDescent="0.25">
      <c r="A4">
        <v>8</v>
      </c>
      <c r="B4">
        <v>20</v>
      </c>
      <c r="C4" t="s">
        <v>4</v>
      </c>
      <c r="D4" t="s">
        <v>5</v>
      </c>
      <c r="E4">
        <v>0</v>
      </c>
      <c r="F4" s="15">
        <v>2</v>
      </c>
      <c r="G4">
        <v>7</v>
      </c>
      <c r="H4">
        <v>8</v>
      </c>
      <c r="I4" s="15">
        <v>14.5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 s="15">
        <v>0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0</v>
      </c>
      <c r="Y4" s="15">
        <v>0</v>
      </c>
      <c r="Z4">
        <v>9</v>
      </c>
      <c r="AA4">
        <v>10.5</v>
      </c>
      <c r="AB4">
        <v>14.5</v>
      </c>
      <c r="AC4">
        <v>4</v>
      </c>
      <c r="AD4" s="1">
        <v>0</v>
      </c>
      <c r="AE4">
        <v>1</v>
      </c>
      <c r="AF4">
        <v>2</v>
      </c>
      <c r="AG4">
        <v>1</v>
      </c>
      <c r="AH4">
        <v>0</v>
      </c>
      <c r="AI4" s="1">
        <v>1</v>
      </c>
      <c r="AJ4">
        <f t="shared" si="0"/>
        <v>2</v>
      </c>
      <c r="AK4">
        <v>14</v>
      </c>
      <c r="AL4">
        <v>0</v>
      </c>
      <c r="AM4">
        <v>2</v>
      </c>
      <c r="AN4">
        <v>28</v>
      </c>
      <c r="AO4">
        <v>0</v>
      </c>
      <c r="AP4">
        <v>2</v>
      </c>
      <c r="AQ4">
        <v>6.4087499999999995</v>
      </c>
      <c r="AR4">
        <v>4.2971428571428572</v>
      </c>
      <c r="AS4">
        <v>3.0814285714285696</v>
      </c>
      <c r="AT4" s="1">
        <v>3.5830769230769253</v>
      </c>
      <c r="AU4">
        <v>78</v>
      </c>
      <c r="AV4">
        <v>0</v>
      </c>
      <c r="AW4">
        <v>0</v>
      </c>
      <c r="AX4">
        <v>68</v>
      </c>
      <c r="AY4">
        <v>0</v>
      </c>
      <c r="AZ4">
        <v>5</v>
      </c>
      <c r="BA4">
        <v>2.8882051282051284</v>
      </c>
      <c r="BB4">
        <v>3.2423076923076923</v>
      </c>
      <c r="BC4">
        <v>3.2635294117647042</v>
      </c>
      <c r="BD4" s="1">
        <v>3.0497058823529422</v>
      </c>
      <c r="BE4">
        <v>999</v>
      </c>
      <c r="BF4">
        <v>999</v>
      </c>
      <c r="BG4">
        <v>999</v>
      </c>
      <c r="BH4">
        <v>999</v>
      </c>
      <c r="BI4">
        <v>999</v>
      </c>
      <c r="BJ4">
        <v>999</v>
      </c>
      <c r="BK4">
        <v>999</v>
      </c>
      <c r="BL4">
        <v>999</v>
      </c>
      <c r="BM4">
        <v>999</v>
      </c>
      <c r="BN4">
        <v>999</v>
      </c>
      <c r="BO4">
        <v>999</v>
      </c>
      <c r="BP4">
        <v>999</v>
      </c>
      <c r="BQ4">
        <v>999</v>
      </c>
      <c r="BR4">
        <v>999</v>
      </c>
      <c r="BS4">
        <v>999</v>
      </c>
      <c r="BT4" s="1">
        <v>999</v>
      </c>
      <c r="BU4">
        <v>999</v>
      </c>
      <c r="BV4">
        <v>999</v>
      </c>
      <c r="BW4">
        <v>999</v>
      </c>
      <c r="BX4">
        <v>999</v>
      </c>
      <c r="BY4">
        <v>999</v>
      </c>
      <c r="BZ4">
        <v>999</v>
      </c>
      <c r="CA4">
        <v>999</v>
      </c>
      <c r="CB4">
        <v>999</v>
      </c>
      <c r="CC4">
        <v>999</v>
      </c>
      <c r="CD4">
        <v>999</v>
      </c>
      <c r="CE4">
        <v>999</v>
      </c>
      <c r="CF4">
        <v>999</v>
      </c>
      <c r="CG4">
        <v>999</v>
      </c>
      <c r="CH4">
        <v>999</v>
      </c>
      <c r="CI4" s="2">
        <v>999</v>
      </c>
      <c r="CJ4" s="12">
        <v>999</v>
      </c>
      <c r="CK4" s="17">
        <v>999</v>
      </c>
      <c r="CL4">
        <v>999</v>
      </c>
      <c r="CM4">
        <v>999</v>
      </c>
      <c r="CN4">
        <v>999</v>
      </c>
      <c r="CO4">
        <v>999</v>
      </c>
      <c r="CP4">
        <v>999</v>
      </c>
      <c r="CQ4">
        <v>999</v>
      </c>
      <c r="CR4">
        <v>999</v>
      </c>
      <c r="CS4">
        <v>999</v>
      </c>
      <c r="CT4">
        <v>999</v>
      </c>
      <c r="CU4">
        <v>999</v>
      </c>
      <c r="CV4">
        <v>999</v>
      </c>
      <c r="CW4" s="1">
        <v>999</v>
      </c>
      <c r="CX4" s="17">
        <v>999</v>
      </c>
      <c r="CY4">
        <v>999</v>
      </c>
      <c r="CZ4">
        <v>999</v>
      </c>
      <c r="DA4">
        <v>999</v>
      </c>
      <c r="DB4">
        <v>999</v>
      </c>
      <c r="DC4">
        <v>999</v>
      </c>
      <c r="DD4">
        <v>999</v>
      </c>
      <c r="DE4">
        <v>999</v>
      </c>
      <c r="DF4">
        <v>999</v>
      </c>
      <c r="DG4">
        <v>999</v>
      </c>
      <c r="DH4">
        <v>999</v>
      </c>
      <c r="DI4">
        <v>999</v>
      </c>
      <c r="DJ4">
        <v>999</v>
      </c>
      <c r="DK4">
        <v>999</v>
      </c>
      <c r="DL4">
        <v>999</v>
      </c>
      <c r="DM4">
        <v>999</v>
      </c>
      <c r="DN4">
        <v>999</v>
      </c>
      <c r="DO4">
        <v>999</v>
      </c>
      <c r="DP4">
        <v>999</v>
      </c>
      <c r="DQ4">
        <v>999</v>
      </c>
      <c r="DR4">
        <v>999</v>
      </c>
      <c r="DS4">
        <v>999</v>
      </c>
      <c r="DT4">
        <v>999</v>
      </c>
      <c r="DU4">
        <v>999</v>
      </c>
      <c r="DV4">
        <v>999</v>
      </c>
      <c r="DW4">
        <v>999</v>
      </c>
      <c r="DX4">
        <v>999</v>
      </c>
      <c r="DY4">
        <v>999</v>
      </c>
      <c r="DZ4">
        <v>999</v>
      </c>
      <c r="EA4">
        <v>999</v>
      </c>
      <c r="EB4">
        <v>999</v>
      </c>
      <c r="EC4">
        <v>999</v>
      </c>
      <c r="ED4">
        <v>999</v>
      </c>
      <c r="EE4">
        <v>999</v>
      </c>
      <c r="EF4" s="18">
        <v>999</v>
      </c>
    </row>
    <row r="5" spans="1:136" x14ac:dyDescent="0.25">
      <c r="A5">
        <v>9</v>
      </c>
      <c r="B5">
        <v>21</v>
      </c>
      <c r="C5" t="s">
        <v>4</v>
      </c>
      <c r="D5" t="s">
        <v>5</v>
      </c>
      <c r="E5">
        <v>0</v>
      </c>
      <c r="F5" s="15">
        <v>2</v>
      </c>
      <c r="G5">
        <v>8</v>
      </c>
      <c r="H5">
        <v>1</v>
      </c>
      <c r="I5" s="15">
        <v>15.5</v>
      </c>
      <c r="J5">
        <v>0</v>
      </c>
      <c r="K5">
        <v>0.1</v>
      </c>
      <c r="L5">
        <v>0</v>
      </c>
      <c r="M5">
        <v>2</v>
      </c>
      <c r="N5">
        <v>0</v>
      </c>
      <c r="O5">
        <v>2</v>
      </c>
      <c r="P5">
        <v>2</v>
      </c>
      <c r="Q5" s="15">
        <v>0</v>
      </c>
      <c r="R5">
        <v>1</v>
      </c>
      <c r="S5" t="s">
        <v>139</v>
      </c>
      <c r="T5">
        <v>0</v>
      </c>
      <c r="U5">
        <v>0</v>
      </c>
      <c r="V5">
        <v>0</v>
      </c>
      <c r="W5">
        <v>0</v>
      </c>
      <c r="X5">
        <v>0</v>
      </c>
      <c r="Y5" s="15">
        <v>0</v>
      </c>
      <c r="Z5">
        <v>8</v>
      </c>
      <c r="AA5">
        <v>9</v>
      </c>
      <c r="AB5">
        <v>15.5</v>
      </c>
      <c r="AC5">
        <v>4</v>
      </c>
      <c r="AD5" s="1">
        <v>0</v>
      </c>
      <c r="AE5">
        <v>2</v>
      </c>
      <c r="AF5">
        <v>1</v>
      </c>
      <c r="AG5">
        <v>2</v>
      </c>
      <c r="AH5">
        <v>1</v>
      </c>
      <c r="AI5" s="1">
        <v>0</v>
      </c>
      <c r="AJ5">
        <f t="shared" si="0"/>
        <v>1</v>
      </c>
      <c r="AK5">
        <v>16</v>
      </c>
      <c r="AL5">
        <v>0</v>
      </c>
      <c r="AM5">
        <v>0</v>
      </c>
      <c r="AN5">
        <v>2</v>
      </c>
      <c r="AO5">
        <v>0</v>
      </c>
      <c r="AP5">
        <v>2</v>
      </c>
      <c r="AQ5">
        <v>3.8674999999999984</v>
      </c>
      <c r="AR5">
        <v>6.5622222222222231</v>
      </c>
      <c r="AS5">
        <v>999</v>
      </c>
      <c r="AT5" s="1">
        <v>999</v>
      </c>
      <c r="AU5">
        <v>52</v>
      </c>
      <c r="AV5">
        <v>0</v>
      </c>
      <c r="AW5">
        <v>0</v>
      </c>
      <c r="AX5">
        <v>26</v>
      </c>
      <c r="AY5">
        <v>0</v>
      </c>
      <c r="AZ5">
        <v>0</v>
      </c>
      <c r="BA5">
        <v>3.8937037037037023</v>
      </c>
      <c r="BB5">
        <v>5.1873076923076935</v>
      </c>
      <c r="BC5">
        <v>9.9064285714285738</v>
      </c>
      <c r="BD5" s="1">
        <v>7.7930769230769208</v>
      </c>
      <c r="BE5">
        <v>0</v>
      </c>
      <c r="BF5">
        <f t="shared" ref="BF5:BF11" si="1">IF(OR(BH5/BG5&gt;1/5,(BK5+BL5+BM5+BO5)/BG5&gt;1/5),1,0)</f>
        <v>0</v>
      </c>
      <c r="BG5">
        <f t="shared" ref="BG5:BG11" si="2">(BI5-BK5-BL5-BM5)-BH5</f>
        <v>10</v>
      </c>
      <c r="BH5">
        <v>1</v>
      </c>
      <c r="BI5">
        <v>13</v>
      </c>
      <c r="BJ5">
        <v>11</v>
      </c>
      <c r="BK5">
        <v>0</v>
      </c>
      <c r="BL5">
        <v>2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49.03</v>
      </c>
      <c r="BT5" s="1">
        <v>40.97</v>
      </c>
      <c r="BU5">
        <v>0</v>
      </c>
      <c r="BV5">
        <f t="shared" ref="BV5:BV11" si="3">IF(OR(BX5/BW5&gt;1/5,(CA5+CB5+CC5+CE5)/BW5&gt;1/5),1,0)</f>
        <v>0</v>
      </c>
      <c r="BW5">
        <f t="shared" ref="BW5:BW11" si="4">(BY5-CA5-CB5-CC5)-BX5</f>
        <v>31</v>
      </c>
      <c r="BX5">
        <v>0</v>
      </c>
      <c r="BY5">
        <v>31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29</v>
      </c>
      <c r="CG5">
        <v>2</v>
      </c>
      <c r="CH5">
        <v>0</v>
      </c>
      <c r="CI5">
        <v>4.3606666666666687</v>
      </c>
      <c r="CJ5" s="1">
        <v>9.0853333333333328</v>
      </c>
      <c r="CK5" s="17">
        <f t="shared" ref="CK5:CK11" si="5">IFERROR(AVERAGEIF(CL5:CW5,"&lt;&gt;999"),"")</f>
        <v>0.85399999999999987</v>
      </c>
      <c r="CL5">
        <v>0.36099999999999999</v>
      </c>
      <c r="CM5">
        <v>0.73599999999999999</v>
      </c>
      <c r="CN5">
        <v>999</v>
      </c>
      <c r="CO5">
        <v>2.718</v>
      </c>
      <c r="CP5">
        <v>0.94299999999999995</v>
      </c>
      <c r="CQ5">
        <v>1.0129999999999999</v>
      </c>
      <c r="CR5">
        <v>0.44500000000000001</v>
      </c>
      <c r="CS5">
        <v>0.75</v>
      </c>
      <c r="CT5">
        <v>0.66700000000000004</v>
      </c>
      <c r="CU5">
        <v>0.42199999999999999</v>
      </c>
      <c r="CV5">
        <v>0.48499999999999999</v>
      </c>
      <c r="CW5" s="1">
        <v>999</v>
      </c>
      <c r="CX5" s="17">
        <f>IFERROR(AVERAGEIF(CZ5:EE5,"&lt;&gt;999"),"")</f>
        <v>0.57906451612903231</v>
      </c>
      <c r="CY5">
        <v>0.17509691325736734</v>
      </c>
      <c r="CZ5">
        <v>0.70599999999999996</v>
      </c>
      <c r="DA5">
        <v>0.83399999999999996</v>
      </c>
      <c r="DB5">
        <v>0.46600000000000003</v>
      </c>
      <c r="DC5">
        <v>0.63900000000000001</v>
      </c>
      <c r="DD5">
        <v>0.58199999999999996</v>
      </c>
      <c r="DE5">
        <v>0.51300000000000001</v>
      </c>
      <c r="DF5">
        <v>0.41699999999999998</v>
      </c>
      <c r="DG5">
        <v>0.64900000000000002</v>
      </c>
      <c r="DH5">
        <v>0.443</v>
      </c>
      <c r="DI5">
        <v>0.75900000000000001</v>
      </c>
      <c r="DJ5">
        <v>0.45700000000000002</v>
      </c>
      <c r="DK5">
        <v>0.64800000000000002</v>
      </c>
      <c r="DL5">
        <v>0.58899999999999997</v>
      </c>
      <c r="DM5">
        <v>1.3320000000000001</v>
      </c>
      <c r="DN5">
        <v>0.51100000000000001</v>
      </c>
      <c r="DO5">
        <v>0.55000000000000004</v>
      </c>
      <c r="DP5">
        <v>0.504</v>
      </c>
      <c r="DQ5">
        <v>0.64</v>
      </c>
      <c r="DR5">
        <v>0.54700000000000004</v>
      </c>
      <c r="DS5">
        <v>0.60699999999999998</v>
      </c>
      <c r="DT5">
        <v>0.45800000000000002</v>
      </c>
      <c r="DU5">
        <v>0.499</v>
      </c>
      <c r="DV5">
        <v>0.50900000000000001</v>
      </c>
      <c r="DW5">
        <v>0.44700000000000001</v>
      </c>
      <c r="DX5">
        <v>0.40200000000000002</v>
      </c>
      <c r="DY5">
        <v>0.59899999999999998</v>
      </c>
      <c r="DZ5">
        <v>0.54200000000000004</v>
      </c>
      <c r="EA5">
        <v>0.67100000000000004</v>
      </c>
      <c r="EB5">
        <v>0.40699999999999997</v>
      </c>
      <c r="EC5">
        <v>0.44500000000000001</v>
      </c>
      <c r="ED5">
        <v>0.57899999999999996</v>
      </c>
      <c r="EE5">
        <v>999</v>
      </c>
      <c r="EF5" s="18">
        <f t="array" ref="EF5">_xlfn.STDEV.S(IF(CZ5:EE5&lt;999,CZ5:EE5))</f>
        <v>0.17509691325736734</v>
      </c>
    </row>
    <row r="6" spans="1:136" x14ac:dyDescent="0.25">
      <c r="A6">
        <v>10</v>
      </c>
      <c r="B6">
        <v>20</v>
      </c>
      <c r="C6" t="s">
        <v>97</v>
      </c>
      <c r="D6" t="s">
        <v>5</v>
      </c>
      <c r="E6">
        <v>0</v>
      </c>
      <c r="F6" s="15">
        <v>2</v>
      </c>
      <c r="G6">
        <v>8</v>
      </c>
      <c r="H6">
        <v>11</v>
      </c>
      <c r="I6" s="15">
        <v>14</v>
      </c>
      <c r="J6">
        <v>0</v>
      </c>
      <c r="K6">
        <v>1</v>
      </c>
      <c r="L6">
        <v>0</v>
      </c>
      <c r="M6">
        <v>1</v>
      </c>
      <c r="N6">
        <v>0</v>
      </c>
      <c r="O6">
        <v>2</v>
      </c>
      <c r="P6">
        <v>1</v>
      </c>
      <c r="Q6" s="15">
        <v>0</v>
      </c>
      <c r="R6">
        <v>999</v>
      </c>
      <c r="S6">
        <v>999</v>
      </c>
      <c r="T6">
        <v>999</v>
      </c>
      <c r="U6">
        <v>0</v>
      </c>
      <c r="V6">
        <v>999</v>
      </c>
      <c r="W6">
        <v>999</v>
      </c>
      <c r="X6">
        <v>0</v>
      </c>
      <c r="Y6" s="15">
        <v>0</v>
      </c>
      <c r="Z6">
        <v>9</v>
      </c>
      <c r="AA6">
        <v>11</v>
      </c>
      <c r="AB6">
        <v>13.5</v>
      </c>
      <c r="AC6">
        <v>1</v>
      </c>
      <c r="AD6" s="1">
        <v>0</v>
      </c>
      <c r="AE6">
        <v>1</v>
      </c>
      <c r="AF6">
        <v>2</v>
      </c>
      <c r="AG6">
        <v>1</v>
      </c>
      <c r="AH6">
        <v>0</v>
      </c>
      <c r="AI6" s="1">
        <v>1</v>
      </c>
      <c r="AJ6">
        <f t="shared" si="0"/>
        <v>2</v>
      </c>
      <c r="AK6">
        <v>7</v>
      </c>
      <c r="AL6">
        <v>1</v>
      </c>
      <c r="AM6">
        <v>0</v>
      </c>
      <c r="AN6">
        <v>14</v>
      </c>
      <c r="AO6">
        <v>0</v>
      </c>
      <c r="AP6">
        <v>0</v>
      </c>
      <c r="AQ6">
        <v>11.355</v>
      </c>
      <c r="AR6">
        <v>11.127499999999998</v>
      </c>
      <c r="AS6">
        <v>3.5285714285714285</v>
      </c>
      <c r="AT6" s="1">
        <v>8.1625000000000014</v>
      </c>
      <c r="AU6">
        <v>24</v>
      </c>
      <c r="AV6">
        <v>0</v>
      </c>
      <c r="AW6">
        <v>0</v>
      </c>
      <c r="AX6">
        <v>21</v>
      </c>
      <c r="AY6">
        <v>0</v>
      </c>
      <c r="AZ6">
        <v>0</v>
      </c>
      <c r="BA6">
        <v>13.629090909090905</v>
      </c>
      <c r="BB6">
        <v>8.189090909090913</v>
      </c>
      <c r="BC6">
        <v>9.9033333333333378</v>
      </c>
      <c r="BD6" s="1">
        <v>10.023333333333328</v>
      </c>
      <c r="BE6">
        <v>0</v>
      </c>
      <c r="BF6">
        <f t="shared" si="1"/>
        <v>0</v>
      </c>
      <c r="BG6">
        <f t="shared" si="2"/>
        <v>12</v>
      </c>
      <c r="BH6">
        <v>0</v>
      </c>
      <c r="BI6">
        <v>12</v>
      </c>
      <c r="BJ6">
        <v>12</v>
      </c>
      <c r="BK6">
        <v>0</v>
      </c>
      <c r="BL6">
        <v>0</v>
      </c>
      <c r="BM6">
        <v>0</v>
      </c>
      <c r="BN6">
        <v>0</v>
      </c>
      <c r="BO6">
        <v>0</v>
      </c>
      <c r="BP6">
        <v>13</v>
      </c>
      <c r="BQ6">
        <v>0</v>
      </c>
      <c r="BR6">
        <v>0</v>
      </c>
      <c r="BS6">
        <v>5.5385714285714256</v>
      </c>
      <c r="BT6" s="1">
        <v>7.3185714285714312</v>
      </c>
      <c r="BU6">
        <v>0</v>
      </c>
      <c r="BV6">
        <f t="shared" si="3"/>
        <v>0</v>
      </c>
      <c r="BW6">
        <f t="shared" si="4"/>
        <v>31</v>
      </c>
      <c r="BX6">
        <v>0</v>
      </c>
      <c r="BY6">
        <v>31</v>
      </c>
      <c r="BZ6">
        <v>3</v>
      </c>
      <c r="CA6">
        <v>0</v>
      </c>
      <c r="CB6">
        <v>0</v>
      </c>
      <c r="CC6">
        <v>0</v>
      </c>
      <c r="CD6">
        <v>0</v>
      </c>
      <c r="CE6">
        <v>0</v>
      </c>
      <c r="CF6">
        <v>41</v>
      </c>
      <c r="CG6">
        <v>0</v>
      </c>
      <c r="CH6">
        <v>0</v>
      </c>
      <c r="CI6">
        <v>5.9395238095238092</v>
      </c>
      <c r="CJ6" s="1">
        <v>5.4890476190476196</v>
      </c>
      <c r="CK6" s="17">
        <f t="shared" si="5"/>
        <v>0.71383333333333343</v>
      </c>
      <c r="CL6">
        <v>0.88400000000000001</v>
      </c>
      <c r="CM6">
        <v>0.71099999999999997</v>
      </c>
      <c r="CN6">
        <v>0.48699999999999999</v>
      </c>
      <c r="CO6">
        <v>0.71299999999999997</v>
      </c>
      <c r="CP6">
        <v>0.82</v>
      </c>
      <c r="CQ6">
        <v>0.65300000000000002</v>
      </c>
      <c r="CR6">
        <v>0.73799999999999999</v>
      </c>
      <c r="CS6">
        <v>0.83699999999999997</v>
      </c>
      <c r="CT6">
        <v>0.745</v>
      </c>
      <c r="CU6">
        <v>0.60899999999999999</v>
      </c>
      <c r="CV6">
        <v>0.68300000000000005</v>
      </c>
      <c r="CW6" s="1">
        <v>0.68600000000000005</v>
      </c>
      <c r="CX6" s="17">
        <f>IFERROR(AVERAGEIF(CZ6:EE6,"&lt;&gt;999"),"")</f>
        <v>0.6705161290322581</v>
      </c>
      <c r="CY6">
        <v>0.20960087006303837</v>
      </c>
      <c r="CZ6">
        <v>0.55500000000000005</v>
      </c>
      <c r="DA6">
        <v>0.61599999999999999</v>
      </c>
      <c r="DB6">
        <v>0.58099999999999996</v>
      </c>
      <c r="DC6">
        <v>0.47299999999999998</v>
      </c>
      <c r="DD6">
        <v>0.66400000000000003</v>
      </c>
      <c r="DE6">
        <v>0.65700000000000003</v>
      </c>
      <c r="DF6">
        <v>0.53100000000000003</v>
      </c>
      <c r="DG6">
        <v>0.58299999999999996</v>
      </c>
      <c r="DH6">
        <v>0.80200000000000005</v>
      </c>
      <c r="DI6">
        <v>0.37</v>
      </c>
      <c r="DJ6">
        <v>0.49</v>
      </c>
      <c r="DK6">
        <v>0.71199999999999997</v>
      </c>
      <c r="DL6">
        <v>1.167</v>
      </c>
      <c r="DM6">
        <v>0.84099999999999997</v>
      </c>
      <c r="DN6">
        <v>0.52800000000000002</v>
      </c>
      <c r="DO6">
        <v>0.625</v>
      </c>
      <c r="DP6">
        <v>0.66</v>
      </c>
      <c r="DQ6">
        <v>0.71099999999999997</v>
      </c>
      <c r="DR6">
        <v>0.40100000000000002</v>
      </c>
      <c r="DS6">
        <v>1.232</v>
      </c>
      <c r="DT6">
        <v>0.77400000000000002</v>
      </c>
      <c r="DU6">
        <v>0.68400000000000005</v>
      </c>
      <c r="DV6">
        <v>0.54400000000000004</v>
      </c>
      <c r="DW6">
        <v>1.1830000000000001</v>
      </c>
      <c r="DX6">
        <v>0.625</v>
      </c>
      <c r="DY6">
        <v>0.55300000000000005</v>
      </c>
      <c r="DZ6">
        <v>0.58099999999999996</v>
      </c>
      <c r="EA6">
        <v>0.89600000000000002</v>
      </c>
      <c r="EB6">
        <v>0.626</v>
      </c>
      <c r="EC6">
        <v>0.5</v>
      </c>
      <c r="ED6">
        <v>0.621</v>
      </c>
      <c r="EE6">
        <v>999</v>
      </c>
      <c r="EF6" s="18">
        <f t="array" ref="EF6">_xlfn.STDEV.S(IF(CZ6:EE6&lt;999,CZ6:EE6))</f>
        <v>0.20960087006303837</v>
      </c>
    </row>
    <row r="7" spans="1:136" x14ac:dyDescent="0.25">
      <c r="A7">
        <v>11</v>
      </c>
      <c r="B7">
        <v>20</v>
      </c>
      <c r="C7" t="s">
        <v>4</v>
      </c>
      <c r="D7" t="s">
        <v>5</v>
      </c>
      <c r="E7">
        <v>0</v>
      </c>
      <c r="F7" s="15">
        <v>2</v>
      </c>
      <c r="G7">
        <v>7</v>
      </c>
      <c r="H7">
        <v>11</v>
      </c>
      <c r="I7" s="15">
        <v>14</v>
      </c>
      <c r="J7">
        <v>0</v>
      </c>
      <c r="K7">
        <v>1</v>
      </c>
      <c r="L7">
        <v>0</v>
      </c>
      <c r="M7">
        <v>1.5</v>
      </c>
      <c r="N7">
        <v>0</v>
      </c>
      <c r="O7">
        <v>3</v>
      </c>
      <c r="P7">
        <v>1</v>
      </c>
      <c r="Q7" s="15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15">
        <v>0</v>
      </c>
      <c r="Z7">
        <v>7</v>
      </c>
      <c r="AA7">
        <v>10</v>
      </c>
      <c r="AB7">
        <v>14</v>
      </c>
      <c r="AC7">
        <v>1</v>
      </c>
      <c r="AD7" s="1">
        <v>0</v>
      </c>
      <c r="AE7">
        <v>1</v>
      </c>
      <c r="AF7">
        <v>2</v>
      </c>
      <c r="AG7">
        <v>1</v>
      </c>
      <c r="AH7">
        <v>0</v>
      </c>
      <c r="AI7" s="1">
        <v>1</v>
      </c>
      <c r="AJ7">
        <f t="shared" si="0"/>
        <v>2</v>
      </c>
      <c r="AK7">
        <v>20</v>
      </c>
      <c r="AL7">
        <v>0</v>
      </c>
      <c r="AM7">
        <v>0</v>
      </c>
      <c r="AN7">
        <v>27</v>
      </c>
      <c r="AO7">
        <v>0</v>
      </c>
      <c r="AP7">
        <v>0</v>
      </c>
      <c r="AQ7">
        <v>4.0509090909090908</v>
      </c>
      <c r="AR7">
        <v>4.5440000000000005</v>
      </c>
      <c r="AS7">
        <v>3.6757142857142879</v>
      </c>
      <c r="AT7" s="1">
        <v>2.7528571428571409</v>
      </c>
      <c r="AU7">
        <v>68</v>
      </c>
      <c r="AV7">
        <v>0</v>
      </c>
      <c r="AW7">
        <v>1</v>
      </c>
      <c r="AX7">
        <v>64</v>
      </c>
      <c r="AY7">
        <v>0</v>
      </c>
      <c r="AZ7">
        <v>2</v>
      </c>
      <c r="BA7">
        <v>2.6377142857142872</v>
      </c>
      <c r="BB7">
        <v>4.1088235294117625</v>
      </c>
      <c r="BC7">
        <v>3.0087499999999991</v>
      </c>
      <c r="BD7" s="1">
        <v>3.8475000000000006</v>
      </c>
      <c r="BE7">
        <v>1</v>
      </c>
      <c r="BF7">
        <f t="shared" si="1"/>
        <v>0</v>
      </c>
      <c r="BG7">
        <f t="shared" si="2"/>
        <v>11</v>
      </c>
      <c r="BH7">
        <v>0</v>
      </c>
      <c r="BI7">
        <v>12</v>
      </c>
      <c r="BJ7">
        <v>11</v>
      </c>
      <c r="BK7">
        <v>1</v>
      </c>
      <c r="BL7">
        <v>0</v>
      </c>
      <c r="BM7">
        <v>0</v>
      </c>
      <c r="BN7">
        <v>0</v>
      </c>
      <c r="BO7">
        <v>0</v>
      </c>
      <c r="BP7">
        <v>11</v>
      </c>
      <c r="BQ7">
        <v>1</v>
      </c>
      <c r="BR7">
        <v>0</v>
      </c>
      <c r="BS7">
        <v>6.6300000000000008</v>
      </c>
      <c r="BT7" s="1">
        <v>11.363999999999999</v>
      </c>
      <c r="BU7">
        <v>0</v>
      </c>
      <c r="BV7">
        <f t="shared" si="3"/>
        <v>0</v>
      </c>
      <c r="BW7">
        <f t="shared" si="4"/>
        <v>31</v>
      </c>
      <c r="BX7">
        <v>0</v>
      </c>
      <c r="BY7">
        <v>32</v>
      </c>
      <c r="BZ7">
        <v>31</v>
      </c>
      <c r="CA7">
        <v>1</v>
      </c>
      <c r="CB7">
        <v>0</v>
      </c>
      <c r="CC7">
        <v>0</v>
      </c>
      <c r="CD7">
        <v>0</v>
      </c>
      <c r="CE7">
        <v>0</v>
      </c>
      <c r="CF7">
        <v>66</v>
      </c>
      <c r="CG7">
        <v>1</v>
      </c>
      <c r="CH7">
        <v>0</v>
      </c>
      <c r="CI7">
        <v>2.6506060606060595</v>
      </c>
      <c r="CJ7" s="1">
        <v>4.5821212121212138</v>
      </c>
      <c r="CK7" s="17">
        <f t="shared" si="5"/>
        <v>0.93336363636363628</v>
      </c>
      <c r="CL7">
        <v>1.0509999999999999</v>
      </c>
      <c r="CM7">
        <v>0.78900000000000003</v>
      </c>
      <c r="CN7">
        <v>0.75600000000000001</v>
      </c>
      <c r="CO7">
        <v>1.05</v>
      </c>
      <c r="CP7">
        <v>0.81899999999999995</v>
      </c>
      <c r="CQ7">
        <v>1.0029999999999999</v>
      </c>
      <c r="CR7">
        <v>0.999</v>
      </c>
      <c r="CS7">
        <v>1.1619999999999999</v>
      </c>
      <c r="CT7">
        <v>0.79700000000000004</v>
      </c>
      <c r="CU7">
        <v>0.748</v>
      </c>
      <c r="CV7">
        <v>1.093</v>
      </c>
      <c r="CW7" s="1">
        <v>999</v>
      </c>
      <c r="CX7" s="17">
        <f>IFERROR(AVERAGEIF(CZ7:EE7,"&lt;&gt;999"),"")</f>
        <v>0.80641935483870952</v>
      </c>
      <c r="CY7">
        <v>0.19895003965712135</v>
      </c>
      <c r="CZ7">
        <v>0.86699999999999999</v>
      </c>
      <c r="DA7">
        <v>0.92600000000000005</v>
      </c>
      <c r="DB7">
        <v>0.70299999999999996</v>
      </c>
      <c r="DC7">
        <v>0.69199999999999995</v>
      </c>
      <c r="DD7">
        <v>0.80600000000000005</v>
      </c>
      <c r="DE7">
        <v>0.88600000000000001</v>
      </c>
      <c r="DF7">
        <v>0.95099999999999996</v>
      </c>
      <c r="DG7">
        <v>0.755</v>
      </c>
      <c r="DH7">
        <v>0.63100000000000001</v>
      </c>
      <c r="DI7">
        <v>0.874</v>
      </c>
      <c r="DJ7">
        <v>0.85</v>
      </c>
      <c r="DK7">
        <v>0.877</v>
      </c>
      <c r="DL7">
        <v>0.76</v>
      </c>
      <c r="DM7">
        <v>0.78600000000000003</v>
      </c>
      <c r="DN7">
        <v>0.83199999999999996</v>
      </c>
      <c r="DO7">
        <v>1.0649999999999999</v>
      </c>
      <c r="DP7">
        <v>0.71399999999999997</v>
      </c>
      <c r="DQ7">
        <v>0.76500000000000001</v>
      </c>
      <c r="DR7">
        <v>0.69099999999999995</v>
      </c>
      <c r="DS7">
        <v>0.61499999999999999</v>
      </c>
      <c r="DT7">
        <v>0.83199999999999996</v>
      </c>
      <c r="DU7">
        <v>0.67500000000000004</v>
      </c>
      <c r="DV7">
        <v>0.51400000000000001</v>
      </c>
      <c r="DW7">
        <v>1.4670000000000001</v>
      </c>
      <c r="DX7">
        <v>0.56599999999999995</v>
      </c>
      <c r="DY7">
        <v>1.2609999999999999</v>
      </c>
      <c r="DZ7">
        <v>0.81200000000000006</v>
      </c>
      <c r="EA7">
        <v>0.95799999999999996</v>
      </c>
      <c r="EB7">
        <v>0.63600000000000001</v>
      </c>
      <c r="EC7">
        <v>0.70099999999999996</v>
      </c>
      <c r="ED7">
        <v>0.53100000000000003</v>
      </c>
      <c r="EE7">
        <v>999</v>
      </c>
      <c r="EF7" s="18">
        <f t="array" ref="EF7">_xlfn.STDEV.S(IF(CZ7:EE7&lt;999,CZ7:EE7))</f>
        <v>0.19895003965712135</v>
      </c>
    </row>
    <row r="8" spans="1:136" x14ac:dyDescent="0.25">
      <c r="A8">
        <v>12</v>
      </c>
      <c r="B8">
        <v>20</v>
      </c>
      <c r="C8" t="s">
        <v>4</v>
      </c>
      <c r="D8" t="s">
        <v>5</v>
      </c>
      <c r="E8">
        <v>0</v>
      </c>
      <c r="F8" s="15">
        <v>2</v>
      </c>
      <c r="G8">
        <v>6</v>
      </c>
      <c r="H8">
        <v>8</v>
      </c>
      <c r="I8" s="15">
        <v>11</v>
      </c>
      <c r="J8">
        <v>0</v>
      </c>
      <c r="K8">
        <v>2</v>
      </c>
      <c r="L8">
        <v>0</v>
      </c>
      <c r="M8">
        <v>1</v>
      </c>
      <c r="N8">
        <v>0</v>
      </c>
      <c r="O8">
        <v>2.5</v>
      </c>
      <c r="P8">
        <v>2</v>
      </c>
      <c r="Q8" s="15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5">
        <v>0</v>
      </c>
      <c r="Z8">
        <v>6</v>
      </c>
      <c r="AA8">
        <v>8</v>
      </c>
      <c r="AB8">
        <v>16.5</v>
      </c>
      <c r="AC8">
        <v>3</v>
      </c>
      <c r="AD8" s="1">
        <v>0</v>
      </c>
      <c r="AE8">
        <v>1</v>
      </c>
      <c r="AF8">
        <v>1</v>
      </c>
      <c r="AG8">
        <v>2</v>
      </c>
      <c r="AH8">
        <v>1</v>
      </c>
      <c r="AI8" s="1">
        <v>0</v>
      </c>
      <c r="AJ8">
        <f t="shared" si="0"/>
        <v>1</v>
      </c>
      <c r="AK8">
        <v>16</v>
      </c>
      <c r="AL8">
        <v>0</v>
      </c>
      <c r="AM8">
        <v>0</v>
      </c>
      <c r="AN8">
        <v>15</v>
      </c>
      <c r="AO8">
        <v>0</v>
      </c>
      <c r="AP8">
        <v>0</v>
      </c>
      <c r="AQ8">
        <v>3.0300000000000002</v>
      </c>
      <c r="AR8">
        <v>7.8950000000000005</v>
      </c>
      <c r="AS8">
        <v>7.5987499999999972</v>
      </c>
      <c r="AT8" s="1">
        <v>3.9571428571428595</v>
      </c>
      <c r="AU8">
        <v>57</v>
      </c>
      <c r="AV8">
        <v>0</v>
      </c>
      <c r="AW8">
        <v>1</v>
      </c>
      <c r="AX8">
        <v>60</v>
      </c>
      <c r="AY8">
        <v>0</v>
      </c>
      <c r="AZ8">
        <v>0</v>
      </c>
      <c r="BA8">
        <v>3.8460714285714284</v>
      </c>
      <c r="BB8">
        <v>4.3641379310344828</v>
      </c>
      <c r="BC8">
        <v>5.4369999999999994</v>
      </c>
      <c r="BD8" s="1">
        <v>2.5170000000000008</v>
      </c>
      <c r="BE8">
        <v>1</v>
      </c>
      <c r="BF8">
        <f t="shared" si="1"/>
        <v>0</v>
      </c>
      <c r="BG8">
        <f t="shared" si="2"/>
        <v>11</v>
      </c>
      <c r="BH8">
        <v>0</v>
      </c>
      <c r="BI8">
        <v>11</v>
      </c>
      <c r="BJ8">
        <v>11</v>
      </c>
      <c r="BK8">
        <v>0</v>
      </c>
      <c r="BL8">
        <v>0</v>
      </c>
      <c r="BM8">
        <v>0</v>
      </c>
      <c r="BN8">
        <v>0</v>
      </c>
      <c r="BO8">
        <v>0</v>
      </c>
      <c r="BP8">
        <v>13</v>
      </c>
      <c r="BQ8">
        <v>0</v>
      </c>
      <c r="BR8">
        <v>0</v>
      </c>
      <c r="BS8">
        <v>6.1383333333333354</v>
      </c>
      <c r="BT8" s="1">
        <v>7.5599999999999978</v>
      </c>
      <c r="BU8">
        <v>1</v>
      </c>
      <c r="BV8">
        <f t="shared" si="3"/>
        <v>1</v>
      </c>
      <c r="BW8">
        <f t="shared" si="4"/>
        <v>24</v>
      </c>
      <c r="BX8">
        <v>8</v>
      </c>
      <c r="BY8">
        <v>40</v>
      </c>
      <c r="BZ8">
        <v>31</v>
      </c>
      <c r="CA8">
        <v>0</v>
      </c>
      <c r="CB8">
        <v>8</v>
      </c>
      <c r="CC8">
        <v>0</v>
      </c>
      <c r="CD8">
        <v>0</v>
      </c>
      <c r="CE8">
        <v>0</v>
      </c>
      <c r="CF8">
        <v>32</v>
      </c>
      <c r="CG8">
        <v>0</v>
      </c>
      <c r="CH8">
        <v>0</v>
      </c>
      <c r="CI8">
        <v>6.5700000000000012</v>
      </c>
      <c r="CJ8" s="1">
        <v>7.9341176470588213</v>
      </c>
      <c r="CK8" s="17">
        <f t="shared" si="5"/>
        <v>0.97181818181818191</v>
      </c>
      <c r="CL8">
        <v>0.98</v>
      </c>
      <c r="CM8">
        <v>0.60199999999999998</v>
      </c>
      <c r="CN8">
        <v>0.84299999999999997</v>
      </c>
      <c r="CO8">
        <v>2.1150000000000002</v>
      </c>
      <c r="CP8">
        <v>2.0230000000000001</v>
      </c>
      <c r="CQ8">
        <v>0.76100000000000001</v>
      </c>
      <c r="CR8">
        <v>0.57299999999999995</v>
      </c>
      <c r="CS8">
        <v>0.50800000000000001</v>
      </c>
      <c r="CT8">
        <v>1.0049999999999999</v>
      </c>
      <c r="CU8">
        <v>0.499</v>
      </c>
      <c r="CV8">
        <v>0.78100000000000003</v>
      </c>
      <c r="CW8" s="1">
        <v>999</v>
      </c>
      <c r="CX8" s="17">
        <v>999</v>
      </c>
      <c r="CY8">
        <v>999</v>
      </c>
      <c r="CZ8">
        <v>999</v>
      </c>
      <c r="DA8">
        <v>999</v>
      </c>
      <c r="DB8">
        <v>999</v>
      </c>
      <c r="DC8">
        <v>999</v>
      </c>
      <c r="DD8">
        <v>999</v>
      </c>
      <c r="DE8">
        <v>999</v>
      </c>
      <c r="DF8">
        <v>999</v>
      </c>
      <c r="DG8">
        <v>999</v>
      </c>
      <c r="DH8">
        <v>999</v>
      </c>
      <c r="DI8">
        <v>999</v>
      </c>
      <c r="DJ8">
        <v>999</v>
      </c>
      <c r="DK8">
        <v>999</v>
      </c>
      <c r="DL8">
        <v>999</v>
      </c>
      <c r="DM8">
        <v>999</v>
      </c>
      <c r="DN8">
        <v>999</v>
      </c>
      <c r="DO8">
        <v>999</v>
      </c>
      <c r="DP8">
        <v>999</v>
      </c>
      <c r="DQ8">
        <v>999</v>
      </c>
      <c r="DR8">
        <v>999</v>
      </c>
      <c r="DS8">
        <v>999</v>
      </c>
      <c r="DT8">
        <v>999</v>
      </c>
      <c r="DU8">
        <v>999</v>
      </c>
      <c r="DV8">
        <v>999</v>
      </c>
      <c r="DW8">
        <v>999</v>
      </c>
      <c r="DX8">
        <v>999</v>
      </c>
      <c r="DY8">
        <v>999</v>
      </c>
      <c r="DZ8">
        <v>999</v>
      </c>
      <c r="EA8">
        <v>999</v>
      </c>
      <c r="EB8">
        <v>999</v>
      </c>
      <c r="EC8">
        <v>999</v>
      </c>
      <c r="ED8">
        <v>999</v>
      </c>
      <c r="EE8">
        <v>999</v>
      </c>
      <c r="EF8" s="18">
        <v>999</v>
      </c>
    </row>
    <row r="9" spans="1:136" x14ac:dyDescent="0.25">
      <c r="A9">
        <v>14</v>
      </c>
      <c r="B9">
        <v>22</v>
      </c>
      <c r="C9" t="s">
        <v>97</v>
      </c>
      <c r="D9" t="s">
        <v>5</v>
      </c>
      <c r="E9">
        <v>1</v>
      </c>
      <c r="F9" s="15">
        <v>2</v>
      </c>
      <c r="G9">
        <v>3</v>
      </c>
      <c r="H9">
        <v>6.5</v>
      </c>
      <c r="I9" s="15">
        <v>15.5</v>
      </c>
      <c r="J9">
        <v>1</v>
      </c>
      <c r="K9">
        <v>0</v>
      </c>
      <c r="L9">
        <v>0</v>
      </c>
      <c r="M9">
        <v>4</v>
      </c>
      <c r="N9">
        <v>0</v>
      </c>
      <c r="O9">
        <v>2</v>
      </c>
      <c r="P9">
        <v>5</v>
      </c>
      <c r="Q9" s="15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5">
        <v>0</v>
      </c>
      <c r="Z9">
        <v>4</v>
      </c>
      <c r="AA9">
        <v>6.33</v>
      </c>
      <c r="AB9">
        <v>15</v>
      </c>
      <c r="AC9">
        <v>3</v>
      </c>
      <c r="AD9" s="1">
        <v>0</v>
      </c>
      <c r="AE9">
        <v>1</v>
      </c>
      <c r="AF9">
        <v>1</v>
      </c>
      <c r="AG9">
        <v>2</v>
      </c>
      <c r="AH9">
        <v>1</v>
      </c>
      <c r="AI9" s="1">
        <v>0</v>
      </c>
      <c r="AJ9">
        <f t="shared" si="0"/>
        <v>1</v>
      </c>
      <c r="AK9">
        <v>11</v>
      </c>
      <c r="AL9">
        <v>0</v>
      </c>
      <c r="AM9">
        <v>0</v>
      </c>
      <c r="AN9">
        <v>14</v>
      </c>
      <c r="AO9">
        <v>0</v>
      </c>
      <c r="AP9">
        <v>0</v>
      </c>
      <c r="AQ9">
        <v>7.456666666666667</v>
      </c>
      <c r="AR9">
        <v>7.543333333333333</v>
      </c>
      <c r="AS9">
        <v>8.7550000000000008</v>
      </c>
      <c r="AT9" s="1">
        <v>2.8514285714285719</v>
      </c>
      <c r="AU9">
        <v>49</v>
      </c>
      <c r="AV9">
        <v>0</v>
      </c>
      <c r="AW9">
        <v>0</v>
      </c>
      <c r="AX9">
        <v>30</v>
      </c>
      <c r="AY9">
        <v>0</v>
      </c>
      <c r="AZ9">
        <v>0</v>
      </c>
      <c r="BA9">
        <v>4.7251999999999974</v>
      </c>
      <c r="BB9">
        <v>4.8748000000000022</v>
      </c>
      <c r="BC9">
        <v>9.847333333333335</v>
      </c>
      <c r="BD9" s="1">
        <v>5.7681249999999968</v>
      </c>
      <c r="BE9">
        <v>0</v>
      </c>
      <c r="BF9">
        <f t="shared" si="1"/>
        <v>0</v>
      </c>
      <c r="BG9">
        <f t="shared" si="2"/>
        <v>12</v>
      </c>
      <c r="BH9">
        <v>0</v>
      </c>
      <c r="BI9">
        <v>12</v>
      </c>
      <c r="BJ9">
        <v>12</v>
      </c>
      <c r="BK9">
        <v>0</v>
      </c>
      <c r="BL9">
        <v>0</v>
      </c>
      <c r="BM9">
        <v>0</v>
      </c>
      <c r="BN9">
        <v>0</v>
      </c>
      <c r="BO9">
        <v>0</v>
      </c>
      <c r="BP9">
        <v>6</v>
      </c>
      <c r="BQ9">
        <v>0</v>
      </c>
      <c r="BR9">
        <v>0</v>
      </c>
      <c r="BS9">
        <v>14.023333333333335</v>
      </c>
      <c r="BT9" s="1">
        <v>11.982499999999998</v>
      </c>
      <c r="BU9">
        <v>0</v>
      </c>
      <c r="BV9">
        <f t="shared" si="3"/>
        <v>0</v>
      </c>
      <c r="BW9">
        <f t="shared" si="4"/>
        <v>32</v>
      </c>
      <c r="BX9">
        <v>0</v>
      </c>
      <c r="BY9">
        <v>32</v>
      </c>
      <c r="BZ9">
        <v>31</v>
      </c>
      <c r="CA9">
        <v>0</v>
      </c>
      <c r="CB9">
        <v>0</v>
      </c>
      <c r="CC9">
        <v>0</v>
      </c>
      <c r="CD9">
        <v>0</v>
      </c>
      <c r="CE9">
        <v>0</v>
      </c>
      <c r="CF9">
        <v>15</v>
      </c>
      <c r="CG9">
        <v>0</v>
      </c>
      <c r="CH9">
        <v>0</v>
      </c>
      <c r="CI9">
        <v>14.983749999999997</v>
      </c>
      <c r="CJ9" s="1">
        <v>15.016250000000003</v>
      </c>
      <c r="CK9" s="17">
        <f t="shared" si="5"/>
        <v>0.63774999999999993</v>
      </c>
      <c r="CL9">
        <v>0.71299999999999997</v>
      </c>
      <c r="CM9">
        <v>0.997</v>
      </c>
      <c r="CN9">
        <v>0.45300000000000001</v>
      </c>
      <c r="CO9">
        <v>0.83599999999999997</v>
      </c>
      <c r="CP9">
        <v>0.73899999999999999</v>
      </c>
      <c r="CQ9">
        <v>0.46800000000000003</v>
      </c>
      <c r="CR9">
        <v>0.755</v>
      </c>
      <c r="CS9">
        <v>0.68100000000000005</v>
      </c>
      <c r="CT9">
        <v>0.47599999999999998</v>
      </c>
      <c r="CU9">
        <v>0.48099999999999998</v>
      </c>
      <c r="CV9">
        <v>0.53200000000000003</v>
      </c>
      <c r="CW9" s="1">
        <v>0.52200000000000002</v>
      </c>
      <c r="CX9" s="17">
        <f>IFERROR(AVERAGEIF(CZ9:EE9,"&lt;&gt;999"),"")</f>
        <v>0.8206451612903225</v>
      </c>
      <c r="CY9">
        <v>0.26108460294025948</v>
      </c>
      <c r="CZ9">
        <v>0.751</v>
      </c>
      <c r="DA9">
        <v>0.81699999999999995</v>
      </c>
      <c r="DB9">
        <v>0.60099999999999998</v>
      </c>
      <c r="DC9">
        <v>0.93</v>
      </c>
      <c r="DD9">
        <v>0.88700000000000001</v>
      </c>
      <c r="DE9">
        <v>1.585</v>
      </c>
      <c r="DF9">
        <v>1.66</v>
      </c>
      <c r="DG9">
        <v>0.73099999999999998</v>
      </c>
      <c r="DH9">
        <v>0.78</v>
      </c>
      <c r="DI9">
        <v>0.86499999999999999</v>
      </c>
      <c r="DJ9">
        <v>0.51</v>
      </c>
      <c r="DK9">
        <v>0.90900000000000003</v>
      </c>
      <c r="DL9">
        <v>0.86699999999999999</v>
      </c>
      <c r="DM9">
        <v>0.748</v>
      </c>
      <c r="DN9">
        <v>0.95</v>
      </c>
      <c r="DO9">
        <v>0.84099999999999997</v>
      </c>
      <c r="DP9">
        <v>0.96799999999999997</v>
      </c>
      <c r="DQ9">
        <v>0.51100000000000001</v>
      </c>
      <c r="DR9">
        <v>0.76800000000000002</v>
      </c>
      <c r="DS9">
        <v>0.79600000000000004</v>
      </c>
      <c r="DT9">
        <v>0.872</v>
      </c>
      <c r="DU9">
        <v>0.49299999999999999</v>
      </c>
      <c r="DV9">
        <v>0.90800000000000003</v>
      </c>
      <c r="DW9">
        <v>0.90800000000000003</v>
      </c>
      <c r="DX9">
        <v>0.95899999999999996</v>
      </c>
      <c r="DY9">
        <v>0.58599999999999997</v>
      </c>
      <c r="DZ9">
        <v>0.72699999999999998</v>
      </c>
      <c r="EA9">
        <v>0.441</v>
      </c>
      <c r="EB9">
        <v>0.77100000000000002</v>
      </c>
      <c r="EC9">
        <v>0.57199999999999995</v>
      </c>
      <c r="ED9">
        <v>0.72799999999999998</v>
      </c>
      <c r="EE9">
        <v>999</v>
      </c>
      <c r="EF9" s="18">
        <f t="array" ref="EF9">_xlfn.STDEV.S(IF(CZ9:EE9&lt;999,CZ9:EE9))</f>
        <v>0.26108460294025948</v>
      </c>
    </row>
    <row r="10" spans="1:136" x14ac:dyDescent="0.25">
      <c r="A10">
        <v>15</v>
      </c>
      <c r="B10">
        <v>19</v>
      </c>
      <c r="C10" t="s">
        <v>4</v>
      </c>
      <c r="D10" t="s">
        <v>5</v>
      </c>
      <c r="E10">
        <v>0</v>
      </c>
      <c r="F10" s="15">
        <v>2</v>
      </c>
      <c r="G10">
        <v>1</v>
      </c>
      <c r="H10">
        <v>11</v>
      </c>
      <c r="I10" s="15">
        <v>13.5</v>
      </c>
      <c r="J10">
        <v>0</v>
      </c>
      <c r="K10">
        <v>0.5</v>
      </c>
      <c r="L10">
        <v>0</v>
      </c>
      <c r="M10">
        <v>1</v>
      </c>
      <c r="N10">
        <v>0</v>
      </c>
      <c r="O10">
        <v>2</v>
      </c>
      <c r="P10">
        <v>2.5</v>
      </c>
      <c r="Q10" s="15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5">
        <v>0</v>
      </c>
      <c r="Z10">
        <v>999</v>
      </c>
      <c r="AA10">
        <v>999</v>
      </c>
      <c r="AB10">
        <v>999</v>
      </c>
      <c r="AC10">
        <v>5</v>
      </c>
      <c r="AD10" s="1">
        <v>2</v>
      </c>
      <c r="AE10">
        <v>1</v>
      </c>
      <c r="AF10">
        <v>2</v>
      </c>
      <c r="AG10">
        <v>2</v>
      </c>
      <c r="AH10">
        <v>0</v>
      </c>
      <c r="AI10" s="1">
        <v>0</v>
      </c>
      <c r="AJ10">
        <f t="shared" si="0"/>
        <v>0</v>
      </c>
      <c r="AK10">
        <v>7</v>
      </c>
      <c r="AL10">
        <v>0</v>
      </c>
      <c r="AM10">
        <v>0</v>
      </c>
      <c r="AN10">
        <v>9</v>
      </c>
      <c r="AO10">
        <v>0</v>
      </c>
      <c r="AP10">
        <v>0</v>
      </c>
      <c r="AQ10">
        <v>11.62</v>
      </c>
      <c r="AR10">
        <v>7.62</v>
      </c>
      <c r="AS10">
        <v>5.2866883116883141</v>
      </c>
      <c r="AT10" s="1">
        <v>8.2887012987012962</v>
      </c>
      <c r="AU10">
        <v>44</v>
      </c>
      <c r="AV10">
        <v>0</v>
      </c>
      <c r="AW10">
        <v>0</v>
      </c>
      <c r="AX10">
        <v>28</v>
      </c>
      <c r="AY10">
        <v>0</v>
      </c>
      <c r="AZ10">
        <v>0</v>
      </c>
      <c r="BA10">
        <v>4.9209090909090891</v>
      </c>
      <c r="BB10">
        <v>5.9668181818181836</v>
      </c>
      <c r="BC10">
        <v>9.1449999999999978</v>
      </c>
      <c r="BD10" s="1">
        <v>7.3685714285714292</v>
      </c>
      <c r="BE10">
        <v>0</v>
      </c>
      <c r="BF10">
        <f t="shared" si="1"/>
        <v>1</v>
      </c>
      <c r="BG10">
        <f t="shared" si="2"/>
        <v>6</v>
      </c>
      <c r="BH10">
        <v>3</v>
      </c>
      <c r="BI10">
        <v>11</v>
      </c>
      <c r="BJ10">
        <v>11</v>
      </c>
      <c r="BK10">
        <v>2</v>
      </c>
      <c r="BL10">
        <v>0</v>
      </c>
      <c r="BM10">
        <v>0</v>
      </c>
      <c r="BN10">
        <v>2</v>
      </c>
      <c r="BO10">
        <v>0</v>
      </c>
      <c r="BP10">
        <v>10</v>
      </c>
      <c r="BQ10">
        <v>1</v>
      </c>
      <c r="BR10">
        <v>0</v>
      </c>
      <c r="BS10">
        <v>6.9206666666666683</v>
      </c>
      <c r="BT10" s="1">
        <v>9.0793333333333308</v>
      </c>
      <c r="BU10">
        <v>0</v>
      </c>
      <c r="BV10">
        <f t="shared" si="3"/>
        <v>0</v>
      </c>
      <c r="BW10">
        <f t="shared" si="4"/>
        <v>31</v>
      </c>
      <c r="BX10">
        <v>1</v>
      </c>
      <c r="BY10">
        <v>33</v>
      </c>
      <c r="BZ10">
        <v>31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29</v>
      </c>
      <c r="CG10">
        <v>0</v>
      </c>
      <c r="CH10">
        <v>0</v>
      </c>
      <c r="CI10">
        <v>7.5583333333333336</v>
      </c>
      <c r="CJ10" s="1">
        <v>8.7880000000000003</v>
      </c>
      <c r="CK10" s="17">
        <f t="shared" si="5"/>
        <v>2.8837142857142859</v>
      </c>
      <c r="CL10">
        <v>3.3690000000000002</v>
      </c>
      <c r="CM10">
        <v>0.84799999999999998</v>
      </c>
      <c r="CN10">
        <v>1.0249999999999999</v>
      </c>
      <c r="CO10">
        <v>1.4470000000000001</v>
      </c>
      <c r="CP10">
        <v>1.161</v>
      </c>
      <c r="CQ10">
        <v>6.1680000000000001</v>
      </c>
      <c r="CR10">
        <v>999</v>
      </c>
      <c r="CS10">
        <v>999</v>
      </c>
      <c r="CT10">
        <v>6.1680000000000001</v>
      </c>
      <c r="CU10">
        <v>999</v>
      </c>
      <c r="CV10">
        <v>999</v>
      </c>
      <c r="CW10" s="1">
        <v>999</v>
      </c>
      <c r="CX10" s="17">
        <f>IFERROR(AVERAGEIF(CZ10:EE10,"&lt;&gt;999"),"")</f>
        <v>1.5794333333333337</v>
      </c>
      <c r="CY10">
        <v>1.0789914410620023</v>
      </c>
      <c r="CZ10">
        <v>0.78500000000000003</v>
      </c>
      <c r="DA10">
        <v>1.024</v>
      </c>
      <c r="DB10">
        <v>0.95699999999999996</v>
      </c>
      <c r="DC10">
        <v>2.5070000000000001</v>
      </c>
      <c r="DD10">
        <v>0.93400000000000005</v>
      </c>
      <c r="DE10">
        <v>4.24</v>
      </c>
      <c r="DF10">
        <v>2.0419999999999998</v>
      </c>
      <c r="DG10">
        <v>1.7110000000000001</v>
      </c>
      <c r="DH10">
        <v>0.61599999999999999</v>
      </c>
      <c r="DI10">
        <v>5.5149999999999997</v>
      </c>
      <c r="DJ10">
        <v>1.6339999999999999</v>
      </c>
      <c r="DK10">
        <v>1.4530000000000001</v>
      </c>
      <c r="DL10">
        <v>0.78200000000000003</v>
      </c>
      <c r="DM10">
        <v>1.7689999999999999</v>
      </c>
      <c r="DN10">
        <v>1</v>
      </c>
      <c r="DO10">
        <v>3.0409999999999999</v>
      </c>
      <c r="DP10">
        <v>0.73199999999999998</v>
      </c>
      <c r="DQ10">
        <v>999</v>
      </c>
      <c r="DR10">
        <v>1.1930000000000001</v>
      </c>
      <c r="DS10">
        <v>1.9870000000000001</v>
      </c>
      <c r="DT10">
        <v>1.161</v>
      </c>
      <c r="DU10">
        <v>1.0900000000000001</v>
      </c>
      <c r="DV10">
        <v>0.84</v>
      </c>
      <c r="DW10">
        <v>1.87</v>
      </c>
      <c r="DX10">
        <v>0.99099999999999999</v>
      </c>
      <c r="DY10">
        <v>1.139</v>
      </c>
      <c r="DZ10">
        <v>0.67800000000000005</v>
      </c>
      <c r="EA10">
        <v>1.1359999999999999</v>
      </c>
      <c r="EB10">
        <v>0.99299999999999999</v>
      </c>
      <c r="EC10">
        <v>2.109</v>
      </c>
      <c r="ED10">
        <v>1.454</v>
      </c>
      <c r="EE10">
        <v>999</v>
      </c>
      <c r="EF10" s="18">
        <f t="array" ref="EF10">_xlfn.STDEV.S(IF(CZ10:EE10&lt;999,CZ10:EE10))</f>
        <v>1.0789914410620023</v>
      </c>
    </row>
    <row r="11" spans="1:136" x14ac:dyDescent="0.25">
      <c r="A11">
        <v>23</v>
      </c>
      <c r="B11">
        <v>18</v>
      </c>
      <c r="C11" t="s">
        <v>97</v>
      </c>
      <c r="D11" t="s">
        <v>5</v>
      </c>
      <c r="E11">
        <v>0</v>
      </c>
      <c r="F11" s="15">
        <v>2</v>
      </c>
      <c r="G11">
        <v>7</v>
      </c>
      <c r="H11">
        <v>8</v>
      </c>
      <c r="I11" s="15">
        <v>11.5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3</v>
      </c>
      <c r="Q11" s="15">
        <v>0</v>
      </c>
      <c r="R11">
        <v>999</v>
      </c>
      <c r="S11">
        <v>999</v>
      </c>
      <c r="T11">
        <v>999</v>
      </c>
      <c r="U11">
        <v>0</v>
      </c>
      <c r="V11">
        <v>999</v>
      </c>
      <c r="W11">
        <v>999</v>
      </c>
      <c r="X11">
        <v>0</v>
      </c>
      <c r="Y11" s="15">
        <v>0</v>
      </c>
      <c r="Z11">
        <v>6</v>
      </c>
      <c r="AA11">
        <v>6</v>
      </c>
      <c r="AB11">
        <v>15.5</v>
      </c>
      <c r="AC11">
        <v>3</v>
      </c>
      <c r="AD11" s="1">
        <v>0</v>
      </c>
      <c r="AE11">
        <v>2</v>
      </c>
      <c r="AF11">
        <v>2</v>
      </c>
      <c r="AG11">
        <v>1</v>
      </c>
      <c r="AH11">
        <v>0</v>
      </c>
      <c r="AI11" s="1">
        <v>1</v>
      </c>
      <c r="AJ11">
        <f t="shared" si="0"/>
        <v>2</v>
      </c>
      <c r="AK11">
        <v>13</v>
      </c>
      <c r="AL11">
        <v>1</v>
      </c>
      <c r="AM11">
        <v>4</v>
      </c>
      <c r="AN11">
        <v>20</v>
      </c>
      <c r="AO11">
        <v>1</v>
      </c>
      <c r="AP11">
        <v>3</v>
      </c>
      <c r="AQ11">
        <v>5.2350000000000003</v>
      </c>
      <c r="AR11">
        <v>4.2942857142857136</v>
      </c>
      <c r="AS11">
        <v>3.370000000000001</v>
      </c>
      <c r="AT11" s="1">
        <v>4.5540000000000003</v>
      </c>
      <c r="AU11">
        <v>54</v>
      </c>
      <c r="AV11">
        <v>0</v>
      </c>
      <c r="AW11">
        <v>3</v>
      </c>
      <c r="AX11">
        <v>53</v>
      </c>
      <c r="AY11">
        <v>2</v>
      </c>
      <c r="AZ11">
        <v>5</v>
      </c>
      <c r="BA11">
        <v>4.847500000000001</v>
      </c>
      <c r="BB11">
        <v>3.4411111111111103</v>
      </c>
      <c r="BC11">
        <v>3.9156000000000031</v>
      </c>
      <c r="BD11" s="1">
        <v>4.209230769230766</v>
      </c>
      <c r="BE11">
        <v>0</v>
      </c>
      <c r="BF11">
        <f t="shared" si="1"/>
        <v>0</v>
      </c>
      <c r="BG11">
        <f t="shared" si="2"/>
        <v>12</v>
      </c>
      <c r="BH11">
        <v>0</v>
      </c>
      <c r="BI11">
        <v>14</v>
      </c>
      <c r="BJ11">
        <v>12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8</v>
      </c>
      <c r="BQ11">
        <v>1</v>
      </c>
      <c r="BR11">
        <v>0</v>
      </c>
      <c r="BS11">
        <v>6.0600000000000005</v>
      </c>
      <c r="BT11" s="1">
        <v>11.613999999999999</v>
      </c>
      <c r="BU11">
        <v>0</v>
      </c>
      <c r="BV11">
        <f t="shared" si="3"/>
        <v>0</v>
      </c>
      <c r="BW11">
        <f t="shared" si="4"/>
        <v>31</v>
      </c>
      <c r="BX11">
        <v>0</v>
      </c>
      <c r="BY11">
        <v>33</v>
      </c>
      <c r="BZ11">
        <v>31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38</v>
      </c>
      <c r="CG11">
        <v>1</v>
      </c>
      <c r="CH11">
        <v>0</v>
      </c>
      <c r="CI11">
        <v>6.7534999999999972</v>
      </c>
      <c r="CJ11" s="1">
        <v>5.1726315789473718</v>
      </c>
      <c r="CK11" s="17">
        <f t="shared" si="5"/>
        <v>0.85163636363636364</v>
      </c>
      <c r="CL11">
        <v>2.8580000000000001</v>
      </c>
      <c r="CM11">
        <v>0.85899999999999999</v>
      </c>
      <c r="CN11">
        <v>0.82699999999999996</v>
      </c>
      <c r="CO11">
        <v>0.58299999999999996</v>
      </c>
      <c r="CP11">
        <v>0.441</v>
      </c>
      <c r="CQ11">
        <v>0.67200000000000004</v>
      </c>
      <c r="CR11">
        <v>0.47299999999999998</v>
      </c>
      <c r="CS11">
        <v>0.61299999999999999</v>
      </c>
      <c r="CT11">
        <v>0.47799999999999998</v>
      </c>
      <c r="CU11">
        <v>999</v>
      </c>
      <c r="CV11">
        <v>0.97199999999999998</v>
      </c>
      <c r="CW11" s="1">
        <v>0.59199999999999997</v>
      </c>
      <c r="CX11" s="17">
        <f>IFERROR(AVERAGEIF(CZ11:EE11,"&lt;&gt;999"),"")</f>
        <v>0.70287096774193558</v>
      </c>
      <c r="CY11">
        <v>0.23498606227256452</v>
      </c>
      <c r="CZ11">
        <v>0.76900000000000002</v>
      </c>
      <c r="DA11">
        <v>0.43099999999999999</v>
      </c>
      <c r="DB11">
        <v>0.55300000000000005</v>
      </c>
      <c r="DC11">
        <v>0.48499999999999999</v>
      </c>
      <c r="DD11">
        <v>0.73599999999999999</v>
      </c>
      <c r="DE11">
        <v>0.53400000000000003</v>
      </c>
      <c r="DF11">
        <v>0.55200000000000005</v>
      </c>
      <c r="DG11">
        <v>0.72599999999999998</v>
      </c>
      <c r="DH11">
        <v>0.47099999999999997</v>
      </c>
      <c r="DI11">
        <v>0.71199999999999997</v>
      </c>
      <c r="DJ11">
        <v>0.55600000000000005</v>
      </c>
      <c r="DK11">
        <v>0.80800000000000005</v>
      </c>
      <c r="DL11">
        <v>0.52600000000000002</v>
      </c>
      <c r="DM11">
        <v>0.53100000000000003</v>
      </c>
      <c r="DN11">
        <v>0.82599999999999996</v>
      </c>
      <c r="DO11">
        <v>0.64800000000000002</v>
      </c>
      <c r="DP11">
        <v>0.496</v>
      </c>
      <c r="DQ11">
        <v>0.71399999999999997</v>
      </c>
      <c r="DR11">
        <v>1.42</v>
      </c>
      <c r="DS11">
        <v>0.77900000000000003</v>
      </c>
      <c r="DT11">
        <v>0.441</v>
      </c>
      <c r="DU11">
        <v>0.70199999999999996</v>
      </c>
      <c r="DV11">
        <v>0.77</v>
      </c>
      <c r="DW11">
        <v>1.2709999999999999</v>
      </c>
      <c r="DX11">
        <v>0.63500000000000001</v>
      </c>
      <c r="DY11">
        <v>999</v>
      </c>
      <c r="DZ11">
        <v>0.72699999999999998</v>
      </c>
      <c r="EA11">
        <v>0.58899999999999997</v>
      </c>
      <c r="EB11">
        <v>1.0880000000000001</v>
      </c>
      <c r="EC11">
        <v>0.46600000000000003</v>
      </c>
      <c r="ED11">
        <v>0.81399999999999995</v>
      </c>
      <c r="EE11">
        <v>1.0129999999999999</v>
      </c>
      <c r="EF11" s="18">
        <f t="array" ref="EF11">_xlfn.STDEV.S(IF(CZ11:EE11&lt;999,CZ11:EE11))</f>
        <v>0.23498606227256452</v>
      </c>
    </row>
    <row r="12" spans="1:136" x14ac:dyDescent="0.25">
      <c r="A12">
        <v>24</v>
      </c>
      <c r="B12">
        <v>22</v>
      </c>
      <c r="C12" t="s">
        <v>97</v>
      </c>
      <c r="D12" t="s">
        <v>5</v>
      </c>
      <c r="E12">
        <v>0</v>
      </c>
      <c r="F12" s="15">
        <v>2</v>
      </c>
      <c r="G12">
        <v>7</v>
      </c>
      <c r="H12">
        <v>999</v>
      </c>
      <c r="I12" s="15">
        <v>13.25</v>
      </c>
      <c r="J12">
        <v>1</v>
      </c>
      <c r="K12">
        <v>0</v>
      </c>
      <c r="L12">
        <v>0</v>
      </c>
      <c r="M12">
        <v>1</v>
      </c>
      <c r="N12">
        <v>0</v>
      </c>
      <c r="O12">
        <v>3</v>
      </c>
      <c r="P12">
        <v>5</v>
      </c>
      <c r="Q12" s="15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5">
        <v>0</v>
      </c>
      <c r="Z12">
        <v>999</v>
      </c>
      <c r="AA12">
        <v>999</v>
      </c>
      <c r="AB12">
        <v>16.5</v>
      </c>
      <c r="AC12">
        <v>3</v>
      </c>
      <c r="AD12" s="1">
        <v>0</v>
      </c>
      <c r="AE12">
        <v>1</v>
      </c>
      <c r="AF12">
        <v>2</v>
      </c>
      <c r="AG12">
        <v>2</v>
      </c>
      <c r="AH12">
        <v>0</v>
      </c>
      <c r="AI12" s="1">
        <v>0</v>
      </c>
      <c r="AJ12">
        <f t="shared" si="0"/>
        <v>0</v>
      </c>
      <c r="AK12">
        <v>13</v>
      </c>
      <c r="AL12">
        <v>0</v>
      </c>
      <c r="AM12">
        <v>7</v>
      </c>
      <c r="AN12">
        <v>17</v>
      </c>
      <c r="AO12">
        <v>0</v>
      </c>
      <c r="AP12">
        <v>0</v>
      </c>
      <c r="AQ12">
        <v>2.7371428571428567</v>
      </c>
      <c r="AR12">
        <v>6.2350000000000003</v>
      </c>
      <c r="AS12">
        <v>4.6500000000000012</v>
      </c>
      <c r="AT12" s="1">
        <v>4.4833333333333325</v>
      </c>
      <c r="AU12">
        <v>47</v>
      </c>
      <c r="AV12">
        <v>0</v>
      </c>
      <c r="AW12">
        <v>0</v>
      </c>
      <c r="AX12">
        <v>44</v>
      </c>
      <c r="AY12">
        <v>0</v>
      </c>
      <c r="AZ12">
        <v>0</v>
      </c>
      <c r="BA12">
        <v>4.9099999999999975</v>
      </c>
      <c r="BB12">
        <v>4.6034782608695677</v>
      </c>
      <c r="BC12">
        <v>5.6718181818181828</v>
      </c>
      <c r="BD12" s="1">
        <v>4.1077272727272716</v>
      </c>
      <c r="BE12">
        <v>999</v>
      </c>
      <c r="BF12">
        <v>999</v>
      </c>
      <c r="BG12">
        <v>999</v>
      </c>
      <c r="BH12">
        <v>999</v>
      </c>
      <c r="BI12">
        <v>999</v>
      </c>
      <c r="BJ12">
        <v>999</v>
      </c>
      <c r="BK12">
        <v>999</v>
      </c>
      <c r="BL12">
        <v>999</v>
      </c>
      <c r="BM12">
        <v>999</v>
      </c>
      <c r="BN12">
        <v>999</v>
      </c>
      <c r="BO12">
        <v>999</v>
      </c>
      <c r="BP12">
        <v>999</v>
      </c>
      <c r="BQ12">
        <v>999</v>
      </c>
      <c r="BR12">
        <v>999</v>
      </c>
      <c r="BS12">
        <v>999</v>
      </c>
      <c r="BT12" s="1">
        <v>999</v>
      </c>
      <c r="BU12">
        <v>999</v>
      </c>
      <c r="BV12">
        <v>999</v>
      </c>
      <c r="BW12">
        <v>999</v>
      </c>
      <c r="BX12">
        <v>999</v>
      </c>
      <c r="BY12">
        <v>999</v>
      </c>
      <c r="BZ12">
        <v>999</v>
      </c>
      <c r="CA12">
        <v>999</v>
      </c>
      <c r="CB12">
        <v>999</v>
      </c>
      <c r="CC12">
        <v>999</v>
      </c>
      <c r="CD12">
        <v>999</v>
      </c>
      <c r="CE12">
        <v>999</v>
      </c>
      <c r="CF12">
        <v>999</v>
      </c>
      <c r="CG12">
        <v>999</v>
      </c>
      <c r="CH12">
        <v>999</v>
      </c>
      <c r="CI12" s="2">
        <v>999</v>
      </c>
      <c r="CJ12" s="12">
        <v>999</v>
      </c>
      <c r="CK12" s="17">
        <v>999</v>
      </c>
      <c r="CL12">
        <v>999</v>
      </c>
      <c r="CM12">
        <v>999</v>
      </c>
      <c r="CN12">
        <v>999</v>
      </c>
      <c r="CO12">
        <v>999</v>
      </c>
      <c r="CP12">
        <v>999</v>
      </c>
      <c r="CQ12">
        <v>999</v>
      </c>
      <c r="CR12">
        <v>999</v>
      </c>
      <c r="CS12">
        <v>999</v>
      </c>
      <c r="CT12">
        <v>999</v>
      </c>
      <c r="CU12">
        <v>999</v>
      </c>
      <c r="CV12">
        <v>999</v>
      </c>
      <c r="CW12" s="1">
        <v>999</v>
      </c>
      <c r="CX12" s="17">
        <v>999</v>
      </c>
      <c r="CY12">
        <v>999</v>
      </c>
      <c r="CZ12">
        <v>999</v>
      </c>
      <c r="DA12">
        <v>999</v>
      </c>
      <c r="DB12">
        <v>999</v>
      </c>
      <c r="DC12">
        <v>999</v>
      </c>
      <c r="DD12">
        <v>999</v>
      </c>
      <c r="DE12">
        <v>999</v>
      </c>
      <c r="DF12">
        <v>999</v>
      </c>
      <c r="DG12">
        <v>999</v>
      </c>
      <c r="DH12">
        <v>999</v>
      </c>
      <c r="DI12">
        <v>999</v>
      </c>
      <c r="DJ12">
        <v>999</v>
      </c>
      <c r="DK12">
        <v>999</v>
      </c>
      <c r="DL12">
        <v>999</v>
      </c>
      <c r="DM12">
        <v>999</v>
      </c>
      <c r="DN12">
        <v>999</v>
      </c>
      <c r="DO12">
        <v>999</v>
      </c>
      <c r="DP12">
        <v>999</v>
      </c>
      <c r="DQ12">
        <v>999</v>
      </c>
      <c r="DR12">
        <v>999</v>
      </c>
      <c r="DS12">
        <v>999</v>
      </c>
      <c r="DT12">
        <v>999</v>
      </c>
      <c r="DU12">
        <v>999</v>
      </c>
      <c r="DV12">
        <v>999</v>
      </c>
      <c r="DW12">
        <v>999</v>
      </c>
      <c r="DX12">
        <v>999</v>
      </c>
      <c r="DY12">
        <v>999</v>
      </c>
      <c r="DZ12">
        <v>999</v>
      </c>
      <c r="EA12">
        <v>999</v>
      </c>
      <c r="EB12">
        <v>999</v>
      </c>
      <c r="EC12">
        <v>999</v>
      </c>
      <c r="ED12">
        <v>999</v>
      </c>
      <c r="EE12">
        <v>999</v>
      </c>
      <c r="EF12" s="18">
        <v>999</v>
      </c>
    </row>
    <row r="13" spans="1:136" x14ac:dyDescent="0.25">
      <c r="A13">
        <v>25</v>
      </c>
      <c r="B13">
        <v>20</v>
      </c>
      <c r="C13" t="s">
        <v>4</v>
      </c>
      <c r="D13" t="s">
        <v>5</v>
      </c>
      <c r="E13">
        <v>0</v>
      </c>
      <c r="F13" s="15">
        <v>2</v>
      </c>
      <c r="G13">
        <v>6</v>
      </c>
      <c r="H13">
        <v>6.5</v>
      </c>
      <c r="I13" s="15">
        <v>11.5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2</v>
      </c>
      <c r="Q13" s="15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15">
        <v>0</v>
      </c>
      <c r="Z13">
        <v>999</v>
      </c>
      <c r="AA13">
        <v>999</v>
      </c>
      <c r="AB13">
        <v>14.5</v>
      </c>
      <c r="AC13">
        <v>4</v>
      </c>
      <c r="AD13" s="1">
        <v>0</v>
      </c>
      <c r="AE13">
        <v>1</v>
      </c>
      <c r="AF13">
        <v>1</v>
      </c>
      <c r="AG13">
        <v>2</v>
      </c>
      <c r="AH13">
        <v>1</v>
      </c>
      <c r="AI13" s="1">
        <v>0</v>
      </c>
      <c r="AJ13">
        <f t="shared" si="0"/>
        <v>1</v>
      </c>
      <c r="AK13">
        <v>10</v>
      </c>
      <c r="AL13">
        <v>0</v>
      </c>
      <c r="AM13">
        <v>2</v>
      </c>
      <c r="AN13">
        <v>8</v>
      </c>
      <c r="AO13">
        <v>0</v>
      </c>
      <c r="AP13">
        <v>2</v>
      </c>
      <c r="AQ13">
        <v>9.3849999999999998</v>
      </c>
      <c r="AR13">
        <v>2.8299999999999996</v>
      </c>
      <c r="AS13">
        <v>7.3099999999999987</v>
      </c>
      <c r="AT13" s="1">
        <v>3.2725000000000009</v>
      </c>
      <c r="AU13">
        <v>56</v>
      </c>
      <c r="AV13">
        <v>0</v>
      </c>
      <c r="AW13">
        <v>1</v>
      </c>
      <c r="AX13">
        <v>65</v>
      </c>
      <c r="AY13">
        <v>0</v>
      </c>
      <c r="AZ13">
        <v>0</v>
      </c>
      <c r="BA13">
        <v>6.309310344827586</v>
      </c>
      <c r="BB13">
        <v>1.8471428571428565</v>
      </c>
      <c r="BC13">
        <v>3.7699999999999991</v>
      </c>
      <c r="BD13" s="1">
        <v>3.5027272727272742</v>
      </c>
      <c r="BE13">
        <v>0</v>
      </c>
      <c r="BF13">
        <f t="shared" ref="BF13:BF53" si="6">IF(OR(BH13/BG13&gt;1/5,(BK13+BL13+BM13+BO13)/BG13&gt;1/5),1,0)</f>
        <v>0</v>
      </c>
      <c r="BG13">
        <f t="shared" ref="BG13:BG53" si="7">(BI13-BK13-BL13-BM13)-BH13</f>
        <v>9</v>
      </c>
      <c r="BH13">
        <v>1</v>
      </c>
      <c r="BI13">
        <v>10</v>
      </c>
      <c r="BJ13">
        <v>12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3</v>
      </c>
      <c r="BQ13">
        <v>1</v>
      </c>
      <c r="BR13">
        <v>0</v>
      </c>
      <c r="BS13">
        <v>4.5800000000000018</v>
      </c>
      <c r="BT13" s="1">
        <v>30.589999999999996</v>
      </c>
      <c r="BU13">
        <v>0</v>
      </c>
      <c r="BV13">
        <f t="shared" ref="BV13:BV44" si="8">IF(OR(BX13/BW13&gt;1/5,(CA13+CB13+CC13+CE13)/BW13&gt;1/5),1,0)</f>
        <v>0</v>
      </c>
      <c r="BW13">
        <f t="shared" ref="BW13:BW44" si="9">(BY13-CA13-CB13-CC13)-BX13</f>
        <v>32</v>
      </c>
      <c r="BX13">
        <v>0</v>
      </c>
      <c r="BY13">
        <v>32</v>
      </c>
      <c r="BZ13">
        <v>32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12</v>
      </c>
      <c r="CG13">
        <v>2</v>
      </c>
      <c r="CH13">
        <v>0</v>
      </c>
      <c r="CI13">
        <v>15.176666666666662</v>
      </c>
      <c r="CJ13" s="1">
        <v>18.793333333333337</v>
      </c>
      <c r="CK13" s="17">
        <f t="shared" ref="CK13:CK20" si="10">IFERROR(AVERAGEIF(CL13:CW13,"&lt;&gt;999"),"")</f>
        <v>2.835</v>
      </c>
      <c r="CL13">
        <v>1.474</v>
      </c>
      <c r="CM13">
        <v>1.1140000000000001</v>
      </c>
      <c r="CN13">
        <v>4.3630000000000004</v>
      </c>
      <c r="CO13">
        <v>2.0990000000000002</v>
      </c>
      <c r="CP13">
        <v>3.2970000000000002</v>
      </c>
      <c r="CQ13">
        <v>999</v>
      </c>
      <c r="CR13">
        <v>1.68</v>
      </c>
      <c r="CS13">
        <v>1.78</v>
      </c>
      <c r="CT13">
        <v>4.1929999999999996</v>
      </c>
      <c r="CU13">
        <v>5.4349999999999996</v>
      </c>
      <c r="CV13">
        <v>999</v>
      </c>
      <c r="CW13" s="1">
        <v>2.915</v>
      </c>
      <c r="CX13" s="17">
        <f>IFERROR(AVERAGEIF(CZ13:EE13,"&lt;&gt;999"),"")</f>
        <v>1.3925624999999999</v>
      </c>
      <c r="CY13">
        <v>0.96457595354709658</v>
      </c>
      <c r="CZ13">
        <v>3.0569999999999999</v>
      </c>
      <c r="DA13">
        <v>0.90100000000000002</v>
      </c>
      <c r="DB13">
        <v>1.33</v>
      </c>
      <c r="DC13">
        <v>1.0429999999999999</v>
      </c>
      <c r="DD13">
        <v>2.7130000000000001</v>
      </c>
      <c r="DE13">
        <v>1.036</v>
      </c>
      <c r="DF13">
        <v>1.3360000000000001</v>
      </c>
      <c r="DG13">
        <v>1.341</v>
      </c>
      <c r="DH13">
        <v>1.623</v>
      </c>
      <c r="DI13">
        <v>5.069</v>
      </c>
      <c r="DJ13">
        <v>2.9</v>
      </c>
      <c r="DK13">
        <v>0.82199999999999995</v>
      </c>
      <c r="DL13">
        <v>0.97699999999999998</v>
      </c>
      <c r="DM13">
        <v>0.67900000000000005</v>
      </c>
      <c r="DN13">
        <v>1.593</v>
      </c>
      <c r="DO13">
        <v>1.823</v>
      </c>
      <c r="DP13">
        <v>1.105</v>
      </c>
      <c r="DQ13">
        <v>0.88200000000000001</v>
      </c>
      <c r="DR13">
        <v>0.79700000000000004</v>
      </c>
      <c r="DS13">
        <v>1.554</v>
      </c>
      <c r="DT13">
        <v>1.127</v>
      </c>
      <c r="DU13">
        <v>2.8759999999999999</v>
      </c>
      <c r="DV13">
        <v>0.55600000000000005</v>
      </c>
      <c r="DW13">
        <v>0.79300000000000004</v>
      </c>
      <c r="DX13">
        <v>0.96</v>
      </c>
      <c r="DY13">
        <v>0.98699999999999999</v>
      </c>
      <c r="DZ13">
        <v>0.79600000000000004</v>
      </c>
      <c r="EA13">
        <v>0.57199999999999995</v>
      </c>
      <c r="EB13">
        <v>0.73</v>
      </c>
      <c r="EC13">
        <v>0.98199999999999998</v>
      </c>
      <c r="ED13">
        <v>0.874</v>
      </c>
      <c r="EE13">
        <v>0.72799999999999998</v>
      </c>
      <c r="EF13" s="18">
        <f t="array" ref="EF13">_xlfn.STDEV.S(IF(CZ13:EE13&lt;999,CZ13:EE13))</f>
        <v>0.96457595354709658</v>
      </c>
    </row>
    <row r="14" spans="1:136" x14ac:dyDescent="0.25">
      <c r="A14">
        <v>27</v>
      </c>
      <c r="B14">
        <v>21</v>
      </c>
      <c r="C14" t="s">
        <v>4</v>
      </c>
      <c r="D14" t="s">
        <v>5</v>
      </c>
      <c r="E14">
        <v>0</v>
      </c>
      <c r="F14" s="15">
        <v>2</v>
      </c>
      <c r="G14">
        <v>8</v>
      </c>
      <c r="H14">
        <v>10</v>
      </c>
      <c r="I14" s="15">
        <v>13.5</v>
      </c>
      <c r="J14">
        <v>0</v>
      </c>
      <c r="K14">
        <v>1</v>
      </c>
      <c r="L14">
        <v>0</v>
      </c>
      <c r="M14">
        <v>999</v>
      </c>
      <c r="N14">
        <v>0</v>
      </c>
      <c r="O14">
        <v>1</v>
      </c>
      <c r="P14">
        <v>3</v>
      </c>
      <c r="Q14" s="15">
        <v>0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0</v>
      </c>
      <c r="Y14" s="15">
        <v>0</v>
      </c>
      <c r="Z14">
        <v>8</v>
      </c>
      <c r="AA14">
        <v>11</v>
      </c>
      <c r="AB14">
        <v>16.5</v>
      </c>
      <c r="AC14">
        <v>4</v>
      </c>
      <c r="AD14" s="1">
        <v>1</v>
      </c>
      <c r="AE14">
        <v>2</v>
      </c>
      <c r="AF14">
        <v>2</v>
      </c>
      <c r="AG14">
        <v>1</v>
      </c>
      <c r="AH14">
        <v>0</v>
      </c>
      <c r="AI14" s="1">
        <v>1</v>
      </c>
      <c r="AJ14">
        <f t="shared" si="0"/>
        <v>2</v>
      </c>
      <c r="AK14">
        <v>28</v>
      </c>
      <c r="AL14">
        <v>0</v>
      </c>
      <c r="AM14">
        <v>3</v>
      </c>
      <c r="AN14">
        <v>22</v>
      </c>
      <c r="AO14">
        <v>0</v>
      </c>
      <c r="AP14">
        <v>1</v>
      </c>
      <c r="AQ14">
        <v>2.1671428571428568</v>
      </c>
      <c r="AR14">
        <v>3.3280000000000007</v>
      </c>
      <c r="AS14">
        <v>2.9609090909090905</v>
      </c>
      <c r="AT14" s="1">
        <v>4.3190909090909093</v>
      </c>
      <c r="AU14">
        <v>48</v>
      </c>
      <c r="AV14">
        <v>0</v>
      </c>
      <c r="AW14">
        <v>4</v>
      </c>
      <c r="AX14">
        <v>54</v>
      </c>
      <c r="AY14">
        <v>0</v>
      </c>
      <c r="AZ14">
        <v>1</v>
      </c>
      <c r="BA14">
        <v>3.1429166666666659</v>
      </c>
      <c r="BB14">
        <v>5.5524000000000013</v>
      </c>
      <c r="BC14">
        <v>5.2207407407407409</v>
      </c>
      <c r="BD14" s="1">
        <v>3.4262962962962962</v>
      </c>
      <c r="BE14">
        <v>0</v>
      </c>
      <c r="BF14">
        <f t="shared" si="6"/>
        <v>0</v>
      </c>
      <c r="BG14">
        <f t="shared" si="7"/>
        <v>10</v>
      </c>
      <c r="BH14">
        <v>0</v>
      </c>
      <c r="BI14">
        <v>12</v>
      </c>
      <c r="BJ14">
        <v>12</v>
      </c>
      <c r="BK14">
        <v>0</v>
      </c>
      <c r="BL14">
        <v>2</v>
      </c>
      <c r="BM14">
        <v>0</v>
      </c>
      <c r="BN14">
        <v>2</v>
      </c>
      <c r="BO14">
        <v>0</v>
      </c>
      <c r="BP14">
        <v>15</v>
      </c>
      <c r="BQ14">
        <v>0</v>
      </c>
      <c r="BR14">
        <v>0</v>
      </c>
      <c r="BS14">
        <v>5.0437500000000011</v>
      </c>
      <c r="BT14" s="1">
        <v>6.2062499999999989</v>
      </c>
      <c r="BU14">
        <v>0</v>
      </c>
      <c r="BV14">
        <f t="shared" si="8"/>
        <v>0</v>
      </c>
      <c r="BW14">
        <f t="shared" si="9"/>
        <v>30</v>
      </c>
      <c r="BX14">
        <v>1</v>
      </c>
      <c r="BY14">
        <v>34</v>
      </c>
      <c r="BZ14">
        <v>32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29</v>
      </c>
      <c r="CG14">
        <v>5</v>
      </c>
      <c r="CH14">
        <v>0</v>
      </c>
      <c r="CI14">
        <v>4.4226666666666672</v>
      </c>
      <c r="CJ14" s="1">
        <v>5.513333333333331</v>
      </c>
      <c r="CK14" s="17">
        <f t="shared" si="10"/>
        <v>0.71169999999999989</v>
      </c>
      <c r="CL14">
        <v>1.014</v>
      </c>
      <c r="CM14">
        <v>999</v>
      </c>
      <c r="CN14">
        <v>0.86599999999999999</v>
      </c>
      <c r="CO14">
        <v>0.875</v>
      </c>
      <c r="CP14">
        <v>0.78100000000000003</v>
      </c>
      <c r="CQ14">
        <v>0.59299999999999997</v>
      </c>
      <c r="CR14">
        <v>0.502</v>
      </c>
      <c r="CS14">
        <v>999</v>
      </c>
      <c r="CT14">
        <v>0.621</v>
      </c>
      <c r="CU14">
        <v>0.64500000000000002</v>
      </c>
      <c r="CV14">
        <v>0.40300000000000002</v>
      </c>
      <c r="CW14" s="1">
        <v>0.81699999999999995</v>
      </c>
      <c r="CX14" s="17">
        <f>IFERROR(AVERAGEIF(CZ14:EE14,"&lt;&gt;999"),"")</f>
        <v>0.72296666666666687</v>
      </c>
      <c r="CY14">
        <v>0.20373588097191433</v>
      </c>
      <c r="CZ14">
        <v>0.58799999999999997</v>
      </c>
      <c r="DA14">
        <v>0.60899999999999999</v>
      </c>
      <c r="DB14">
        <v>0.47499999999999998</v>
      </c>
      <c r="DC14">
        <v>0.58099999999999996</v>
      </c>
      <c r="DD14">
        <v>0.54600000000000004</v>
      </c>
      <c r="DE14">
        <v>999</v>
      </c>
      <c r="DF14">
        <v>0.45100000000000001</v>
      </c>
      <c r="DG14">
        <v>0.83799999999999997</v>
      </c>
      <c r="DH14">
        <v>0.46600000000000003</v>
      </c>
      <c r="DI14">
        <v>0.91500000000000004</v>
      </c>
      <c r="DJ14">
        <v>999</v>
      </c>
      <c r="DK14">
        <v>0.94499999999999995</v>
      </c>
      <c r="DL14">
        <v>0.629</v>
      </c>
      <c r="DM14">
        <v>0.66400000000000003</v>
      </c>
      <c r="DN14">
        <v>0.51800000000000002</v>
      </c>
      <c r="DO14">
        <v>0.54400000000000004</v>
      </c>
      <c r="DP14">
        <v>0.50900000000000001</v>
      </c>
      <c r="DQ14">
        <v>0.79700000000000004</v>
      </c>
      <c r="DR14">
        <v>0.72699999999999998</v>
      </c>
      <c r="DS14">
        <v>0.67400000000000004</v>
      </c>
      <c r="DT14">
        <v>0.69599999999999995</v>
      </c>
      <c r="DU14">
        <v>1.097</v>
      </c>
      <c r="DV14">
        <v>0.56699999999999995</v>
      </c>
      <c r="DW14">
        <v>0.91300000000000003</v>
      </c>
      <c r="DX14">
        <v>1.1859999999999999</v>
      </c>
      <c r="DY14">
        <v>0.75700000000000001</v>
      </c>
      <c r="DZ14">
        <v>0.69799999999999995</v>
      </c>
      <c r="EA14">
        <v>0.73599999999999999</v>
      </c>
      <c r="EB14">
        <v>0.98099999999999998</v>
      </c>
      <c r="EC14">
        <v>0.55600000000000005</v>
      </c>
      <c r="ED14">
        <v>1.0089999999999999</v>
      </c>
      <c r="EE14">
        <v>1.0169999999999999</v>
      </c>
      <c r="EF14" s="18">
        <f t="array" ref="EF14">_xlfn.STDEV.S(IF(CZ14:EE14&lt;999,CZ14:EE14))</f>
        <v>0.20373588097191433</v>
      </c>
    </row>
    <row r="15" spans="1:136" x14ac:dyDescent="0.25">
      <c r="A15">
        <v>29</v>
      </c>
      <c r="B15">
        <v>18</v>
      </c>
      <c r="C15" t="s">
        <v>4</v>
      </c>
      <c r="D15" t="s">
        <v>5</v>
      </c>
      <c r="E15">
        <v>0</v>
      </c>
      <c r="F15" s="15">
        <v>2</v>
      </c>
      <c r="G15">
        <v>8</v>
      </c>
      <c r="H15">
        <v>10.5</v>
      </c>
      <c r="I15" s="15">
        <v>15</v>
      </c>
      <c r="J15" s="16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5">
        <v>0</v>
      </c>
      <c r="Z15">
        <v>7</v>
      </c>
      <c r="AA15">
        <v>8.75</v>
      </c>
      <c r="AB15">
        <v>13.5</v>
      </c>
      <c r="AC15">
        <v>3</v>
      </c>
      <c r="AD15" s="1">
        <v>1</v>
      </c>
      <c r="AE15">
        <v>1</v>
      </c>
      <c r="AF15">
        <v>1</v>
      </c>
      <c r="AG15">
        <v>2</v>
      </c>
      <c r="AH15">
        <v>1</v>
      </c>
      <c r="AI15" s="1">
        <v>0</v>
      </c>
      <c r="AJ15">
        <f t="shared" si="0"/>
        <v>1</v>
      </c>
      <c r="AK15">
        <v>18</v>
      </c>
      <c r="AL15">
        <v>0</v>
      </c>
      <c r="AM15">
        <v>0</v>
      </c>
      <c r="AN15">
        <v>19</v>
      </c>
      <c r="AO15">
        <v>0</v>
      </c>
      <c r="AP15">
        <v>0</v>
      </c>
      <c r="AQ15">
        <v>5.49</v>
      </c>
      <c r="AR15">
        <v>3.7388888888888889</v>
      </c>
      <c r="AS15">
        <v>5.270999999999999</v>
      </c>
      <c r="AT15" s="1">
        <v>3.8955555555555557</v>
      </c>
      <c r="AU15">
        <v>43</v>
      </c>
      <c r="AV15">
        <v>0</v>
      </c>
      <c r="AW15">
        <v>0</v>
      </c>
      <c r="AX15">
        <v>37</v>
      </c>
      <c r="AY15">
        <v>0</v>
      </c>
      <c r="AZ15">
        <v>3</v>
      </c>
      <c r="BA15">
        <v>5.9468181818181813</v>
      </c>
      <c r="BB15">
        <v>4.9622727272727287</v>
      </c>
      <c r="BC15">
        <v>7.0889473684210529</v>
      </c>
      <c r="BD15" s="1">
        <v>4.2015789473684206</v>
      </c>
      <c r="BE15">
        <v>0</v>
      </c>
      <c r="BF15">
        <f t="shared" si="6"/>
        <v>0</v>
      </c>
      <c r="BG15">
        <f t="shared" si="7"/>
        <v>12</v>
      </c>
      <c r="BH15">
        <v>0</v>
      </c>
      <c r="BI15">
        <v>12</v>
      </c>
      <c r="BJ15">
        <v>12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17</v>
      </c>
      <c r="BQ15">
        <v>2</v>
      </c>
      <c r="BR15">
        <v>0</v>
      </c>
      <c r="BS15">
        <v>4.5487499999999983</v>
      </c>
      <c r="BT15">
        <v>3.6575000000000015</v>
      </c>
      <c r="BU15">
        <v>0</v>
      </c>
      <c r="BV15">
        <f t="shared" si="8"/>
        <v>0</v>
      </c>
      <c r="BW15">
        <f t="shared" si="9"/>
        <v>31</v>
      </c>
      <c r="BX15">
        <v>1</v>
      </c>
      <c r="BY15">
        <v>33</v>
      </c>
      <c r="BZ15">
        <v>32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51</v>
      </c>
      <c r="CG15">
        <v>2</v>
      </c>
      <c r="CH15">
        <v>0</v>
      </c>
      <c r="CI15">
        <v>3.9579999999999989</v>
      </c>
      <c r="CJ15" s="1">
        <v>4.7465384615384627</v>
      </c>
      <c r="CK15" s="17">
        <f t="shared" si="10"/>
        <v>0.63016666666666665</v>
      </c>
      <c r="CL15">
        <v>0.72</v>
      </c>
      <c r="CM15">
        <v>0.61599999999999999</v>
      </c>
      <c r="CN15">
        <v>0.56100000000000005</v>
      </c>
      <c r="CO15">
        <v>0.48899999999999999</v>
      </c>
      <c r="CP15">
        <v>0.51900000000000002</v>
      </c>
      <c r="CQ15">
        <v>0.437</v>
      </c>
      <c r="CR15">
        <v>1.006</v>
      </c>
      <c r="CS15">
        <v>0.37</v>
      </c>
      <c r="CT15">
        <v>0.84699999999999998</v>
      </c>
      <c r="CU15">
        <v>0.98499999999999999</v>
      </c>
      <c r="CV15">
        <v>0.49099999999999999</v>
      </c>
      <c r="CW15" s="1">
        <v>0.52100000000000002</v>
      </c>
      <c r="CX15" s="17">
        <f>IFERROR(AVERAGEIF(CZ15:EE15,"&lt;&gt;999"),"")</f>
        <v>0.72593548387096785</v>
      </c>
      <c r="CY15">
        <v>0.14335269686659036</v>
      </c>
      <c r="CZ15">
        <v>0.70099999999999996</v>
      </c>
      <c r="DA15">
        <v>0.88100000000000001</v>
      </c>
      <c r="DB15">
        <v>0.75700000000000001</v>
      </c>
      <c r="DC15">
        <v>0.55900000000000005</v>
      </c>
      <c r="DD15">
        <v>0.68500000000000005</v>
      </c>
      <c r="DE15">
        <v>0.66800000000000004</v>
      </c>
      <c r="DF15">
        <v>0.61399999999999999</v>
      </c>
      <c r="DG15">
        <v>0.63400000000000001</v>
      </c>
      <c r="DH15">
        <v>0.52400000000000002</v>
      </c>
      <c r="DI15">
        <v>0.77800000000000002</v>
      </c>
      <c r="DJ15">
        <v>0.48099999999999998</v>
      </c>
      <c r="DK15">
        <v>0.499</v>
      </c>
      <c r="DL15">
        <v>0.83799999999999997</v>
      </c>
      <c r="DM15">
        <v>0.70799999999999996</v>
      </c>
      <c r="DN15">
        <v>0.54200000000000004</v>
      </c>
      <c r="DO15">
        <v>0.72299999999999998</v>
      </c>
      <c r="DP15">
        <v>0.60399999999999998</v>
      </c>
      <c r="DQ15">
        <v>0.92500000000000004</v>
      </c>
      <c r="DR15">
        <v>0.90500000000000003</v>
      </c>
      <c r="DS15">
        <v>0.70099999999999996</v>
      </c>
      <c r="DT15">
        <v>0.70699999999999996</v>
      </c>
      <c r="DU15">
        <v>0.92800000000000005</v>
      </c>
      <c r="DV15">
        <v>0.64</v>
      </c>
      <c r="DW15">
        <v>0.98899999999999999</v>
      </c>
      <c r="DX15">
        <v>0.79600000000000004</v>
      </c>
      <c r="DY15">
        <v>0.65500000000000003</v>
      </c>
      <c r="DZ15">
        <v>0.59299999999999997</v>
      </c>
      <c r="EA15">
        <v>0.88800000000000001</v>
      </c>
      <c r="EB15">
        <v>0.96599999999999997</v>
      </c>
      <c r="EC15">
        <v>0.755</v>
      </c>
      <c r="ED15">
        <v>999</v>
      </c>
      <c r="EE15">
        <v>0.86</v>
      </c>
      <c r="EF15" s="18">
        <f t="array" ref="EF15">_xlfn.STDEV.S(IF(CZ15:EE15&lt;999,CZ15:EE15))</f>
        <v>0.14335269686659036</v>
      </c>
    </row>
    <row r="16" spans="1:136" x14ac:dyDescent="0.25">
      <c r="A16">
        <v>31</v>
      </c>
      <c r="B16">
        <v>19</v>
      </c>
      <c r="C16" t="s">
        <v>4</v>
      </c>
      <c r="D16" t="s">
        <v>5</v>
      </c>
      <c r="E16">
        <v>0</v>
      </c>
      <c r="F16" s="15">
        <v>2</v>
      </c>
      <c r="G16">
        <v>9</v>
      </c>
      <c r="H16">
        <v>10</v>
      </c>
      <c r="I16" s="15">
        <v>14</v>
      </c>
      <c r="J16" s="16">
        <v>1</v>
      </c>
      <c r="K16">
        <v>0</v>
      </c>
      <c r="L16">
        <v>0</v>
      </c>
      <c r="M16">
        <v>2</v>
      </c>
      <c r="N16">
        <v>0</v>
      </c>
      <c r="O16">
        <v>2</v>
      </c>
      <c r="P16">
        <v>2</v>
      </c>
      <c r="Q16" s="15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15">
        <v>0</v>
      </c>
      <c r="Z16">
        <v>9</v>
      </c>
      <c r="AA16">
        <v>9</v>
      </c>
      <c r="AB16">
        <v>14</v>
      </c>
      <c r="AC16">
        <v>2</v>
      </c>
      <c r="AD16" s="1">
        <v>0</v>
      </c>
      <c r="AE16">
        <v>2</v>
      </c>
      <c r="AF16">
        <v>2</v>
      </c>
      <c r="AG16">
        <v>1</v>
      </c>
      <c r="AH16">
        <v>0</v>
      </c>
      <c r="AI16" s="1">
        <v>1</v>
      </c>
      <c r="AJ16">
        <f t="shared" si="0"/>
        <v>2</v>
      </c>
      <c r="AK16">
        <v>8</v>
      </c>
      <c r="AL16">
        <v>1</v>
      </c>
      <c r="AM16">
        <v>0</v>
      </c>
      <c r="AN16">
        <v>9</v>
      </c>
      <c r="AO16">
        <v>0</v>
      </c>
      <c r="AP16">
        <v>1</v>
      </c>
      <c r="AQ16">
        <v>11.892000000000001</v>
      </c>
      <c r="AR16">
        <v>6.9299999999999979</v>
      </c>
      <c r="AS16">
        <v>8.2140000000000022</v>
      </c>
      <c r="AT16" s="1">
        <v>8.5679999999999978</v>
      </c>
      <c r="AU16">
        <v>32</v>
      </c>
      <c r="AV16">
        <v>0</v>
      </c>
      <c r="AW16">
        <v>1</v>
      </c>
      <c r="AX16">
        <v>40</v>
      </c>
      <c r="AY16">
        <v>0</v>
      </c>
      <c r="AZ16">
        <v>0</v>
      </c>
      <c r="BA16">
        <v>5.0181250000000004</v>
      </c>
      <c r="BB16">
        <v>9.5</v>
      </c>
      <c r="BC16">
        <v>5.8854999999999986</v>
      </c>
      <c r="BD16" s="1">
        <v>5.0380000000000011</v>
      </c>
      <c r="BE16">
        <v>0</v>
      </c>
      <c r="BF16">
        <f t="shared" si="6"/>
        <v>0</v>
      </c>
      <c r="BG16">
        <f t="shared" si="7"/>
        <v>12</v>
      </c>
      <c r="BH16">
        <v>0</v>
      </c>
      <c r="BI16">
        <v>13</v>
      </c>
      <c r="BJ16">
        <v>12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11.8125</v>
      </c>
      <c r="BT16" s="1">
        <v>10.259999999999998</v>
      </c>
      <c r="BU16">
        <v>0</v>
      </c>
      <c r="BV16">
        <f t="shared" si="8"/>
        <v>0</v>
      </c>
      <c r="BW16">
        <f t="shared" si="9"/>
        <v>31</v>
      </c>
      <c r="BX16">
        <v>0</v>
      </c>
      <c r="BY16">
        <v>32</v>
      </c>
      <c r="BZ16">
        <v>31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21</v>
      </c>
      <c r="CG16">
        <v>0</v>
      </c>
      <c r="CH16">
        <v>0</v>
      </c>
      <c r="CI16">
        <v>12.146363636363638</v>
      </c>
      <c r="CJ16" s="1">
        <v>9.6718181818181801</v>
      </c>
      <c r="CK16" s="17">
        <f t="shared" si="10"/>
        <v>0.75183333333333335</v>
      </c>
      <c r="CL16">
        <v>0.60299999999999998</v>
      </c>
      <c r="CM16">
        <v>0.69299999999999995</v>
      </c>
      <c r="CN16">
        <v>0.71199999999999997</v>
      </c>
      <c r="CO16">
        <v>0.99299999999999999</v>
      </c>
      <c r="CP16">
        <v>0.53400000000000003</v>
      </c>
      <c r="CQ16">
        <v>0.99399999999999999</v>
      </c>
      <c r="CR16">
        <v>0.54100000000000004</v>
      </c>
      <c r="CS16">
        <v>0.74099999999999999</v>
      </c>
      <c r="CT16">
        <v>0.61499999999999999</v>
      </c>
      <c r="CU16">
        <v>0.92</v>
      </c>
      <c r="CV16">
        <v>0.98699999999999999</v>
      </c>
      <c r="CW16" s="1">
        <v>0.68899999999999995</v>
      </c>
      <c r="CX16" s="17">
        <f>IFERROR(AVERAGEIF(CZ16:EE16,"&lt;&gt;999"),"")</f>
        <v>0.9895483870967744</v>
      </c>
      <c r="CY16">
        <v>0.53315100041855989</v>
      </c>
      <c r="CZ16">
        <v>0.996</v>
      </c>
      <c r="DA16">
        <v>0.66200000000000003</v>
      </c>
      <c r="DB16">
        <v>0.58199999999999996</v>
      </c>
      <c r="DC16">
        <v>0.99099999999999999</v>
      </c>
      <c r="DD16">
        <v>0.8</v>
      </c>
      <c r="DE16">
        <v>1.1319999999999999</v>
      </c>
      <c r="DF16">
        <v>1.016</v>
      </c>
      <c r="DG16">
        <v>1.0069999999999999</v>
      </c>
      <c r="DH16">
        <v>0.73399999999999999</v>
      </c>
      <c r="DI16">
        <v>0.98799999999999999</v>
      </c>
      <c r="DJ16">
        <v>0.77900000000000003</v>
      </c>
      <c r="DK16">
        <v>0.66200000000000003</v>
      </c>
      <c r="DL16">
        <v>0.59699999999999998</v>
      </c>
      <c r="DM16">
        <v>1.55</v>
      </c>
      <c r="DN16">
        <v>0.97699999999999998</v>
      </c>
      <c r="DO16">
        <v>0.77200000000000002</v>
      </c>
      <c r="DP16">
        <v>0.70199999999999996</v>
      </c>
      <c r="DQ16">
        <v>1.2929999999999999</v>
      </c>
      <c r="DR16">
        <v>1.2589999999999999</v>
      </c>
      <c r="DS16">
        <v>0.80900000000000005</v>
      </c>
      <c r="DT16">
        <v>0.88500000000000001</v>
      </c>
      <c r="DU16">
        <v>3.516</v>
      </c>
      <c r="DV16">
        <v>1.5649999999999999</v>
      </c>
      <c r="DW16">
        <v>0.55800000000000005</v>
      </c>
      <c r="DX16">
        <v>0.80100000000000005</v>
      </c>
      <c r="DY16">
        <v>0.83699999999999997</v>
      </c>
      <c r="DZ16">
        <v>0.879</v>
      </c>
      <c r="EA16">
        <v>1.105</v>
      </c>
      <c r="EB16">
        <v>0.69799999999999995</v>
      </c>
      <c r="EC16">
        <v>0.75600000000000001</v>
      </c>
      <c r="ED16">
        <v>0.76800000000000002</v>
      </c>
      <c r="EE16">
        <v>999</v>
      </c>
      <c r="EF16" s="18">
        <f t="array" ref="EF16">_xlfn.STDEV.S(IF(CZ16:EE16&lt;999,CZ16:EE16))</f>
        <v>0.53315100041855989</v>
      </c>
    </row>
    <row r="17" spans="1:136" x14ac:dyDescent="0.25">
      <c r="A17">
        <v>32</v>
      </c>
      <c r="B17">
        <v>19</v>
      </c>
      <c r="C17" t="s">
        <v>4</v>
      </c>
      <c r="D17" t="s">
        <v>5</v>
      </c>
      <c r="E17">
        <v>0</v>
      </c>
      <c r="F17" s="15">
        <v>2</v>
      </c>
      <c r="G17">
        <v>8</v>
      </c>
      <c r="H17">
        <v>8.25</v>
      </c>
      <c r="I17" s="15">
        <v>14.5</v>
      </c>
      <c r="J17" s="16">
        <v>1</v>
      </c>
      <c r="K17">
        <v>0</v>
      </c>
      <c r="L17">
        <v>1</v>
      </c>
      <c r="M17">
        <v>0</v>
      </c>
      <c r="N17">
        <v>0</v>
      </c>
      <c r="O17">
        <v>2</v>
      </c>
      <c r="P17">
        <v>1.5</v>
      </c>
      <c r="Q17" s="15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15">
        <v>0</v>
      </c>
      <c r="Z17">
        <v>7</v>
      </c>
      <c r="AA17">
        <v>9.5</v>
      </c>
      <c r="AB17">
        <v>14.5</v>
      </c>
      <c r="AC17">
        <v>2.5</v>
      </c>
      <c r="AD17" s="1">
        <v>0</v>
      </c>
      <c r="AE17">
        <v>1</v>
      </c>
      <c r="AF17">
        <v>2</v>
      </c>
      <c r="AG17">
        <v>1</v>
      </c>
      <c r="AH17">
        <v>0</v>
      </c>
      <c r="AI17" s="1">
        <v>1</v>
      </c>
      <c r="AJ17">
        <f t="shared" si="0"/>
        <v>2</v>
      </c>
      <c r="AK17">
        <v>18</v>
      </c>
      <c r="AL17">
        <v>0</v>
      </c>
      <c r="AM17">
        <v>0</v>
      </c>
      <c r="AN17">
        <v>14</v>
      </c>
      <c r="AO17">
        <v>0</v>
      </c>
      <c r="AP17">
        <v>0</v>
      </c>
      <c r="AQ17">
        <v>6.4524999999999988</v>
      </c>
      <c r="AR17">
        <v>5.482857142857144</v>
      </c>
      <c r="AS17">
        <v>4.6579999999999995</v>
      </c>
      <c r="AT17" s="1">
        <v>4.8244444444444445</v>
      </c>
      <c r="AU17">
        <v>38</v>
      </c>
      <c r="AV17">
        <v>0</v>
      </c>
      <c r="AW17">
        <v>0</v>
      </c>
      <c r="AX17">
        <v>51</v>
      </c>
      <c r="AY17">
        <v>0</v>
      </c>
      <c r="AZ17">
        <v>0</v>
      </c>
      <c r="BA17">
        <v>5.538421052631576</v>
      </c>
      <c r="BB17">
        <v>6.7385000000000019</v>
      </c>
      <c r="BC17">
        <v>5.5265384615384638</v>
      </c>
      <c r="BD17" s="1">
        <v>3.7042307692307683</v>
      </c>
      <c r="BE17">
        <v>1</v>
      </c>
      <c r="BF17">
        <f t="shared" si="6"/>
        <v>0</v>
      </c>
      <c r="BG17">
        <f t="shared" si="7"/>
        <v>11</v>
      </c>
      <c r="BH17">
        <v>1</v>
      </c>
      <c r="BI17">
        <v>13</v>
      </c>
      <c r="BJ17">
        <v>12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11.122000000000002</v>
      </c>
      <c r="BT17">
        <v>5.7316666666666656</v>
      </c>
      <c r="BU17">
        <v>1</v>
      </c>
      <c r="BV17">
        <f t="shared" si="8"/>
        <v>0</v>
      </c>
      <c r="BW17">
        <f t="shared" si="9"/>
        <v>32</v>
      </c>
      <c r="BX17">
        <v>0</v>
      </c>
      <c r="BY17">
        <v>32</v>
      </c>
      <c r="BZ17">
        <v>32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75</v>
      </c>
      <c r="CG17">
        <v>1</v>
      </c>
      <c r="CH17">
        <v>0</v>
      </c>
      <c r="CI17">
        <v>3.2331578947368449</v>
      </c>
      <c r="CJ17" s="1">
        <v>2.9823684210526298</v>
      </c>
      <c r="CK17" s="17">
        <f t="shared" si="10"/>
        <v>0.90654545454545465</v>
      </c>
      <c r="CL17">
        <v>0.84</v>
      </c>
      <c r="CM17">
        <v>0.86799999999999999</v>
      </c>
      <c r="CN17">
        <v>0.94399999999999995</v>
      </c>
      <c r="CO17">
        <v>0.64</v>
      </c>
      <c r="CP17">
        <v>0.61299999999999999</v>
      </c>
      <c r="CQ17">
        <v>0.71199999999999997</v>
      </c>
      <c r="CR17">
        <v>1.8029999999999999</v>
      </c>
      <c r="CS17">
        <v>0.4</v>
      </c>
      <c r="CT17">
        <v>0.623</v>
      </c>
      <c r="CU17">
        <v>999</v>
      </c>
      <c r="CV17">
        <v>1.738</v>
      </c>
      <c r="CW17" s="1">
        <v>0.79100000000000004</v>
      </c>
      <c r="CX17" s="17">
        <f>IFERROR(AVERAGEIF(CZ17:EE17,"&lt;&gt;999"),"")</f>
        <v>0.86909677419354825</v>
      </c>
      <c r="CY17">
        <v>0.34599242331190949</v>
      </c>
      <c r="CZ17">
        <v>0.88800000000000001</v>
      </c>
      <c r="DA17">
        <v>0.61099999999999999</v>
      </c>
      <c r="DB17">
        <v>0.60499999999999998</v>
      </c>
      <c r="DC17">
        <v>1.839</v>
      </c>
      <c r="DD17">
        <v>0.65900000000000003</v>
      </c>
      <c r="DE17">
        <v>0.61899999999999999</v>
      </c>
      <c r="DF17">
        <v>0.93600000000000005</v>
      </c>
      <c r="DG17">
        <v>0.58599999999999997</v>
      </c>
      <c r="DH17">
        <v>0.56200000000000006</v>
      </c>
      <c r="DI17">
        <v>0.83499999999999996</v>
      </c>
      <c r="DJ17">
        <v>1.022</v>
      </c>
      <c r="DK17">
        <v>0.89800000000000002</v>
      </c>
      <c r="DL17">
        <v>1.0609999999999999</v>
      </c>
      <c r="DM17">
        <v>0.86099999999999999</v>
      </c>
      <c r="DN17">
        <v>0.67200000000000004</v>
      </c>
      <c r="DO17">
        <v>1.3149999999999999</v>
      </c>
      <c r="DP17">
        <v>0.58199999999999996</v>
      </c>
      <c r="DQ17">
        <v>0.71599999999999997</v>
      </c>
      <c r="DR17">
        <v>0.75700000000000001</v>
      </c>
      <c r="DS17">
        <v>0.90100000000000002</v>
      </c>
      <c r="DT17">
        <v>0.752</v>
      </c>
      <c r="DU17">
        <v>0.66200000000000003</v>
      </c>
      <c r="DV17">
        <v>0.54600000000000004</v>
      </c>
      <c r="DW17">
        <v>0.85099999999999998</v>
      </c>
      <c r="DX17">
        <v>1.8320000000000001</v>
      </c>
      <c r="DY17">
        <v>0.78900000000000003</v>
      </c>
      <c r="DZ17">
        <v>0.871</v>
      </c>
      <c r="EA17">
        <v>0.61799999999999999</v>
      </c>
      <c r="EB17">
        <v>1.6240000000000001</v>
      </c>
      <c r="EC17">
        <v>0.88700000000000001</v>
      </c>
      <c r="ED17">
        <v>0.58499999999999996</v>
      </c>
      <c r="EE17">
        <v>999</v>
      </c>
      <c r="EF17" s="18">
        <f t="array" ref="EF17">_xlfn.STDEV.S(IF(CZ17:EE17&lt;999,CZ17:EE17))</f>
        <v>0.34599242331190949</v>
      </c>
    </row>
    <row r="18" spans="1:136" ht="15.75" thickBot="1" x14ac:dyDescent="0.3">
      <c r="A18">
        <v>35</v>
      </c>
      <c r="B18">
        <v>21</v>
      </c>
      <c r="C18" t="s">
        <v>4</v>
      </c>
      <c r="D18" t="s">
        <v>5</v>
      </c>
      <c r="E18">
        <v>0</v>
      </c>
      <c r="F18" s="15">
        <v>2</v>
      </c>
      <c r="G18">
        <v>8</v>
      </c>
      <c r="H18">
        <v>7</v>
      </c>
      <c r="I18" s="15">
        <v>10.5</v>
      </c>
      <c r="J18" s="16">
        <v>1</v>
      </c>
      <c r="K18">
        <v>0</v>
      </c>
      <c r="L18">
        <v>1</v>
      </c>
      <c r="M18">
        <v>0</v>
      </c>
      <c r="N18">
        <v>0</v>
      </c>
      <c r="O18">
        <v>1.5</v>
      </c>
      <c r="P18">
        <v>3</v>
      </c>
      <c r="Q18" s="15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5">
        <v>0</v>
      </c>
      <c r="Z18">
        <v>5</v>
      </c>
      <c r="AA18">
        <v>8.25</v>
      </c>
      <c r="AB18">
        <v>10.33</v>
      </c>
      <c r="AC18">
        <v>11</v>
      </c>
      <c r="AD18" s="1">
        <v>0</v>
      </c>
      <c r="AE18">
        <v>1</v>
      </c>
      <c r="AF18">
        <v>2</v>
      </c>
      <c r="AG18">
        <v>2</v>
      </c>
      <c r="AH18">
        <v>0</v>
      </c>
      <c r="AI18" s="1">
        <v>0</v>
      </c>
      <c r="AJ18">
        <f t="shared" si="0"/>
        <v>0</v>
      </c>
      <c r="AK18">
        <v>16</v>
      </c>
      <c r="AL18">
        <v>0</v>
      </c>
      <c r="AM18">
        <v>0</v>
      </c>
      <c r="AN18">
        <v>16</v>
      </c>
      <c r="AO18">
        <v>0</v>
      </c>
      <c r="AP18">
        <v>0</v>
      </c>
      <c r="AQ18">
        <v>3.5411111111111113</v>
      </c>
      <c r="AR18">
        <v>7.2662499999999994</v>
      </c>
      <c r="AS18">
        <v>5.7887500000000012</v>
      </c>
      <c r="AT18" s="1">
        <v>4.854444444444443</v>
      </c>
      <c r="AU18">
        <v>25</v>
      </c>
      <c r="AV18">
        <v>0</v>
      </c>
      <c r="AW18">
        <v>1</v>
      </c>
      <c r="AX18">
        <v>26</v>
      </c>
      <c r="AY18">
        <v>0</v>
      </c>
      <c r="AZ18">
        <v>1</v>
      </c>
      <c r="BA18">
        <v>8.3991666666666625</v>
      </c>
      <c r="BB18">
        <v>6.5330769230769281</v>
      </c>
      <c r="BC18">
        <v>3.2592307692307689</v>
      </c>
      <c r="BD18" s="1">
        <v>11.910714285714286</v>
      </c>
      <c r="BE18">
        <v>0</v>
      </c>
      <c r="BF18">
        <f t="shared" si="6"/>
        <v>1</v>
      </c>
      <c r="BG18">
        <f t="shared" si="7"/>
        <v>6</v>
      </c>
      <c r="BH18">
        <v>4</v>
      </c>
      <c r="BI18">
        <v>13</v>
      </c>
      <c r="BJ18">
        <v>11</v>
      </c>
      <c r="BK18">
        <v>0</v>
      </c>
      <c r="BL18">
        <v>3</v>
      </c>
      <c r="BM18">
        <v>0</v>
      </c>
      <c r="BN18">
        <v>1</v>
      </c>
      <c r="BO18">
        <v>0</v>
      </c>
      <c r="BP18">
        <v>3</v>
      </c>
      <c r="BQ18">
        <v>0</v>
      </c>
      <c r="BR18">
        <v>0</v>
      </c>
      <c r="BS18">
        <v>35.024999999999999</v>
      </c>
      <c r="BT18" s="1">
        <v>9.9750000000000014</v>
      </c>
      <c r="BU18">
        <v>0</v>
      </c>
      <c r="BV18">
        <f t="shared" si="8"/>
        <v>1</v>
      </c>
      <c r="BW18">
        <f t="shared" si="9"/>
        <v>12</v>
      </c>
      <c r="BX18">
        <v>13</v>
      </c>
      <c r="BY18">
        <v>31</v>
      </c>
      <c r="BZ18">
        <v>32</v>
      </c>
      <c r="CA18">
        <v>1</v>
      </c>
      <c r="CB18">
        <v>3</v>
      </c>
      <c r="CC18">
        <v>2</v>
      </c>
      <c r="CD18">
        <v>7</v>
      </c>
      <c r="CE18">
        <v>0</v>
      </c>
      <c r="CF18">
        <v>19</v>
      </c>
      <c r="CG18">
        <v>2</v>
      </c>
      <c r="CH18">
        <v>0</v>
      </c>
      <c r="CI18">
        <v>7.4360000000000026</v>
      </c>
      <c r="CJ18" s="1">
        <v>8.8659999999999961</v>
      </c>
      <c r="CK18" s="17">
        <f t="shared" si="10"/>
        <v>0.98875000000000013</v>
      </c>
      <c r="CL18">
        <v>0.873</v>
      </c>
      <c r="CM18">
        <v>1.1479999999999999</v>
      </c>
      <c r="CN18">
        <v>0.91800000000000004</v>
      </c>
      <c r="CO18">
        <v>1.1180000000000001</v>
      </c>
      <c r="CP18">
        <v>999</v>
      </c>
      <c r="CQ18">
        <v>999</v>
      </c>
      <c r="CR18">
        <v>999</v>
      </c>
      <c r="CS18">
        <v>0.72399999999999998</v>
      </c>
      <c r="CT18">
        <v>1.0509999999999999</v>
      </c>
      <c r="CU18">
        <v>1.4870000000000001</v>
      </c>
      <c r="CV18">
        <v>0.59099999999999997</v>
      </c>
      <c r="CW18" s="14">
        <v>999</v>
      </c>
      <c r="CX18" s="17">
        <v>999</v>
      </c>
      <c r="CY18">
        <v>999</v>
      </c>
      <c r="CZ18">
        <v>999</v>
      </c>
      <c r="DA18">
        <v>999</v>
      </c>
      <c r="DB18">
        <v>999</v>
      </c>
      <c r="DC18">
        <v>999</v>
      </c>
      <c r="DD18">
        <v>999</v>
      </c>
      <c r="DE18">
        <v>999</v>
      </c>
      <c r="DF18">
        <v>999</v>
      </c>
      <c r="DG18">
        <v>999</v>
      </c>
      <c r="DH18">
        <v>999</v>
      </c>
      <c r="DI18">
        <v>999</v>
      </c>
      <c r="DJ18">
        <v>999</v>
      </c>
      <c r="DK18">
        <v>999</v>
      </c>
      <c r="DL18">
        <v>999</v>
      </c>
      <c r="DM18">
        <v>999</v>
      </c>
      <c r="DN18">
        <v>999</v>
      </c>
      <c r="DO18">
        <v>999</v>
      </c>
      <c r="DP18">
        <v>999</v>
      </c>
      <c r="DQ18">
        <v>999</v>
      </c>
      <c r="DR18">
        <v>999</v>
      </c>
      <c r="DS18">
        <v>999</v>
      </c>
      <c r="DT18">
        <v>999</v>
      </c>
      <c r="DU18">
        <v>999</v>
      </c>
      <c r="DV18">
        <v>999</v>
      </c>
      <c r="DW18">
        <v>999</v>
      </c>
      <c r="DX18">
        <v>999</v>
      </c>
      <c r="DY18">
        <v>999</v>
      </c>
      <c r="DZ18">
        <v>999</v>
      </c>
      <c r="EA18">
        <v>999</v>
      </c>
      <c r="EB18">
        <v>999</v>
      </c>
      <c r="EC18">
        <v>999</v>
      </c>
      <c r="ED18">
        <v>999</v>
      </c>
      <c r="EE18">
        <v>999</v>
      </c>
      <c r="EF18" s="18">
        <v>999</v>
      </c>
    </row>
    <row r="19" spans="1:136" ht="15.75" thickBot="1" x14ac:dyDescent="0.3">
      <c r="A19">
        <v>39</v>
      </c>
      <c r="B19">
        <v>18</v>
      </c>
      <c r="C19" t="s">
        <v>97</v>
      </c>
      <c r="D19" t="s">
        <v>5</v>
      </c>
      <c r="E19">
        <v>0</v>
      </c>
      <c r="F19" s="15">
        <v>2</v>
      </c>
      <c r="G19">
        <v>4</v>
      </c>
      <c r="H19">
        <v>6</v>
      </c>
      <c r="I19" s="15">
        <v>10</v>
      </c>
      <c r="J19" s="16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12</v>
      </c>
      <c r="Q19" s="15">
        <v>1</v>
      </c>
      <c r="R19">
        <v>999</v>
      </c>
      <c r="S19">
        <v>999</v>
      </c>
      <c r="T19">
        <v>0</v>
      </c>
      <c r="U19">
        <v>0</v>
      </c>
      <c r="V19">
        <v>0</v>
      </c>
      <c r="W19">
        <v>0</v>
      </c>
      <c r="X19">
        <v>0</v>
      </c>
      <c r="Y19" s="15">
        <v>0</v>
      </c>
      <c r="Z19">
        <v>7</v>
      </c>
      <c r="AA19">
        <v>8.5</v>
      </c>
      <c r="AB19">
        <v>10</v>
      </c>
      <c r="AC19">
        <v>1</v>
      </c>
      <c r="AD19" s="1">
        <v>0</v>
      </c>
      <c r="AE19">
        <v>2</v>
      </c>
      <c r="AF19">
        <v>1</v>
      </c>
      <c r="AG19">
        <v>2</v>
      </c>
      <c r="AH19">
        <v>1</v>
      </c>
      <c r="AI19" s="1">
        <v>0</v>
      </c>
      <c r="AJ19">
        <f t="shared" si="0"/>
        <v>1</v>
      </c>
      <c r="AK19">
        <v>6</v>
      </c>
      <c r="AL19">
        <v>0</v>
      </c>
      <c r="AM19">
        <v>2</v>
      </c>
      <c r="AN19">
        <v>17</v>
      </c>
      <c r="AO19">
        <v>0</v>
      </c>
      <c r="AP19">
        <v>0</v>
      </c>
      <c r="AQ19">
        <v>8.9400000000000013</v>
      </c>
      <c r="AR19">
        <v>8.8333333333333339</v>
      </c>
      <c r="AS19">
        <v>4.2144444444444433</v>
      </c>
      <c r="AT19" s="1">
        <v>6.4312500000000004</v>
      </c>
      <c r="AU19">
        <v>30</v>
      </c>
      <c r="AV19">
        <v>0</v>
      </c>
      <c r="AW19">
        <v>1</v>
      </c>
      <c r="AX19">
        <v>26</v>
      </c>
      <c r="AY19">
        <v>0</v>
      </c>
      <c r="AZ19">
        <v>2</v>
      </c>
      <c r="BA19">
        <v>4.6806666666666681</v>
      </c>
      <c r="BB19">
        <v>9.8706249999999986</v>
      </c>
      <c r="BC19">
        <v>8.2257142857142878</v>
      </c>
      <c r="BD19" s="1">
        <v>7.934615384615384</v>
      </c>
      <c r="BE19">
        <v>0</v>
      </c>
      <c r="BF19">
        <f t="shared" si="6"/>
        <v>1</v>
      </c>
      <c r="BG19">
        <f t="shared" si="7"/>
        <v>9</v>
      </c>
      <c r="BH19">
        <v>2</v>
      </c>
      <c r="BI19">
        <v>11</v>
      </c>
      <c r="BJ19">
        <v>11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1</v>
      </c>
      <c r="BR19">
        <v>0</v>
      </c>
      <c r="BS19">
        <v>21.939999999999998</v>
      </c>
      <c r="BT19" s="1">
        <v>15.36</v>
      </c>
      <c r="BU19">
        <v>1</v>
      </c>
      <c r="BV19">
        <f t="shared" si="8"/>
        <v>0</v>
      </c>
      <c r="BW19">
        <f t="shared" si="9"/>
        <v>29</v>
      </c>
      <c r="BX19">
        <v>1</v>
      </c>
      <c r="BY19">
        <v>30</v>
      </c>
      <c r="BZ19">
        <v>31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25</v>
      </c>
      <c r="CG19">
        <v>0</v>
      </c>
      <c r="CH19">
        <v>0</v>
      </c>
      <c r="CI19">
        <v>9.6438461538461571</v>
      </c>
      <c r="CJ19" s="1">
        <v>8.8176923076923046</v>
      </c>
      <c r="CK19" s="17">
        <f t="shared" si="10"/>
        <v>1.1338888888888887</v>
      </c>
      <c r="CL19">
        <v>999</v>
      </c>
      <c r="CM19">
        <v>999</v>
      </c>
      <c r="CN19">
        <v>2.1619999999999999</v>
      </c>
      <c r="CO19">
        <v>1.0649999999999999</v>
      </c>
      <c r="CP19">
        <v>1.48</v>
      </c>
      <c r="CQ19">
        <v>0.90100000000000002</v>
      </c>
      <c r="CR19">
        <v>0.78300000000000003</v>
      </c>
      <c r="CS19">
        <v>0.97399999999999998</v>
      </c>
      <c r="CT19">
        <v>0.83799999999999997</v>
      </c>
      <c r="CU19">
        <v>1.3049999999999999</v>
      </c>
      <c r="CV19">
        <v>0.69699999999999995</v>
      </c>
      <c r="CW19" s="14">
        <v>999</v>
      </c>
      <c r="CX19" s="17">
        <f t="shared" ref="CX19:CX65" si="11">IFERROR(AVERAGEIF(CZ19:EE19,"&lt;&gt;999"),"")</f>
        <v>1.4973571428571428</v>
      </c>
      <c r="CY19">
        <v>0.4417660026056795</v>
      </c>
      <c r="CZ19">
        <v>0.92200000000000004</v>
      </c>
      <c r="DA19">
        <v>1.581</v>
      </c>
      <c r="DB19">
        <v>1.117</v>
      </c>
      <c r="DC19">
        <v>1.278</v>
      </c>
      <c r="DD19">
        <v>999</v>
      </c>
      <c r="DE19">
        <v>2.0550000000000002</v>
      </c>
      <c r="DF19">
        <v>1.671</v>
      </c>
      <c r="DG19">
        <v>1.5409999999999999</v>
      </c>
      <c r="DH19">
        <v>1.89</v>
      </c>
      <c r="DI19">
        <v>2.3839999999999999</v>
      </c>
      <c r="DJ19">
        <v>1.113</v>
      </c>
      <c r="DK19">
        <v>1.2589999999999999</v>
      </c>
      <c r="DL19">
        <v>2.08</v>
      </c>
      <c r="DM19">
        <v>1.294</v>
      </c>
      <c r="DN19">
        <v>1.181</v>
      </c>
      <c r="DO19">
        <v>1.8580000000000001</v>
      </c>
      <c r="DP19">
        <v>1.327</v>
      </c>
      <c r="DQ19">
        <v>1.8759999999999999</v>
      </c>
      <c r="DR19">
        <v>1.528</v>
      </c>
      <c r="DS19">
        <v>0.79600000000000004</v>
      </c>
      <c r="DT19">
        <v>999</v>
      </c>
      <c r="DU19">
        <v>1.53</v>
      </c>
      <c r="DV19">
        <v>2.5219999999999998</v>
      </c>
      <c r="DW19">
        <v>1.3380000000000001</v>
      </c>
      <c r="DX19">
        <v>1.6479999999999999</v>
      </c>
      <c r="DY19">
        <v>1.8149999999999999</v>
      </c>
      <c r="DZ19">
        <v>1.2909999999999999</v>
      </c>
      <c r="EA19">
        <v>1.034</v>
      </c>
      <c r="EB19">
        <v>0.9</v>
      </c>
      <c r="EC19">
        <v>1.097</v>
      </c>
      <c r="ED19">
        <v>999</v>
      </c>
      <c r="EE19">
        <v>999</v>
      </c>
      <c r="EF19" s="18">
        <f t="array" ref="EF19">_xlfn.STDEV.S(IF(CZ19:EE19&lt;999,CZ19:EE19))</f>
        <v>0.4417660026056795</v>
      </c>
    </row>
    <row r="20" spans="1:136" x14ac:dyDescent="0.25">
      <c r="A20">
        <v>41</v>
      </c>
      <c r="B20">
        <v>20</v>
      </c>
      <c r="C20" t="s">
        <v>4</v>
      </c>
      <c r="D20" t="s">
        <v>5</v>
      </c>
      <c r="E20">
        <v>0</v>
      </c>
      <c r="F20" s="15">
        <v>2</v>
      </c>
      <c r="G20">
        <v>6</v>
      </c>
      <c r="H20">
        <v>10</v>
      </c>
      <c r="I20" s="15">
        <v>15</v>
      </c>
      <c r="J20" s="16">
        <v>1</v>
      </c>
      <c r="K20">
        <v>0</v>
      </c>
      <c r="L20">
        <v>1</v>
      </c>
      <c r="M20">
        <v>0</v>
      </c>
      <c r="N20">
        <v>0</v>
      </c>
      <c r="O20">
        <v>2</v>
      </c>
      <c r="P20">
        <v>1</v>
      </c>
      <c r="Q20" s="15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15">
        <v>0</v>
      </c>
      <c r="Z20">
        <v>5</v>
      </c>
      <c r="AA20">
        <v>9.83</v>
      </c>
      <c r="AB20">
        <v>15</v>
      </c>
      <c r="AC20">
        <v>0.5</v>
      </c>
      <c r="AD20" s="1">
        <v>0</v>
      </c>
      <c r="AE20">
        <v>1</v>
      </c>
      <c r="AF20">
        <v>1</v>
      </c>
      <c r="AG20">
        <v>2</v>
      </c>
      <c r="AH20">
        <v>1</v>
      </c>
      <c r="AI20" s="1">
        <v>0</v>
      </c>
      <c r="AJ20">
        <f t="shared" si="0"/>
        <v>1</v>
      </c>
      <c r="AK20">
        <v>11</v>
      </c>
      <c r="AL20">
        <v>0</v>
      </c>
      <c r="AM20">
        <v>1</v>
      </c>
      <c r="AN20">
        <v>4</v>
      </c>
      <c r="AO20">
        <v>0</v>
      </c>
      <c r="AP20">
        <v>3</v>
      </c>
      <c r="AQ20">
        <v>6.39</v>
      </c>
      <c r="AR20">
        <v>6.2800000000000011</v>
      </c>
      <c r="AS20">
        <v>13.633333333333333</v>
      </c>
      <c r="AT20" s="1">
        <v>7.3899999999999988</v>
      </c>
      <c r="AU20">
        <v>37</v>
      </c>
      <c r="AV20">
        <v>0</v>
      </c>
      <c r="AW20">
        <v>9</v>
      </c>
      <c r="AX20">
        <v>69</v>
      </c>
      <c r="AY20">
        <v>0</v>
      </c>
      <c r="AZ20">
        <v>8</v>
      </c>
      <c r="BA20">
        <v>5.2647368421052629</v>
      </c>
      <c r="BB20">
        <v>4.841578947368423</v>
      </c>
      <c r="BC20">
        <v>3.0685714285714281</v>
      </c>
      <c r="BD20" s="1">
        <v>2.8851428571428581</v>
      </c>
      <c r="BE20">
        <v>1</v>
      </c>
      <c r="BF20">
        <f t="shared" si="6"/>
        <v>0</v>
      </c>
      <c r="BG20">
        <f t="shared" si="7"/>
        <v>10</v>
      </c>
      <c r="BH20">
        <v>1</v>
      </c>
      <c r="BI20">
        <v>11</v>
      </c>
      <c r="BJ20">
        <v>11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8</v>
      </c>
      <c r="BQ20">
        <v>2</v>
      </c>
      <c r="BR20">
        <v>0</v>
      </c>
      <c r="BS20">
        <v>5.8620000000000001</v>
      </c>
      <c r="BT20" s="1">
        <v>9.379999999999999</v>
      </c>
      <c r="BU20">
        <v>1</v>
      </c>
      <c r="BV20">
        <f t="shared" si="8"/>
        <v>0</v>
      </c>
      <c r="BW20">
        <f t="shared" si="9"/>
        <v>29</v>
      </c>
      <c r="BX20">
        <v>1</v>
      </c>
      <c r="BY20">
        <v>32</v>
      </c>
      <c r="BZ20">
        <v>31</v>
      </c>
      <c r="CA20">
        <v>2</v>
      </c>
      <c r="CB20">
        <v>0</v>
      </c>
      <c r="CC20">
        <v>0</v>
      </c>
      <c r="CD20">
        <v>1</v>
      </c>
      <c r="CE20">
        <v>0</v>
      </c>
      <c r="CF20">
        <v>36</v>
      </c>
      <c r="CG20">
        <v>3</v>
      </c>
      <c r="CH20">
        <v>0</v>
      </c>
      <c r="CI20">
        <v>4.7966666666666686</v>
      </c>
      <c r="CJ20" s="1">
        <v>6.82736842105263</v>
      </c>
      <c r="CK20" s="17">
        <f t="shared" si="10"/>
        <v>1.8287</v>
      </c>
      <c r="CL20">
        <v>3.472</v>
      </c>
      <c r="CM20">
        <v>1.42</v>
      </c>
      <c r="CN20">
        <v>0.94699999999999995</v>
      </c>
      <c r="CO20">
        <v>0.88900000000000001</v>
      </c>
      <c r="CP20">
        <v>1.8660000000000001</v>
      </c>
      <c r="CQ20">
        <v>2.3380000000000001</v>
      </c>
      <c r="CR20">
        <v>1.63</v>
      </c>
      <c r="CS20">
        <v>2.4630000000000001</v>
      </c>
      <c r="CT20">
        <v>2.419</v>
      </c>
      <c r="CU20">
        <v>0.84299999999999997</v>
      </c>
      <c r="CV20">
        <v>999</v>
      </c>
      <c r="CW20" s="1">
        <v>999</v>
      </c>
      <c r="CX20" s="17">
        <f t="shared" si="11"/>
        <v>1.5942000000000003</v>
      </c>
      <c r="CY20">
        <v>0.91539881642016907</v>
      </c>
      <c r="CZ20">
        <v>1.857</v>
      </c>
      <c r="DA20">
        <v>1.0900000000000001</v>
      </c>
      <c r="DB20">
        <v>1.1990000000000001</v>
      </c>
      <c r="DC20">
        <v>0.748</v>
      </c>
      <c r="DD20">
        <v>1.621</v>
      </c>
      <c r="DE20">
        <v>1.5489999999999999</v>
      </c>
      <c r="DF20">
        <v>4.7110000000000003</v>
      </c>
      <c r="DG20">
        <v>0.98599999999999999</v>
      </c>
      <c r="DH20">
        <v>0.83699999999999997</v>
      </c>
      <c r="DI20">
        <v>1.1439999999999999</v>
      </c>
      <c r="DJ20">
        <v>1.5529999999999999</v>
      </c>
      <c r="DK20">
        <v>0.92400000000000004</v>
      </c>
      <c r="DL20">
        <v>1.407</v>
      </c>
      <c r="DM20">
        <v>1.1930000000000001</v>
      </c>
      <c r="DN20">
        <v>1.431</v>
      </c>
      <c r="DO20">
        <v>1.0409999999999999</v>
      </c>
      <c r="DP20">
        <v>3.0009999999999999</v>
      </c>
      <c r="DQ20">
        <v>1.8120000000000001</v>
      </c>
      <c r="DR20">
        <v>999</v>
      </c>
      <c r="DS20">
        <v>1.1619999999999999</v>
      </c>
      <c r="DT20">
        <v>3.1179999999999999</v>
      </c>
      <c r="DU20">
        <v>1.143</v>
      </c>
      <c r="DV20">
        <v>1.091</v>
      </c>
      <c r="DW20">
        <v>1.0189999999999999</v>
      </c>
      <c r="DX20">
        <v>1.0860000000000001</v>
      </c>
      <c r="DY20">
        <v>3.3159999999999998</v>
      </c>
      <c r="DZ20">
        <v>1.155</v>
      </c>
      <c r="EA20">
        <v>1.2929999999999999</v>
      </c>
      <c r="EB20">
        <v>2.9710000000000001</v>
      </c>
      <c r="EC20">
        <v>1.5009999999999999</v>
      </c>
      <c r="ED20">
        <v>0.86699999999999999</v>
      </c>
      <c r="EE20">
        <v>999</v>
      </c>
      <c r="EF20" s="18">
        <f t="array" ref="EF20">_xlfn.STDEV.S(IF(CZ20:EE20&lt;999,CZ20:EE20))</f>
        <v>0.91539881642016907</v>
      </c>
    </row>
    <row r="21" spans="1:136" x14ac:dyDescent="0.25">
      <c r="A21">
        <v>42</v>
      </c>
      <c r="B21">
        <v>19</v>
      </c>
      <c r="C21" t="s">
        <v>4</v>
      </c>
      <c r="D21" t="s">
        <v>5</v>
      </c>
      <c r="E21">
        <v>0</v>
      </c>
      <c r="F21" s="15">
        <v>2</v>
      </c>
      <c r="G21">
        <v>6</v>
      </c>
      <c r="H21">
        <v>9</v>
      </c>
      <c r="I21" s="15">
        <v>14</v>
      </c>
      <c r="J21" s="16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2</v>
      </c>
      <c r="Q21" s="15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15">
        <v>0</v>
      </c>
      <c r="Z21">
        <v>5</v>
      </c>
      <c r="AA21">
        <v>6</v>
      </c>
      <c r="AB21">
        <v>11</v>
      </c>
      <c r="AC21">
        <v>3</v>
      </c>
      <c r="AD21" s="1">
        <v>0</v>
      </c>
      <c r="AE21">
        <v>2</v>
      </c>
      <c r="AF21">
        <v>2</v>
      </c>
      <c r="AG21">
        <v>1</v>
      </c>
      <c r="AH21">
        <v>0</v>
      </c>
      <c r="AI21" s="1">
        <v>1</v>
      </c>
      <c r="AJ21">
        <f t="shared" si="0"/>
        <v>2</v>
      </c>
      <c r="AK21">
        <v>13</v>
      </c>
      <c r="AL21">
        <v>0</v>
      </c>
      <c r="AM21">
        <v>0</v>
      </c>
      <c r="AN21">
        <v>13</v>
      </c>
      <c r="AO21">
        <v>0</v>
      </c>
      <c r="AP21">
        <v>0</v>
      </c>
      <c r="AQ21">
        <v>7.36</v>
      </c>
      <c r="AR21">
        <v>5.55</v>
      </c>
      <c r="AS21">
        <v>7.5</v>
      </c>
      <c r="AT21" s="1">
        <v>5.48</v>
      </c>
      <c r="AU21">
        <v>44</v>
      </c>
      <c r="AV21">
        <v>0</v>
      </c>
      <c r="AW21">
        <v>0</v>
      </c>
      <c r="AX21">
        <v>25</v>
      </c>
      <c r="AY21">
        <v>0</v>
      </c>
      <c r="AZ21">
        <v>0</v>
      </c>
      <c r="BA21">
        <v>4.9168181818181855</v>
      </c>
      <c r="BB21">
        <v>5.7745454545454518</v>
      </c>
      <c r="BC21">
        <v>10.143076923076924</v>
      </c>
      <c r="BD21" s="1">
        <v>8.9266666666666641</v>
      </c>
      <c r="BE21">
        <v>0</v>
      </c>
      <c r="BF21">
        <f t="shared" si="6"/>
        <v>1</v>
      </c>
      <c r="BG21">
        <f t="shared" si="7"/>
        <v>8</v>
      </c>
      <c r="BH21">
        <v>4</v>
      </c>
      <c r="BI21">
        <v>17</v>
      </c>
      <c r="BJ21">
        <v>12</v>
      </c>
      <c r="BK21">
        <v>1</v>
      </c>
      <c r="BL21">
        <v>4</v>
      </c>
      <c r="BM21">
        <v>0</v>
      </c>
      <c r="BN21">
        <v>0</v>
      </c>
      <c r="BO21">
        <v>1</v>
      </c>
      <c r="BP21">
        <v>21</v>
      </c>
      <c r="BQ21">
        <v>1</v>
      </c>
      <c r="BR21">
        <v>0</v>
      </c>
      <c r="BS21">
        <v>3.9369999999999989</v>
      </c>
      <c r="BT21" s="1">
        <v>4.2490909090909099</v>
      </c>
      <c r="BU21">
        <v>0</v>
      </c>
      <c r="BV21">
        <f t="shared" si="8"/>
        <v>0</v>
      </c>
      <c r="BW21">
        <f t="shared" si="9"/>
        <v>31</v>
      </c>
      <c r="BX21">
        <v>0</v>
      </c>
      <c r="BY21">
        <v>35</v>
      </c>
      <c r="BZ21">
        <v>31</v>
      </c>
      <c r="CA21">
        <v>3</v>
      </c>
      <c r="CB21">
        <v>1</v>
      </c>
      <c r="CC21">
        <v>0</v>
      </c>
      <c r="CD21">
        <v>0</v>
      </c>
      <c r="CE21">
        <v>0</v>
      </c>
      <c r="CF21">
        <v>48</v>
      </c>
      <c r="CG21">
        <v>6</v>
      </c>
      <c r="CH21">
        <v>0</v>
      </c>
      <c r="CI21">
        <v>4.0908333333333324</v>
      </c>
      <c r="CJ21" s="1">
        <v>4.826249999999999</v>
      </c>
      <c r="CK21" s="17">
        <f>AVERAGE(CL21,CN21:CV21)</f>
        <v>1.2906</v>
      </c>
      <c r="CL21">
        <v>1.0860000000000001</v>
      </c>
      <c r="CM21">
        <v>999</v>
      </c>
      <c r="CN21">
        <v>0.78400000000000003</v>
      </c>
      <c r="CO21">
        <v>1.004</v>
      </c>
      <c r="CP21">
        <v>1.887</v>
      </c>
      <c r="CQ21">
        <v>0.57499999999999996</v>
      </c>
      <c r="CR21">
        <v>0.76</v>
      </c>
      <c r="CS21">
        <v>0.72599999999999998</v>
      </c>
      <c r="CT21">
        <v>0.97599999999999998</v>
      </c>
      <c r="CU21">
        <v>3.5910000000000002</v>
      </c>
      <c r="CV21">
        <v>1.5169999999999999</v>
      </c>
      <c r="CW21" s="1">
        <v>999</v>
      </c>
      <c r="CX21" s="17">
        <f t="shared" si="11"/>
        <v>0.85332258064516131</v>
      </c>
      <c r="CY21">
        <v>0.27898726220585462</v>
      </c>
      <c r="CZ21">
        <v>0.84199999999999997</v>
      </c>
      <c r="DA21">
        <v>0.60899999999999999</v>
      </c>
      <c r="DB21">
        <v>0.85</v>
      </c>
      <c r="DC21">
        <v>0.69399999999999995</v>
      </c>
      <c r="DD21">
        <v>0.82499999999999996</v>
      </c>
      <c r="DE21">
        <v>0.68400000000000005</v>
      </c>
      <c r="DF21">
        <v>1.8120000000000001</v>
      </c>
      <c r="DG21">
        <v>0.94299999999999995</v>
      </c>
      <c r="DH21">
        <v>1.4670000000000001</v>
      </c>
      <c r="DI21">
        <v>0.85299999999999998</v>
      </c>
      <c r="DJ21">
        <v>0.79500000000000004</v>
      </c>
      <c r="DK21">
        <v>0.9</v>
      </c>
      <c r="DL21">
        <v>0.76500000000000001</v>
      </c>
      <c r="DM21">
        <v>0.68799999999999994</v>
      </c>
      <c r="DN21">
        <v>0.75800000000000001</v>
      </c>
      <c r="DO21">
        <v>0.69</v>
      </c>
      <c r="DP21">
        <v>0.70699999999999996</v>
      </c>
      <c r="DQ21">
        <v>1.159</v>
      </c>
      <c r="DR21">
        <v>0.79700000000000004</v>
      </c>
      <c r="DS21">
        <v>1.119</v>
      </c>
      <c r="DT21">
        <v>1.304</v>
      </c>
      <c r="DU21">
        <v>0.90300000000000002</v>
      </c>
      <c r="DV21">
        <v>0.74199999999999999</v>
      </c>
      <c r="DW21">
        <v>0.88900000000000001</v>
      </c>
      <c r="DX21">
        <v>0.622</v>
      </c>
      <c r="DY21">
        <v>0.38400000000000001</v>
      </c>
      <c r="DZ21">
        <v>0.71799999999999997</v>
      </c>
      <c r="EA21">
        <v>0.50800000000000001</v>
      </c>
      <c r="EB21">
        <v>0.80500000000000005</v>
      </c>
      <c r="EC21">
        <v>0.89700000000000002</v>
      </c>
      <c r="ED21">
        <v>0.72399999999999998</v>
      </c>
      <c r="EE21">
        <v>999</v>
      </c>
      <c r="EF21" s="18">
        <f t="array" ref="EF21">_xlfn.STDEV.S(IF(CZ21:EE21&lt;999,CZ21:EE21))</f>
        <v>0.27898726220585462</v>
      </c>
    </row>
    <row r="22" spans="1:136" x14ac:dyDescent="0.25">
      <c r="A22">
        <v>44</v>
      </c>
      <c r="B22">
        <v>19</v>
      </c>
      <c r="C22" t="s">
        <v>4</v>
      </c>
      <c r="D22" t="s">
        <v>5</v>
      </c>
      <c r="E22">
        <v>0</v>
      </c>
      <c r="F22" s="15">
        <v>2</v>
      </c>
      <c r="G22">
        <v>6</v>
      </c>
      <c r="H22">
        <v>10</v>
      </c>
      <c r="I22" s="15">
        <v>16.5</v>
      </c>
      <c r="J22" s="16">
        <v>0</v>
      </c>
      <c r="K22">
        <v>1</v>
      </c>
      <c r="L22">
        <v>0</v>
      </c>
      <c r="M22">
        <v>2.5</v>
      </c>
      <c r="N22">
        <v>0</v>
      </c>
      <c r="O22">
        <v>3</v>
      </c>
      <c r="P22">
        <v>2</v>
      </c>
      <c r="Q22" s="15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15">
        <v>0</v>
      </c>
      <c r="Z22">
        <v>6</v>
      </c>
      <c r="AA22">
        <v>7.5</v>
      </c>
      <c r="AB22">
        <v>12</v>
      </c>
      <c r="AC22">
        <v>3</v>
      </c>
      <c r="AD22" s="1">
        <v>0</v>
      </c>
      <c r="AE22">
        <v>1</v>
      </c>
      <c r="AF22">
        <v>1</v>
      </c>
      <c r="AG22">
        <v>2</v>
      </c>
      <c r="AH22">
        <v>1</v>
      </c>
      <c r="AI22" s="1">
        <v>0</v>
      </c>
      <c r="AJ22">
        <f t="shared" si="0"/>
        <v>1</v>
      </c>
      <c r="AK22">
        <v>12</v>
      </c>
      <c r="AL22">
        <v>0</v>
      </c>
      <c r="AM22">
        <v>0</v>
      </c>
      <c r="AN22">
        <v>15</v>
      </c>
      <c r="AO22">
        <v>0</v>
      </c>
      <c r="AP22">
        <v>0</v>
      </c>
      <c r="AQ22">
        <v>5.7166666666666659</v>
      </c>
      <c r="AR22">
        <v>7.9571428571428564</v>
      </c>
      <c r="AS22">
        <v>6.6774999999999993</v>
      </c>
      <c r="AT22" s="1">
        <v>4.5724999999999998</v>
      </c>
      <c r="AU22">
        <v>47</v>
      </c>
      <c r="AV22">
        <v>0</v>
      </c>
      <c r="AW22">
        <v>0</v>
      </c>
      <c r="AX22">
        <v>31</v>
      </c>
      <c r="AY22">
        <v>0</v>
      </c>
      <c r="AZ22">
        <v>0</v>
      </c>
      <c r="BA22">
        <v>4.9416666666666682</v>
      </c>
      <c r="BB22">
        <v>5.0583333333333318</v>
      </c>
      <c r="BC22">
        <v>9.0399999999999974</v>
      </c>
      <c r="BD22" s="1">
        <v>6.3193333333333364</v>
      </c>
      <c r="BE22">
        <v>0</v>
      </c>
      <c r="BF22">
        <f t="shared" si="6"/>
        <v>1</v>
      </c>
      <c r="BG22">
        <f t="shared" si="7"/>
        <v>4</v>
      </c>
      <c r="BH22">
        <v>7</v>
      </c>
      <c r="BI22">
        <v>15</v>
      </c>
      <c r="BJ22">
        <v>11</v>
      </c>
      <c r="BK22">
        <v>0</v>
      </c>
      <c r="BL22">
        <v>4</v>
      </c>
      <c r="BM22">
        <v>0</v>
      </c>
      <c r="BN22">
        <v>1</v>
      </c>
      <c r="BO22">
        <v>1</v>
      </c>
      <c r="BP22">
        <v>8</v>
      </c>
      <c r="BQ22">
        <v>1</v>
      </c>
      <c r="BR22">
        <v>1</v>
      </c>
      <c r="BS22">
        <v>4.5150000000000006</v>
      </c>
      <c r="BT22" s="1">
        <v>12.675999999999998</v>
      </c>
      <c r="BU22">
        <v>0</v>
      </c>
      <c r="BV22">
        <f t="shared" si="8"/>
        <v>0</v>
      </c>
      <c r="BW22">
        <f t="shared" si="9"/>
        <v>28</v>
      </c>
      <c r="BX22">
        <v>3</v>
      </c>
      <c r="BY22">
        <v>31</v>
      </c>
      <c r="BZ22">
        <v>31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24</v>
      </c>
      <c r="CG22">
        <v>1</v>
      </c>
      <c r="CH22">
        <v>0</v>
      </c>
      <c r="CI22">
        <v>11.131538461538458</v>
      </c>
      <c r="CJ22" s="1">
        <v>7.375833333333337</v>
      </c>
      <c r="CK22" s="17">
        <f t="shared" ref="CK22:CK29" si="12">IFERROR(AVERAGEIF(CL22:CW22,"&lt;&gt;999"),"")</f>
        <v>1.7561818181818181</v>
      </c>
      <c r="CL22">
        <v>4.9649999999999999</v>
      </c>
      <c r="CM22">
        <v>4.8780000000000001</v>
      </c>
      <c r="CN22">
        <v>999</v>
      </c>
      <c r="CO22">
        <v>0.89400000000000002</v>
      </c>
      <c r="CP22">
        <v>1.3380000000000001</v>
      </c>
      <c r="CQ22">
        <v>1.0569999999999999</v>
      </c>
      <c r="CR22">
        <v>1.2749999999999999</v>
      </c>
      <c r="CS22">
        <v>0.73499999999999999</v>
      </c>
      <c r="CT22">
        <v>1.2330000000000001</v>
      </c>
      <c r="CU22">
        <v>0.84</v>
      </c>
      <c r="CV22">
        <v>0.74299999999999999</v>
      </c>
      <c r="CW22" s="1">
        <v>1.36</v>
      </c>
      <c r="CX22" s="17">
        <f t="shared" si="11"/>
        <v>0.7727142857142858</v>
      </c>
      <c r="CY22">
        <v>0.18790814484601406</v>
      </c>
      <c r="CZ22">
        <v>0.65400000000000003</v>
      </c>
      <c r="DA22">
        <v>0.76</v>
      </c>
      <c r="DB22">
        <v>0.64900000000000002</v>
      </c>
      <c r="DC22">
        <v>0.78900000000000003</v>
      </c>
      <c r="DD22">
        <v>0.80100000000000005</v>
      </c>
      <c r="DE22">
        <v>0.68200000000000005</v>
      </c>
      <c r="DF22">
        <v>0.58599999999999997</v>
      </c>
      <c r="DG22">
        <v>0.99099999999999999</v>
      </c>
      <c r="DH22">
        <v>0.61399999999999999</v>
      </c>
      <c r="DI22" s="11">
        <v>999</v>
      </c>
      <c r="DJ22" s="11">
        <v>999</v>
      </c>
      <c r="DK22" s="11">
        <v>999</v>
      </c>
      <c r="DL22">
        <v>0.85199999999999998</v>
      </c>
      <c r="DM22">
        <v>1.367</v>
      </c>
      <c r="DN22">
        <v>0.80100000000000005</v>
      </c>
      <c r="DO22">
        <v>0.86399999999999999</v>
      </c>
      <c r="DP22">
        <v>0.53400000000000003</v>
      </c>
      <c r="DQ22">
        <v>0.71599999999999997</v>
      </c>
      <c r="DR22">
        <v>0.496</v>
      </c>
      <c r="DS22">
        <v>0.751</v>
      </c>
      <c r="DT22">
        <v>0.97599999999999998</v>
      </c>
      <c r="DU22">
        <v>0.873</v>
      </c>
      <c r="DV22">
        <v>0.72399999999999998</v>
      </c>
      <c r="DW22">
        <v>0.55200000000000005</v>
      </c>
      <c r="DX22">
        <v>0.73799999999999999</v>
      </c>
      <c r="DY22">
        <v>1.044</v>
      </c>
      <c r="DZ22">
        <v>0.71799999999999997</v>
      </c>
      <c r="EA22">
        <v>1.0629999999999999</v>
      </c>
      <c r="EB22">
        <v>0.76300000000000001</v>
      </c>
      <c r="EC22">
        <v>0.65600000000000003</v>
      </c>
      <c r="ED22">
        <v>0.622</v>
      </c>
      <c r="EE22">
        <v>999</v>
      </c>
      <c r="EF22" s="18">
        <f t="array" ref="EF22">_xlfn.STDEV.S(IF(CZ22:EE22&lt;999,CZ22:EE22))</f>
        <v>0.18790814484601406</v>
      </c>
    </row>
    <row r="23" spans="1:136" x14ac:dyDescent="0.25">
      <c r="A23">
        <v>46</v>
      </c>
      <c r="B23">
        <v>20</v>
      </c>
      <c r="C23" t="s">
        <v>4</v>
      </c>
      <c r="D23" t="s">
        <v>5</v>
      </c>
      <c r="E23">
        <v>0</v>
      </c>
      <c r="F23" s="15">
        <v>2</v>
      </c>
      <c r="G23">
        <v>6.5</v>
      </c>
      <c r="H23">
        <v>7</v>
      </c>
      <c r="I23" s="15">
        <v>11</v>
      </c>
      <c r="J23" s="16">
        <v>1</v>
      </c>
      <c r="K23">
        <v>0</v>
      </c>
      <c r="L23">
        <v>1</v>
      </c>
      <c r="M23">
        <v>0</v>
      </c>
      <c r="N23">
        <v>0</v>
      </c>
      <c r="O23">
        <v>2</v>
      </c>
      <c r="P23">
        <v>2</v>
      </c>
      <c r="Q23" s="15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15">
        <v>0</v>
      </c>
      <c r="Z23">
        <v>6.5</v>
      </c>
      <c r="AA23">
        <v>8</v>
      </c>
      <c r="AB23">
        <v>14</v>
      </c>
      <c r="AC23">
        <v>1</v>
      </c>
      <c r="AD23" s="1">
        <v>0</v>
      </c>
      <c r="AE23">
        <v>2</v>
      </c>
      <c r="AF23">
        <v>1</v>
      </c>
      <c r="AG23">
        <v>2</v>
      </c>
      <c r="AH23">
        <v>1</v>
      </c>
      <c r="AI23" s="1">
        <v>0</v>
      </c>
      <c r="AJ23">
        <f t="shared" si="0"/>
        <v>1</v>
      </c>
      <c r="AK23">
        <v>6</v>
      </c>
      <c r="AL23">
        <v>0</v>
      </c>
      <c r="AM23">
        <v>0</v>
      </c>
      <c r="AN23">
        <v>8</v>
      </c>
      <c r="AO23">
        <v>0</v>
      </c>
      <c r="AP23">
        <v>0</v>
      </c>
      <c r="AQ23">
        <v>20.119999999999997</v>
      </c>
      <c r="AR23">
        <v>3.1733333333333342</v>
      </c>
      <c r="AS23">
        <v>13.933999999999997</v>
      </c>
      <c r="AT23" s="1">
        <v>5.0825000000000031</v>
      </c>
      <c r="AU23">
        <v>26</v>
      </c>
      <c r="AV23">
        <v>0</v>
      </c>
      <c r="AW23">
        <v>1</v>
      </c>
      <c r="AX23">
        <v>42</v>
      </c>
      <c r="AY23">
        <v>0</v>
      </c>
      <c r="AZ23">
        <v>0</v>
      </c>
      <c r="BA23">
        <v>5.6423076923076927</v>
      </c>
      <c r="BB23">
        <v>9.4264285714285716</v>
      </c>
      <c r="BC23">
        <v>7.2836363636363615</v>
      </c>
      <c r="BD23" s="1">
        <v>3.7980952380952395</v>
      </c>
      <c r="BE23">
        <v>0</v>
      </c>
      <c r="BF23">
        <f t="shared" si="6"/>
        <v>1</v>
      </c>
      <c r="BG23">
        <f t="shared" si="7"/>
        <v>8</v>
      </c>
      <c r="BH23">
        <v>3</v>
      </c>
      <c r="BI23">
        <v>12</v>
      </c>
      <c r="BJ23">
        <v>11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15</v>
      </c>
      <c r="BQ23">
        <v>0</v>
      </c>
      <c r="BR23">
        <v>0</v>
      </c>
      <c r="BS23">
        <v>14.9175</v>
      </c>
      <c r="BT23" s="1">
        <v>7.27</v>
      </c>
      <c r="BU23">
        <v>1</v>
      </c>
      <c r="BV23">
        <f t="shared" si="8"/>
        <v>1</v>
      </c>
      <c r="BW23">
        <f t="shared" si="9"/>
        <v>18</v>
      </c>
      <c r="BX23">
        <v>10</v>
      </c>
      <c r="BY23">
        <v>28</v>
      </c>
      <c r="BZ23">
        <v>31</v>
      </c>
      <c r="CA23">
        <v>0</v>
      </c>
      <c r="CB23">
        <v>0</v>
      </c>
      <c r="CC23">
        <v>0</v>
      </c>
      <c r="CD23">
        <v>4</v>
      </c>
      <c r="CE23">
        <v>0</v>
      </c>
      <c r="CF23">
        <v>37</v>
      </c>
      <c r="CG23">
        <v>0</v>
      </c>
      <c r="CH23">
        <v>0</v>
      </c>
      <c r="CI23">
        <v>5.8705555555555557</v>
      </c>
      <c r="CJ23" s="1">
        <v>7.0331578947368421</v>
      </c>
      <c r="CK23" s="17">
        <f t="shared" si="12"/>
        <v>2.7883636363636359</v>
      </c>
      <c r="CL23">
        <v>2.5670000000000002</v>
      </c>
      <c r="CM23">
        <v>1.37</v>
      </c>
      <c r="CN23">
        <v>1.0549999999999999</v>
      </c>
      <c r="CO23">
        <v>1.36</v>
      </c>
      <c r="CP23">
        <v>1.7949999999999999</v>
      </c>
      <c r="CQ23">
        <v>6.7450000000000001</v>
      </c>
      <c r="CR23">
        <v>6.0019999999999998</v>
      </c>
      <c r="CS23">
        <v>1.514</v>
      </c>
      <c r="CT23">
        <v>1.2450000000000001</v>
      </c>
      <c r="CU23">
        <v>3.7050000000000001</v>
      </c>
      <c r="CV23">
        <v>3.3140000000000001</v>
      </c>
      <c r="CW23" s="1">
        <v>999</v>
      </c>
      <c r="CX23" s="17">
        <f t="shared" si="11"/>
        <v>1.7371071428571432</v>
      </c>
      <c r="CY23">
        <v>0.86926534921995824</v>
      </c>
      <c r="CZ23">
        <v>1.883</v>
      </c>
      <c r="DA23">
        <v>999</v>
      </c>
      <c r="DB23">
        <v>0.84199999999999997</v>
      </c>
      <c r="DC23">
        <v>1.1679999999999999</v>
      </c>
      <c r="DD23">
        <v>1.087</v>
      </c>
      <c r="DE23">
        <v>0.92200000000000004</v>
      </c>
      <c r="DF23">
        <v>1.284</v>
      </c>
      <c r="DG23">
        <v>1.115</v>
      </c>
      <c r="DH23">
        <v>1.796</v>
      </c>
      <c r="DI23">
        <v>1.177</v>
      </c>
      <c r="DJ23">
        <v>0.995</v>
      </c>
      <c r="DK23">
        <v>1.508</v>
      </c>
      <c r="DL23">
        <v>1.304</v>
      </c>
      <c r="DM23">
        <v>1.292</v>
      </c>
      <c r="DN23">
        <v>1.17</v>
      </c>
      <c r="DO23">
        <v>1.887</v>
      </c>
      <c r="DP23">
        <v>1.2949999999999999</v>
      </c>
      <c r="DQ23">
        <v>1.804</v>
      </c>
      <c r="DR23">
        <v>4.2839999999999998</v>
      </c>
      <c r="DS23">
        <v>3.2469999999999999</v>
      </c>
      <c r="DT23">
        <v>999</v>
      </c>
      <c r="DU23">
        <v>999</v>
      </c>
      <c r="DV23">
        <v>1.9730000000000001</v>
      </c>
      <c r="DW23">
        <v>1.4019999999999999</v>
      </c>
      <c r="DX23">
        <v>1.583</v>
      </c>
      <c r="DY23">
        <v>3.988</v>
      </c>
      <c r="DZ23">
        <v>2.6</v>
      </c>
      <c r="EA23">
        <v>2.3839999999999999</v>
      </c>
      <c r="EB23">
        <v>1.02</v>
      </c>
      <c r="EC23">
        <v>1.7370000000000001</v>
      </c>
      <c r="ED23">
        <v>1.8919999999999999</v>
      </c>
      <c r="EE23">
        <v>999</v>
      </c>
      <c r="EF23" s="18">
        <f t="array" ref="EF23">_xlfn.STDEV.S(IF(CZ23:EE23&lt;999,CZ23:EE23))</f>
        <v>0.86926534921995824</v>
      </c>
    </row>
    <row r="24" spans="1:136" x14ac:dyDescent="0.25">
      <c r="A24">
        <v>48</v>
      </c>
      <c r="B24">
        <v>19</v>
      </c>
      <c r="C24" t="s">
        <v>4</v>
      </c>
      <c r="D24" t="s">
        <v>5</v>
      </c>
      <c r="E24">
        <v>0</v>
      </c>
      <c r="F24" s="15">
        <v>2</v>
      </c>
      <c r="G24">
        <v>2</v>
      </c>
      <c r="H24">
        <v>8</v>
      </c>
      <c r="I24" s="15">
        <v>10.5</v>
      </c>
      <c r="J24" s="16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0.5</v>
      </c>
      <c r="Q24" s="15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15">
        <v>0</v>
      </c>
      <c r="Z24">
        <v>6</v>
      </c>
      <c r="AA24">
        <v>8</v>
      </c>
      <c r="AB24">
        <v>13.75</v>
      </c>
      <c r="AC24">
        <v>3.5</v>
      </c>
      <c r="AD24" s="1">
        <v>0</v>
      </c>
      <c r="AE24">
        <v>2</v>
      </c>
      <c r="AF24">
        <v>2</v>
      </c>
      <c r="AG24">
        <v>2</v>
      </c>
      <c r="AH24">
        <v>0</v>
      </c>
      <c r="AI24" s="1">
        <v>0</v>
      </c>
      <c r="AJ24">
        <f t="shared" si="0"/>
        <v>0</v>
      </c>
      <c r="AK24">
        <v>19</v>
      </c>
      <c r="AL24">
        <v>0</v>
      </c>
      <c r="AM24">
        <v>0</v>
      </c>
      <c r="AN24">
        <v>18</v>
      </c>
      <c r="AO24">
        <v>0</v>
      </c>
      <c r="AP24">
        <v>1</v>
      </c>
      <c r="AQ24">
        <v>4.0930000000000017</v>
      </c>
      <c r="AR24">
        <v>4.9069999999999983</v>
      </c>
      <c r="AS24">
        <v>6.1222222222222236</v>
      </c>
      <c r="AT24" s="1">
        <v>2.8349999999999995</v>
      </c>
      <c r="AU24">
        <v>44</v>
      </c>
      <c r="AV24">
        <v>0</v>
      </c>
      <c r="AW24">
        <v>1</v>
      </c>
      <c r="AX24">
        <v>63</v>
      </c>
      <c r="AY24">
        <v>1</v>
      </c>
      <c r="AZ24">
        <v>0</v>
      </c>
      <c r="BA24">
        <v>2.6028124999999998</v>
      </c>
      <c r="BB24">
        <v>4.8868750000000007</v>
      </c>
      <c r="BC24">
        <v>3.7045454545454586</v>
      </c>
      <c r="BD24">
        <v>6.9440909090909058</v>
      </c>
      <c r="BE24">
        <v>0</v>
      </c>
      <c r="BF24">
        <f t="shared" si="6"/>
        <v>1</v>
      </c>
      <c r="BG24">
        <f t="shared" si="7"/>
        <v>9</v>
      </c>
      <c r="BH24">
        <v>2</v>
      </c>
      <c r="BI24">
        <v>14</v>
      </c>
      <c r="BJ24">
        <v>11</v>
      </c>
      <c r="BK24">
        <v>1</v>
      </c>
      <c r="BL24">
        <v>2</v>
      </c>
      <c r="BM24">
        <v>0</v>
      </c>
      <c r="BN24">
        <v>0</v>
      </c>
      <c r="BO24">
        <v>0</v>
      </c>
      <c r="BP24">
        <v>9</v>
      </c>
      <c r="BQ24">
        <v>1</v>
      </c>
      <c r="BR24">
        <v>0</v>
      </c>
      <c r="BS24">
        <v>9.9650000000000016</v>
      </c>
      <c r="BT24" s="1">
        <v>9.1459999999999972</v>
      </c>
      <c r="BU24">
        <v>0</v>
      </c>
      <c r="BV24">
        <f t="shared" si="8"/>
        <v>0</v>
      </c>
      <c r="BW24">
        <f t="shared" si="9"/>
        <v>32</v>
      </c>
      <c r="BX24">
        <v>0</v>
      </c>
      <c r="BY24">
        <v>33</v>
      </c>
      <c r="BZ24">
        <v>32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28</v>
      </c>
      <c r="CG24">
        <v>0</v>
      </c>
      <c r="CH24">
        <v>0</v>
      </c>
      <c r="CI24">
        <v>7.1678571428571418</v>
      </c>
      <c r="CJ24" s="1">
        <v>9.9414285714285739</v>
      </c>
      <c r="CK24" s="17">
        <f t="shared" si="12"/>
        <v>1.3055454545454546</v>
      </c>
      <c r="CL24">
        <v>2.6040000000000001</v>
      </c>
      <c r="CM24">
        <v>1.175</v>
      </c>
      <c r="CN24">
        <v>0.58699999999999997</v>
      </c>
      <c r="CO24">
        <v>0.73799999999999999</v>
      </c>
      <c r="CP24">
        <v>1.774</v>
      </c>
      <c r="CQ24">
        <v>0.98599999999999999</v>
      </c>
      <c r="CR24">
        <v>3.3519999999999999</v>
      </c>
      <c r="CS24">
        <v>0.80700000000000005</v>
      </c>
      <c r="CT24">
        <v>0.59799999999999998</v>
      </c>
      <c r="CU24">
        <v>0.623</v>
      </c>
      <c r="CV24">
        <v>1.117</v>
      </c>
      <c r="CW24" s="1">
        <v>999</v>
      </c>
      <c r="CX24" s="17">
        <f t="shared" si="11"/>
        <v>0.99400000000000011</v>
      </c>
      <c r="CY24">
        <v>0.52899785758860374</v>
      </c>
      <c r="CZ24">
        <v>0.67300000000000004</v>
      </c>
      <c r="DA24">
        <v>0.86099999999999999</v>
      </c>
      <c r="DB24">
        <v>0.64</v>
      </c>
      <c r="DC24">
        <v>0.96099999999999997</v>
      </c>
      <c r="DD24">
        <v>0.64</v>
      </c>
      <c r="DE24">
        <v>0.48499999999999999</v>
      </c>
      <c r="DF24">
        <v>0.63700000000000001</v>
      </c>
      <c r="DG24">
        <v>1.135</v>
      </c>
      <c r="DH24">
        <v>0.53500000000000003</v>
      </c>
      <c r="DI24">
        <v>1.512</v>
      </c>
      <c r="DJ24">
        <v>1.1859999999999999</v>
      </c>
      <c r="DK24">
        <v>0.55000000000000004</v>
      </c>
      <c r="DL24">
        <v>0.60699999999999998</v>
      </c>
      <c r="DM24">
        <v>0.61199999999999999</v>
      </c>
      <c r="DN24">
        <v>0.78600000000000003</v>
      </c>
      <c r="DO24">
        <v>1.0609999999999999</v>
      </c>
      <c r="DP24">
        <v>1.5509999999999999</v>
      </c>
      <c r="DQ24">
        <v>1.8779999999999999</v>
      </c>
      <c r="DR24">
        <v>0.94399999999999995</v>
      </c>
      <c r="DS24">
        <v>1.44</v>
      </c>
      <c r="DT24">
        <v>0.53100000000000003</v>
      </c>
      <c r="DU24">
        <v>0.98299999999999998</v>
      </c>
      <c r="DV24">
        <v>0.85</v>
      </c>
      <c r="DW24">
        <v>0.89900000000000002</v>
      </c>
      <c r="DX24">
        <v>0.94899999999999995</v>
      </c>
      <c r="DY24">
        <v>0.84699999999999998</v>
      </c>
      <c r="DZ24">
        <v>0.92200000000000004</v>
      </c>
      <c r="EA24">
        <v>0.98299999999999998</v>
      </c>
      <c r="EB24">
        <v>0.69399999999999995</v>
      </c>
      <c r="EC24">
        <v>3.1909999999999998</v>
      </c>
      <c r="ED24">
        <v>1.2709999999999999</v>
      </c>
      <c r="EE24">
        <v>999</v>
      </c>
      <c r="EF24" s="18">
        <f t="array" ref="EF24">_xlfn.STDEV.S(IF(CZ24:EE24&lt;999,CZ24:EE24))</f>
        <v>0.52899785758860374</v>
      </c>
    </row>
    <row r="25" spans="1:136" x14ac:dyDescent="0.25">
      <c r="A25">
        <v>49</v>
      </c>
      <c r="B25">
        <v>20</v>
      </c>
      <c r="C25" t="s">
        <v>4</v>
      </c>
      <c r="D25" t="s">
        <v>5</v>
      </c>
      <c r="E25">
        <v>0</v>
      </c>
      <c r="F25" s="15">
        <v>2</v>
      </c>
      <c r="G25">
        <v>8</v>
      </c>
      <c r="H25">
        <v>10</v>
      </c>
      <c r="I25" s="15">
        <v>17</v>
      </c>
      <c r="J25" s="16">
        <v>0</v>
      </c>
      <c r="K25">
        <v>1</v>
      </c>
      <c r="L25">
        <v>1</v>
      </c>
      <c r="M25">
        <v>0</v>
      </c>
      <c r="N25">
        <v>0</v>
      </c>
      <c r="O25">
        <v>5</v>
      </c>
      <c r="P25">
        <v>1</v>
      </c>
      <c r="Q25" s="1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5">
        <v>0</v>
      </c>
      <c r="Z25">
        <v>6</v>
      </c>
      <c r="AA25">
        <v>7.5</v>
      </c>
      <c r="AB25">
        <v>11.16</v>
      </c>
      <c r="AC25">
        <v>2</v>
      </c>
      <c r="AD25" s="1">
        <v>0</v>
      </c>
      <c r="AE25">
        <v>2</v>
      </c>
      <c r="AF25">
        <v>1</v>
      </c>
      <c r="AG25">
        <v>2</v>
      </c>
      <c r="AH25">
        <v>1</v>
      </c>
      <c r="AI25" s="1">
        <v>0</v>
      </c>
      <c r="AJ25">
        <f t="shared" si="0"/>
        <v>1</v>
      </c>
      <c r="AK25">
        <v>8</v>
      </c>
      <c r="AL25">
        <v>0</v>
      </c>
      <c r="AM25">
        <v>1</v>
      </c>
      <c r="AN25">
        <v>999</v>
      </c>
      <c r="AO25">
        <v>999</v>
      </c>
      <c r="AP25">
        <v>999</v>
      </c>
      <c r="AQ25">
        <v>6.1500000000000021</v>
      </c>
      <c r="AR25">
        <v>12.437499999999998</v>
      </c>
      <c r="AS25">
        <v>999</v>
      </c>
      <c r="AT25" s="1">
        <v>999</v>
      </c>
      <c r="AU25">
        <v>27</v>
      </c>
      <c r="AV25">
        <v>1</v>
      </c>
      <c r="AW25">
        <v>1</v>
      </c>
      <c r="AX25">
        <v>23</v>
      </c>
      <c r="AY25">
        <v>0</v>
      </c>
      <c r="AZ25">
        <v>1</v>
      </c>
      <c r="BA25">
        <v>7.3300000000000036</v>
      </c>
      <c r="BB25">
        <v>8.8442857142857108</v>
      </c>
      <c r="BC25">
        <v>10.977999999999998</v>
      </c>
      <c r="BD25" s="1">
        <v>7.3686666666666669</v>
      </c>
      <c r="BE25">
        <v>0</v>
      </c>
      <c r="BF25">
        <f t="shared" si="6"/>
        <v>0</v>
      </c>
      <c r="BG25">
        <f t="shared" si="7"/>
        <v>10</v>
      </c>
      <c r="BH25">
        <v>0</v>
      </c>
      <c r="BI25">
        <v>11</v>
      </c>
      <c r="BJ25">
        <v>11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7</v>
      </c>
      <c r="BQ25">
        <v>3</v>
      </c>
      <c r="BR25">
        <v>0</v>
      </c>
      <c r="BS25">
        <v>8.5266666666666691</v>
      </c>
      <c r="BT25" s="1">
        <v>8.6124999999999989</v>
      </c>
      <c r="BU25">
        <v>0</v>
      </c>
      <c r="BV25">
        <f t="shared" si="8"/>
        <v>0</v>
      </c>
      <c r="BW25">
        <f t="shared" si="9"/>
        <v>31</v>
      </c>
      <c r="BX25">
        <v>0</v>
      </c>
      <c r="BY25">
        <v>31</v>
      </c>
      <c r="BZ25">
        <v>31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24</v>
      </c>
      <c r="CG25">
        <v>1</v>
      </c>
      <c r="CH25">
        <v>0</v>
      </c>
      <c r="CI25">
        <v>9.3466666666666693</v>
      </c>
      <c r="CJ25" s="1">
        <v>8.7823076923076915</v>
      </c>
      <c r="CK25" s="17">
        <f t="shared" si="12"/>
        <v>0.67619999999999991</v>
      </c>
      <c r="CL25">
        <v>0.625</v>
      </c>
      <c r="CM25">
        <v>0.48</v>
      </c>
      <c r="CN25">
        <v>0.81200000000000006</v>
      </c>
      <c r="CO25">
        <v>999</v>
      </c>
      <c r="CP25">
        <v>0.70699999999999996</v>
      </c>
      <c r="CQ25">
        <v>0.747</v>
      </c>
      <c r="CR25">
        <v>0.79600000000000004</v>
      </c>
      <c r="CS25">
        <v>0.73799999999999999</v>
      </c>
      <c r="CT25">
        <v>0.48399999999999999</v>
      </c>
      <c r="CU25">
        <v>0.60299999999999998</v>
      </c>
      <c r="CV25">
        <v>0.77</v>
      </c>
      <c r="CW25" s="1">
        <v>999</v>
      </c>
      <c r="CX25" s="17">
        <f t="shared" si="11"/>
        <v>0.90077419354838695</v>
      </c>
      <c r="CY25">
        <v>0.23967348757249218</v>
      </c>
      <c r="CZ25">
        <v>0.63700000000000001</v>
      </c>
      <c r="DA25">
        <v>0.45900000000000002</v>
      </c>
      <c r="DB25">
        <v>0.54800000000000004</v>
      </c>
      <c r="DC25">
        <v>0.97599999999999998</v>
      </c>
      <c r="DD25">
        <v>0.748</v>
      </c>
      <c r="DE25">
        <v>1.0149999999999999</v>
      </c>
      <c r="DF25">
        <v>0.97499999999999998</v>
      </c>
      <c r="DG25">
        <v>0.93</v>
      </c>
      <c r="DH25">
        <v>0.80600000000000005</v>
      </c>
      <c r="DI25">
        <v>0.872</v>
      </c>
      <c r="DJ25">
        <v>0.92500000000000004</v>
      </c>
      <c r="DK25">
        <v>1.1020000000000001</v>
      </c>
      <c r="DL25">
        <v>1.0149999999999999</v>
      </c>
      <c r="DM25">
        <v>0.77800000000000002</v>
      </c>
      <c r="DN25">
        <v>0.68</v>
      </c>
      <c r="DO25">
        <v>0.70799999999999996</v>
      </c>
      <c r="DP25">
        <v>0.66900000000000004</v>
      </c>
      <c r="DQ25">
        <v>0.77700000000000002</v>
      </c>
      <c r="DR25">
        <v>0.95899999999999996</v>
      </c>
      <c r="DS25">
        <v>0.78500000000000003</v>
      </c>
      <c r="DT25">
        <v>0.86</v>
      </c>
      <c r="DU25">
        <v>0.83399999999999996</v>
      </c>
      <c r="DV25">
        <v>0.59299999999999997</v>
      </c>
      <c r="DW25">
        <v>1.0109999999999999</v>
      </c>
      <c r="DX25">
        <v>0.92900000000000005</v>
      </c>
      <c r="DY25">
        <v>1.0349999999999999</v>
      </c>
      <c r="DZ25">
        <v>1.2889999999999999</v>
      </c>
      <c r="EA25">
        <v>1.31</v>
      </c>
      <c r="EB25">
        <v>0.84799999999999998</v>
      </c>
      <c r="EC25">
        <v>1.3</v>
      </c>
      <c r="ED25">
        <v>1.5509999999999999</v>
      </c>
      <c r="EE25">
        <v>999</v>
      </c>
      <c r="EF25" s="18">
        <f t="array" ref="EF25">_xlfn.STDEV.S(IF(CZ25:EE25&lt;999,CZ25:EE25))</f>
        <v>0.23967348757249218</v>
      </c>
    </row>
    <row r="26" spans="1:136" x14ac:dyDescent="0.25">
      <c r="A26">
        <v>50</v>
      </c>
      <c r="B26">
        <v>22</v>
      </c>
      <c r="C26" t="s">
        <v>4</v>
      </c>
      <c r="D26" t="s">
        <v>5</v>
      </c>
      <c r="E26">
        <v>0</v>
      </c>
      <c r="F26" s="15">
        <v>2</v>
      </c>
      <c r="G26">
        <v>8</v>
      </c>
      <c r="H26">
        <v>12</v>
      </c>
      <c r="I26" s="15">
        <v>14.5</v>
      </c>
      <c r="J26" s="16">
        <v>0</v>
      </c>
      <c r="K26">
        <v>0.5</v>
      </c>
      <c r="L26">
        <v>0</v>
      </c>
      <c r="M26">
        <v>0.5</v>
      </c>
      <c r="N26">
        <v>0</v>
      </c>
      <c r="O26">
        <v>2</v>
      </c>
      <c r="P26">
        <v>0.5</v>
      </c>
      <c r="Q26" s="15">
        <v>0</v>
      </c>
      <c r="R26">
        <v>999</v>
      </c>
      <c r="S26">
        <v>999</v>
      </c>
      <c r="T26">
        <v>999</v>
      </c>
      <c r="U26">
        <v>999</v>
      </c>
      <c r="V26">
        <v>999</v>
      </c>
      <c r="W26">
        <v>999</v>
      </c>
      <c r="X26">
        <v>0</v>
      </c>
      <c r="Y26" s="15">
        <v>0</v>
      </c>
      <c r="Z26">
        <v>6</v>
      </c>
      <c r="AA26">
        <v>11.66</v>
      </c>
      <c r="AB26">
        <v>15.5</v>
      </c>
      <c r="AC26">
        <v>3</v>
      </c>
      <c r="AD26" s="1">
        <v>2</v>
      </c>
      <c r="AE26">
        <v>1</v>
      </c>
      <c r="AF26">
        <v>1</v>
      </c>
      <c r="AG26">
        <v>2</v>
      </c>
      <c r="AH26">
        <v>1</v>
      </c>
      <c r="AI26" s="1">
        <v>0</v>
      </c>
      <c r="AJ26">
        <f t="shared" si="0"/>
        <v>1</v>
      </c>
      <c r="AK26">
        <v>21</v>
      </c>
      <c r="AL26">
        <v>0</v>
      </c>
      <c r="AM26">
        <v>0</v>
      </c>
      <c r="AN26">
        <v>21</v>
      </c>
      <c r="AO26">
        <v>0</v>
      </c>
      <c r="AP26">
        <v>0</v>
      </c>
      <c r="AQ26">
        <v>2.4354545454545447</v>
      </c>
      <c r="AR26">
        <v>5.746363636363637</v>
      </c>
      <c r="AS26">
        <v>4.4572727272727271</v>
      </c>
      <c r="AT26" s="1">
        <v>3.7245454545454546</v>
      </c>
      <c r="AU26">
        <v>49</v>
      </c>
      <c r="AV26">
        <v>0</v>
      </c>
      <c r="AW26">
        <v>0</v>
      </c>
      <c r="AX26">
        <v>49</v>
      </c>
      <c r="AY26">
        <v>0</v>
      </c>
      <c r="AZ26">
        <v>0</v>
      </c>
      <c r="BA26">
        <v>3.8943999999999992</v>
      </c>
      <c r="BB26">
        <v>5.7056000000000004</v>
      </c>
      <c r="BC26">
        <v>4.3847999999999985</v>
      </c>
      <c r="BD26" s="1">
        <v>5.2152000000000012</v>
      </c>
      <c r="BE26">
        <v>1</v>
      </c>
      <c r="BF26">
        <f t="shared" si="6"/>
        <v>1</v>
      </c>
      <c r="BG26">
        <f t="shared" si="7"/>
        <v>7</v>
      </c>
      <c r="BH26">
        <v>3</v>
      </c>
      <c r="BI26">
        <v>11</v>
      </c>
      <c r="BJ26">
        <v>11</v>
      </c>
      <c r="BK26">
        <v>0</v>
      </c>
      <c r="BL26">
        <v>1</v>
      </c>
      <c r="BM26">
        <v>0</v>
      </c>
      <c r="BN26">
        <v>1</v>
      </c>
      <c r="BO26">
        <v>1</v>
      </c>
      <c r="BP26">
        <v>4</v>
      </c>
      <c r="BQ26">
        <v>1</v>
      </c>
      <c r="BR26">
        <v>0</v>
      </c>
      <c r="BS26">
        <v>6.9450000000000003</v>
      </c>
      <c r="BT26" s="1">
        <v>21.263333333333332</v>
      </c>
      <c r="BU26">
        <v>1</v>
      </c>
      <c r="BV26">
        <f t="shared" si="8"/>
        <v>0</v>
      </c>
      <c r="BW26">
        <f t="shared" si="9"/>
        <v>28</v>
      </c>
      <c r="BX26">
        <v>3</v>
      </c>
      <c r="BY26">
        <v>31</v>
      </c>
      <c r="BZ26">
        <v>31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17</v>
      </c>
      <c r="CG26">
        <v>3</v>
      </c>
      <c r="CH26">
        <v>0</v>
      </c>
      <c r="CI26">
        <v>9.8077777777777779</v>
      </c>
      <c r="CJ26" s="1">
        <v>13.354444444444447</v>
      </c>
      <c r="CK26" s="17">
        <f t="shared" si="12"/>
        <v>0.88133333333333341</v>
      </c>
      <c r="CL26">
        <v>1.232</v>
      </c>
      <c r="CM26">
        <v>1.042</v>
      </c>
      <c r="CN26">
        <v>0.80600000000000005</v>
      </c>
      <c r="CO26">
        <v>0.88500000000000001</v>
      </c>
      <c r="CP26">
        <v>0.75800000000000001</v>
      </c>
      <c r="CQ26">
        <v>999</v>
      </c>
      <c r="CR26">
        <v>999</v>
      </c>
      <c r="CS26">
        <v>0.56499999999999995</v>
      </c>
      <c r="CT26">
        <v>999</v>
      </c>
      <c r="CU26">
        <v>999</v>
      </c>
      <c r="CV26">
        <v>999</v>
      </c>
      <c r="CW26" s="1">
        <v>999</v>
      </c>
      <c r="CX26" s="17">
        <f t="shared" si="11"/>
        <v>0.66360714285714295</v>
      </c>
      <c r="CY26">
        <v>0.23300919379186336</v>
      </c>
      <c r="CZ26">
        <v>999</v>
      </c>
      <c r="DA26">
        <v>999</v>
      </c>
      <c r="DB26">
        <v>0.59499999999999997</v>
      </c>
      <c r="DC26">
        <v>0.72599999999999998</v>
      </c>
      <c r="DD26">
        <v>0.41399999999999998</v>
      </c>
      <c r="DE26">
        <v>0.68899999999999995</v>
      </c>
      <c r="DF26">
        <v>0.52500000000000002</v>
      </c>
      <c r="DG26">
        <v>0.82299999999999995</v>
      </c>
      <c r="DH26">
        <v>0.47699999999999998</v>
      </c>
      <c r="DI26">
        <v>999</v>
      </c>
      <c r="DJ26">
        <v>0.74199999999999999</v>
      </c>
      <c r="DK26">
        <v>0.99399999999999999</v>
      </c>
      <c r="DL26">
        <v>0.51200000000000001</v>
      </c>
      <c r="DM26">
        <v>1.5629999999999999</v>
      </c>
      <c r="DN26">
        <v>0.95599999999999996</v>
      </c>
      <c r="DO26">
        <v>0.72</v>
      </c>
      <c r="DP26">
        <v>0.47799999999999998</v>
      </c>
      <c r="DQ26">
        <v>0.504</v>
      </c>
      <c r="DR26">
        <v>0.67500000000000004</v>
      </c>
      <c r="DS26">
        <v>0.433</v>
      </c>
      <c r="DT26">
        <v>0.54400000000000004</v>
      </c>
      <c r="DU26">
        <v>0.45</v>
      </c>
      <c r="DV26">
        <v>0.56000000000000005</v>
      </c>
      <c r="DW26">
        <v>0.66600000000000004</v>
      </c>
      <c r="DX26">
        <v>0.43099999999999999</v>
      </c>
      <c r="DY26">
        <v>0.66200000000000003</v>
      </c>
      <c r="DZ26">
        <v>0.79100000000000004</v>
      </c>
      <c r="EA26">
        <v>0.68300000000000005</v>
      </c>
      <c r="EB26">
        <v>0.73399999999999999</v>
      </c>
      <c r="EC26">
        <v>0.70399999999999996</v>
      </c>
      <c r="ED26">
        <v>0.53</v>
      </c>
      <c r="EE26">
        <v>999</v>
      </c>
      <c r="EF26" s="18">
        <f t="array" ref="EF26">_xlfn.STDEV.S(IF(CZ26:EE26&lt;999,CZ26:EE26))</f>
        <v>0.23300919379186336</v>
      </c>
    </row>
    <row r="27" spans="1:136" x14ac:dyDescent="0.25">
      <c r="A27">
        <v>51</v>
      </c>
      <c r="B27">
        <v>22</v>
      </c>
      <c r="C27" t="s">
        <v>97</v>
      </c>
      <c r="D27" t="s">
        <v>5</v>
      </c>
      <c r="E27">
        <v>0</v>
      </c>
      <c r="F27" s="15">
        <v>2</v>
      </c>
      <c r="G27">
        <v>6</v>
      </c>
      <c r="H27">
        <v>7.5</v>
      </c>
      <c r="I27" s="15">
        <v>14</v>
      </c>
      <c r="J27" s="16">
        <v>0</v>
      </c>
      <c r="K27">
        <v>2</v>
      </c>
      <c r="L27">
        <v>0</v>
      </c>
      <c r="M27">
        <v>0.25</v>
      </c>
      <c r="N27">
        <v>0</v>
      </c>
      <c r="O27">
        <v>1</v>
      </c>
      <c r="P27">
        <v>1.5</v>
      </c>
      <c r="Q27" s="15">
        <v>0</v>
      </c>
      <c r="R27">
        <v>999</v>
      </c>
      <c r="S27">
        <v>999</v>
      </c>
      <c r="T27">
        <v>999</v>
      </c>
      <c r="U27">
        <v>999</v>
      </c>
      <c r="V27">
        <v>999</v>
      </c>
      <c r="W27">
        <v>999</v>
      </c>
      <c r="X27">
        <v>0</v>
      </c>
      <c r="Y27" s="15">
        <v>0</v>
      </c>
      <c r="Z27">
        <v>6</v>
      </c>
      <c r="AA27">
        <v>7.5</v>
      </c>
      <c r="AB27">
        <v>15</v>
      </c>
      <c r="AC27">
        <v>2.5</v>
      </c>
      <c r="AD27" s="1">
        <v>0</v>
      </c>
      <c r="AE27">
        <v>2</v>
      </c>
      <c r="AF27">
        <v>1</v>
      </c>
      <c r="AG27">
        <v>1</v>
      </c>
      <c r="AH27">
        <v>0</v>
      </c>
      <c r="AI27" s="1">
        <v>0</v>
      </c>
      <c r="AJ27">
        <f t="shared" si="0"/>
        <v>0</v>
      </c>
      <c r="AK27">
        <v>12</v>
      </c>
      <c r="AL27">
        <v>0</v>
      </c>
      <c r="AM27">
        <v>1</v>
      </c>
      <c r="AN27">
        <v>40</v>
      </c>
      <c r="AO27">
        <v>0</v>
      </c>
      <c r="AP27">
        <v>0</v>
      </c>
      <c r="AQ27">
        <v>4.227142857142856</v>
      </c>
      <c r="AR27">
        <v>8.8783333333333356</v>
      </c>
      <c r="AS27">
        <v>1.8564999999999998</v>
      </c>
      <c r="AT27" s="1">
        <v>2.5176190476190476</v>
      </c>
      <c r="AU27">
        <v>42</v>
      </c>
      <c r="AV27">
        <v>0</v>
      </c>
      <c r="AW27">
        <v>0</v>
      </c>
      <c r="AX27">
        <v>101</v>
      </c>
      <c r="AY27">
        <v>0</v>
      </c>
      <c r="AZ27">
        <v>1</v>
      </c>
      <c r="BA27">
        <v>3.8319047619047617</v>
      </c>
      <c r="BB27">
        <v>7.251363636363636</v>
      </c>
      <c r="BC27">
        <v>2.4807843137254899</v>
      </c>
      <c r="BD27">
        <v>2.16</v>
      </c>
      <c r="BE27">
        <v>0</v>
      </c>
      <c r="BF27">
        <f t="shared" si="6"/>
        <v>0</v>
      </c>
      <c r="BG27">
        <f t="shared" si="7"/>
        <v>11</v>
      </c>
      <c r="BH27">
        <v>0</v>
      </c>
      <c r="BI27">
        <v>12</v>
      </c>
      <c r="BJ27">
        <v>11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7</v>
      </c>
      <c r="BQ27">
        <v>0</v>
      </c>
      <c r="BR27">
        <v>0</v>
      </c>
      <c r="BS27">
        <v>8.4974999999999969</v>
      </c>
      <c r="BT27" s="1">
        <v>14.002500000000003</v>
      </c>
      <c r="BU27">
        <v>0</v>
      </c>
      <c r="BV27">
        <f t="shared" si="8"/>
        <v>0</v>
      </c>
      <c r="BW27">
        <f t="shared" si="9"/>
        <v>31</v>
      </c>
      <c r="BX27">
        <v>0</v>
      </c>
      <c r="BY27">
        <v>32</v>
      </c>
      <c r="BZ27">
        <v>31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18</v>
      </c>
      <c r="CG27">
        <v>0</v>
      </c>
      <c r="CH27">
        <v>0</v>
      </c>
      <c r="CI27">
        <v>15.146666666666663</v>
      </c>
      <c r="CJ27" s="1">
        <v>10.368000000000004</v>
      </c>
      <c r="CK27" s="17">
        <f t="shared" si="12"/>
        <v>0.60863636363636353</v>
      </c>
      <c r="CL27">
        <v>0.63200000000000001</v>
      </c>
      <c r="CM27">
        <v>0.74399999999999999</v>
      </c>
      <c r="CN27">
        <v>0.33600000000000002</v>
      </c>
      <c r="CO27">
        <v>0.58699999999999997</v>
      </c>
      <c r="CP27">
        <v>0.34699999999999998</v>
      </c>
      <c r="CQ27">
        <v>0.69899999999999995</v>
      </c>
      <c r="CR27">
        <v>0.63</v>
      </c>
      <c r="CS27">
        <v>0.65700000000000003</v>
      </c>
      <c r="CT27">
        <v>0.69299999999999995</v>
      </c>
      <c r="CU27">
        <v>0.748</v>
      </c>
      <c r="CV27">
        <v>0.622</v>
      </c>
      <c r="CW27" s="1">
        <v>999</v>
      </c>
      <c r="CX27" s="17">
        <f t="shared" si="11"/>
        <v>0.73519354838709694</v>
      </c>
      <c r="CY27">
        <v>0.11405449555799696</v>
      </c>
      <c r="CZ27">
        <v>0.60599999999999998</v>
      </c>
      <c r="DA27">
        <v>0.73799999999999999</v>
      </c>
      <c r="DB27">
        <v>0.60699999999999998</v>
      </c>
      <c r="DC27">
        <v>0.63700000000000001</v>
      </c>
      <c r="DD27">
        <v>0.69399999999999995</v>
      </c>
      <c r="DE27">
        <v>0.72</v>
      </c>
      <c r="DF27">
        <v>0.67800000000000005</v>
      </c>
      <c r="DG27">
        <v>0.627</v>
      </c>
      <c r="DH27">
        <v>0.627</v>
      </c>
      <c r="DI27">
        <v>0.88</v>
      </c>
      <c r="DJ27">
        <v>0.74099999999999999</v>
      </c>
      <c r="DK27">
        <v>0.66600000000000004</v>
      </c>
      <c r="DL27">
        <v>0.81299999999999994</v>
      </c>
      <c r="DM27">
        <v>0.84899999999999998</v>
      </c>
      <c r="DN27">
        <v>0.92</v>
      </c>
      <c r="DO27">
        <v>0.73199999999999998</v>
      </c>
      <c r="DP27">
        <v>0.76800000000000002</v>
      </c>
      <c r="DQ27">
        <v>0.68799999999999994</v>
      </c>
      <c r="DR27">
        <v>0.93500000000000005</v>
      </c>
      <c r="DS27">
        <v>0.59699999999999998</v>
      </c>
      <c r="DT27">
        <v>0.66800000000000004</v>
      </c>
      <c r="DU27">
        <v>0.91300000000000003</v>
      </c>
      <c r="DV27">
        <v>0.83199999999999996</v>
      </c>
      <c r="DW27">
        <v>0.58599999999999997</v>
      </c>
      <c r="DX27">
        <v>0.66400000000000003</v>
      </c>
      <c r="DY27">
        <v>0.995</v>
      </c>
      <c r="DZ27">
        <v>0.71599999999999997</v>
      </c>
      <c r="EA27">
        <v>0.75600000000000001</v>
      </c>
      <c r="EB27">
        <v>0.56200000000000006</v>
      </c>
      <c r="EC27">
        <v>0.80900000000000005</v>
      </c>
      <c r="ED27">
        <v>0.76700000000000002</v>
      </c>
      <c r="EE27">
        <v>999</v>
      </c>
      <c r="EF27" s="18">
        <f t="array" ref="EF27">_xlfn.STDEV.S(IF(CZ27:EE27&lt;999,CZ27:EE27))</f>
        <v>0.11405449555799696</v>
      </c>
    </row>
    <row r="28" spans="1:136" x14ac:dyDescent="0.25">
      <c r="A28">
        <v>52</v>
      </c>
      <c r="B28">
        <v>21</v>
      </c>
      <c r="C28" t="s">
        <v>4</v>
      </c>
      <c r="D28" t="s">
        <v>5</v>
      </c>
      <c r="E28">
        <v>0</v>
      </c>
      <c r="F28" s="15">
        <v>2</v>
      </c>
      <c r="G28">
        <v>6</v>
      </c>
      <c r="H28">
        <v>9</v>
      </c>
      <c r="I28" s="15">
        <v>13.5</v>
      </c>
      <c r="J28" s="16">
        <v>1</v>
      </c>
      <c r="K28">
        <v>0</v>
      </c>
      <c r="L28">
        <v>1</v>
      </c>
      <c r="M28">
        <v>0</v>
      </c>
      <c r="N28">
        <v>0</v>
      </c>
      <c r="O28">
        <v>2</v>
      </c>
      <c r="P28">
        <v>1</v>
      </c>
      <c r="Q28" s="15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15">
        <v>0</v>
      </c>
      <c r="Z28">
        <v>9</v>
      </c>
      <c r="AA28">
        <v>11</v>
      </c>
      <c r="AB28">
        <v>15.5</v>
      </c>
      <c r="AC28">
        <v>1</v>
      </c>
      <c r="AD28" s="1">
        <v>0</v>
      </c>
      <c r="AE28">
        <v>1</v>
      </c>
      <c r="AF28">
        <v>2</v>
      </c>
      <c r="AG28">
        <v>1</v>
      </c>
      <c r="AH28">
        <v>0</v>
      </c>
      <c r="AI28" s="1">
        <v>1</v>
      </c>
      <c r="AJ28">
        <f t="shared" si="0"/>
        <v>2</v>
      </c>
      <c r="AK28">
        <v>9</v>
      </c>
      <c r="AL28">
        <v>0</v>
      </c>
      <c r="AM28">
        <v>0</v>
      </c>
      <c r="AN28">
        <v>4</v>
      </c>
      <c r="AO28">
        <v>0</v>
      </c>
      <c r="AP28">
        <v>0</v>
      </c>
      <c r="AQ28">
        <v>9.1059999999999999</v>
      </c>
      <c r="AR28">
        <v>8.8940000000000001</v>
      </c>
      <c r="AS28">
        <v>14.969999999999997</v>
      </c>
      <c r="AT28" s="1">
        <v>20.02</v>
      </c>
      <c r="AU28">
        <v>26</v>
      </c>
      <c r="AV28">
        <v>0</v>
      </c>
      <c r="AW28">
        <v>0</v>
      </c>
      <c r="AX28">
        <v>31</v>
      </c>
      <c r="AY28">
        <v>0</v>
      </c>
      <c r="AZ28">
        <v>0</v>
      </c>
      <c r="BA28">
        <v>8.4430769230769247</v>
      </c>
      <c r="BB28">
        <v>9.9476923076923072</v>
      </c>
      <c r="BC28">
        <v>6.6999999999999993</v>
      </c>
      <c r="BD28" s="1">
        <v>8.3000000000000007</v>
      </c>
      <c r="BE28">
        <v>1</v>
      </c>
      <c r="BF28">
        <f t="shared" si="6"/>
        <v>0</v>
      </c>
      <c r="BG28">
        <f t="shared" si="7"/>
        <v>11</v>
      </c>
      <c r="BH28">
        <v>0</v>
      </c>
      <c r="BI28">
        <v>11</v>
      </c>
      <c r="BJ28">
        <v>11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26</v>
      </c>
      <c r="BQ28">
        <v>0</v>
      </c>
      <c r="BR28">
        <v>0</v>
      </c>
      <c r="BS28">
        <v>3.402307692307692</v>
      </c>
      <c r="BT28">
        <v>3.2692857142857146</v>
      </c>
      <c r="BU28">
        <v>0</v>
      </c>
      <c r="BV28">
        <f t="shared" si="8"/>
        <v>0</v>
      </c>
      <c r="BW28">
        <f t="shared" si="9"/>
        <v>31</v>
      </c>
      <c r="BX28">
        <v>0</v>
      </c>
      <c r="BY28">
        <v>31</v>
      </c>
      <c r="BZ28">
        <v>31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79</v>
      </c>
      <c r="CG28">
        <v>0</v>
      </c>
      <c r="CH28">
        <v>0</v>
      </c>
      <c r="CI28">
        <v>2.7167499999999998</v>
      </c>
      <c r="CJ28" s="1">
        <v>3.2832500000000011</v>
      </c>
      <c r="CK28" s="17">
        <f t="shared" si="12"/>
        <v>2.0725454545454545</v>
      </c>
      <c r="CL28">
        <v>6.8319999999999999</v>
      </c>
      <c r="CM28">
        <v>4.4240000000000004</v>
      </c>
      <c r="CN28">
        <v>2.4580000000000002</v>
      </c>
      <c r="CO28">
        <v>0.66200000000000003</v>
      </c>
      <c r="CP28">
        <v>1.504</v>
      </c>
      <c r="CQ28">
        <v>1.198</v>
      </c>
      <c r="CR28">
        <v>1.1100000000000001</v>
      </c>
      <c r="CS28">
        <v>0.79</v>
      </c>
      <c r="CT28">
        <v>0.76300000000000001</v>
      </c>
      <c r="CU28">
        <v>0.83699999999999997</v>
      </c>
      <c r="CV28">
        <v>2.2200000000000002</v>
      </c>
      <c r="CW28" s="1">
        <v>999</v>
      </c>
      <c r="CX28" s="17">
        <f t="shared" si="11"/>
        <v>0.87274193548387091</v>
      </c>
      <c r="CY28">
        <v>0.20111405847461036</v>
      </c>
      <c r="CZ28">
        <v>0.751</v>
      </c>
      <c r="DA28">
        <v>0.71199999999999997</v>
      </c>
      <c r="DB28">
        <v>0.71099999999999997</v>
      </c>
      <c r="DC28">
        <v>1.157</v>
      </c>
      <c r="DD28">
        <v>1.0920000000000001</v>
      </c>
      <c r="DE28">
        <v>1.1259999999999999</v>
      </c>
      <c r="DF28">
        <v>0.77400000000000002</v>
      </c>
      <c r="DG28">
        <v>0.81299999999999994</v>
      </c>
      <c r="DH28">
        <v>0.84399999999999997</v>
      </c>
      <c r="DI28">
        <v>0.99199999999999999</v>
      </c>
      <c r="DJ28">
        <v>0.92800000000000005</v>
      </c>
      <c r="DK28">
        <v>0.999</v>
      </c>
      <c r="DL28">
        <v>0.86899999999999999</v>
      </c>
      <c r="DM28">
        <v>0.72299999999999998</v>
      </c>
      <c r="DN28">
        <v>0.57499999999999996</v>
      </c>
      <c r="DO28">
        <v>0.81399999999999995</v>
      </c>
      <c r="DP28">
        <v>0.872</v>
      </c>
      <c r="DQ28">
        <v>0.68</v>
      </c>
      <c r="DR28">
        <v>0.72299999999999998</v>
      </c>
      <c r="DS28">
        <v>0.82299999999999995</v>
      </c>
      <c r="DT28">
        <v>0.82499999999999996</v>
      </c>
      <c r="DU28">
        <v>0.71499999999999997</v>
      </c>
      <c r="DV28">
        <v>0.88500000000000001</v>
      </c>
      <c r="DW28">
        <v>0.88600000000000001</v>
      </c>
      <c r="DX28">
        <v>1.2010000000000001</v>
      </c>
      <c r="DY28">
        <v>0.95</v>
      </c>
      <c r="DZ28">
        <v>1.5649999999999999</v>
      </c>
      <c r="EA28">
        <v>0.86199999999999999</v>
      </c>
      <c r="EB28">
        <v>0.71</v>
      </c>
      <c r="EC28">
        <v>0.89200000000000002</v>
      </c>
      <c r="ED28">
        <v>0.58599999999999997</v>
      </c>
      <c r="EE28">
        <v>999</v>
      </c>
      <c r="EF28" s="18">
        <f t="array" ref="EF28">_xlfn.STDEV.S(IF(CZ28:EE28&lt;999,CZ28:EE28))</f>
        <v>0.20111405847461036</v>
      </c>
    </row>
    <row r="29" spans="1:136" x14ac:dyDescent="0.25">
      <c r="A29">
        <v>54</v>
      </c>
      <c r="B29">
        <v>21</v>
      </c>
      <c r="C29" t="s">
        <v>4</v>
      </c>
      <c r="D29" t="s">
        <v>5</v>
      </c>
      <c r="E29">
        <v>1</v>
      </c>
      <c r="F29" s="15">
        <v>2</v>
      </c>
      <c r="G29">
        <v>8</v>
      </c>
      <c r="H29">
        <v>8</v>
      </c>
      <c r="I29" s="15">
        <v>15.16</v>
      </c>
      <c r="J29" s="16">
        <v>1</v>
      </c>
      <c r="K29">
        <v>0</v>
      </c>
      <c r="L29">
        <v>1</v>
      </c>
      <c r="M29">
        <v>0</v>
      </c>
      <c r="N29">
        <v>0</v>
      </c>
      <c r="O29">
        <v>2.5</v>
      </c>
      <c r="P29">
        <v>2</v>
      </c>
      <c r="Q29" s="15">
        <v>0</v>
      </c>
      <c r="R29">
        <v>999</v>
      </c>
      <c r="S29">
        <v>999</v>
      </c>
      <c r="T29">
        <v>999</v>
      </c>
      <c r="U29">
        <v>999</v>
      </c>
      <c r="V29">
        <v>999</v>
      </c>
      <c r="W29">
        <v>999</v>
      </c>
      <c r="X29">
        <v>0</v>
      </c>
      <c r="Y29" s="15">
        <v>0</v>
      </c>
      <c r="Z29">
        <v>6.5</v>
      </c>
      <c r="AA29">
        <v>8</v>
      </c>
      <c r="AB29">
        <v>10</v>
      </c>
      <c r="AC29">
        <v>0.5</v>
      </c>
      <c r="AD29" s="1">
        <v>0</v>
      </c>
      <c r="AE29">
        <v>2</v>
      </c>
      <c r="AF29">
        <v>1</v>
      </c>
      <c r="AG29">
        <v>1</v>
      </c>
      <c r="AH29">
        <v>0</v>
      </c>
      <c r="AI29" s="1">
        <v>0</v>
      </c>
      <c r="AJ29">
        <f t="shared" si="0"/>
        <v>0</v>
      </c>
      <c r="AK29">
        <v>2</v>
      </c>
      <c r="AL29">
        <v>0</v>
      </c>
      <c r="AM29">
        <v>1</v>
      </c>
      <c r="AN29">
        <v>2</v>
      </c>
      <c r="AO29">
        <v>0</v>
      </c>
      <c r="AP29">
        <v>2</v>
      </c>
      <c r="AQ29">
        <v>25.22</v>
      </c>
      <c r="AR29">
        <v>15.06</v>
      </c>
      <c r="AS29">
        <v>17.190000000000001</v>
      </c>
      <c r="AT29" s="1">
        <v>6.2600000000000007</v>
      </c>
      <c r="AU29">
        <v>12</v>
      </c>
      <c r="AV29">
        <v>0</v>
      </c>
      <c r="AW29">
        <v>3</v>
      </c>
      <c r="AX29">
        <v>9</v>
      </c>
      <c r="AY29">
        <v>0</v>
      </c>
      <c r="AZ29">
        <v>3</v>
      </c>
      <c r="BA29">
        <v>15.206666666666665</v>
      </c>
      <c r="BB29">
        <v>13.75</v>
      </c>
      <c r="BC29">
        <v>21.452000000000005</v>
      </c>
      <c r="BD29" s="1">
        <v>13.874999999999998</v>
      </c>
      <c r="BE29">
        <v>0</v>
      </c>
      <c r="BF29">
        <f t="shared" si="6"/>
        <v>1</v>
      </c>
      <c r="BG29">
        <f t="shared" si="7"/>
        <v>5</v>
      </c>
      <c r="BH29">
        <v>5</v>
      </c>
      <c r="BI29">
        <v>11</v>
      </c>
      <c r="BJ29">
        <v>11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11</v>
      </c>
      <c r="BQ29">
        <v>0</v>
      </c>
      <c r="BR29">
        <v>0</v>
      </c>
      <c r="BS29">
        <v>6.4250000000000016</v>
      </c>
      <c r="BT29" s="1">
        <v>9.0719999999999974</v>
      </c>
      <c r="BU29">
        <v>0</v>
      </c>
      <c r="BV29">
        <f t="shared" si="8"/>
        <v>1</v>
      </c>
      <c r="BW29">
        <f t="shared" si="9"/>
        <v>20</v>
      </c>
      <c r="BX29">
        <v>9</v>
      </c>
      <c r="BY29">
        <v>31</v>
      </c>
      <c r="BZ29">
        <v>31</v>
      </c>
      <c r="CA29">
        <v>1</v>
      </c>
      <c r="CB29">
        <v>0</v>
      </c>
      <c r="CC29">
        <v>1</v>
      </c>
      <c r="CD29">
        <v>2</v>
      </c>
      <c r="CE29">
        <v>0</v>
      </c>
      <c r="CF29">
        <v>27</v>
      </c>
      <c r="CG29">
        <v>0</v>
      </c>
      <c r="CH29">
        <v>0</v>
      </c>
      <c r="CI29">
        <v>7.2742857142857185</v>
      </c>
      <c r="CJ29" s="1">
        <v>9.8685714285714248</v>
      </c>
      <c r="CK29" s="17">
        <f t="shared" si="12"/>
        <v>0.79569999999999996</v>
      </c>
      <c r="CL29">
        <v>0.96299999999999997</v>
      </c>
      <c r="CM29">
        <v>1.095</v>
      </c>
      <c r="CN29">
        <v>0.63200000000000001</v>
      </c>
      <c r="CO29">
        <v>1.304</v>
      </c>
      <c r="CP29">
        <v>0.79100000000000004</v>
      </c>
      <c r="CQ29">
        <v>999</v>
      </c>
      <c r="CR29">
        <v>0.83899999999999997</v>
      </c>
      <c r="CS29">
        <v>0.71799999999999997</v>
      </c>
      <c r="CT29">
        <v>0.64500000000000002</v>
      </c>
      <c r="CU29">
        <v>0.46500000000000002</v>
      </c>
      <c r="CV29">
        <v>0.505</v>
      </c>
      <c r="CW29" s="1">
        <v>999</v>
      </c>
      <c r="CX29" s="17">
        <f t="shared" si="11"/>
        <v>1.1106896551724139</v>
      </c>
      <c r="CY29">
        <v>0.442930428546086</v>
      </c>
      <c r="CZ29">
        <v>0.84799999999999998</v>
      </c>
      <c r="DA29">
        <v>0.81899999999999995</v>
      </c>
      <c r="DB29">
        <v>0.97799999999999998</v>
      </c>
      <c r="DC29">
        <v>0.90700000000000003</v>
      </c>
      <c r="DD29">
        <v>0.88600000000000001</v>
      </c>
      <c r="DE29">
        <v>0.80500000000000005</v>
      </c>
      <c r="DF29">
        <v>0.78900000000000003</v>
      </c>
      <c r="DG29">
        <v>0.82699999999999996</v>
      </c>
      <c r="DH29">
        <v>0.94399999999999995</v>
      </c>
      <c r="DI29">
        <v>0.91800000000000004</v>
      </c>
      <c r="DJ29">
        <v>0.84599999999999997</v>
      </c>
      <c r="DK29">
        <v>1.0649999999999999</v>
      </c>
      <c r="DL29">
        <v>1.087</v>
      </c>
      <c r="DM29">
        <v>0.90800000000000003</v>
      </c>
      <c r="DN29">
        <v>0.96399999999999997</v>
      </c>
      <c r="DO29">
        <v>0.76900000000000002</v>
      </c>
      <c r="DP29">
        <v>0.70899999999999996</v>
      </c>
      <c r="DQ29">
        <v>0.875</v>
      </c>
      <c r="DR29">
        <v>1.7889999999999999</v>
      </c>
      <c r="DS29">
        <v>0.89</v>
      </c>
      <c r="DT29">
        <v>999</v>
      </c>
      <c r="DU29">
        <v>0.89200000000000002</v>
      </c>
      <c r="DV29">
        <v>2.1850000000000001</v>
      </c>
      <c r="DW29">
        <v>0.97699999999999998</v>
      </c>
      <c r="DX29">
        <v>1.464</v>
      </c>
      <c r="DY29">
        <v>1.23</v>
      </c>
      <c r="DZ29">
        <v>1.173</v>
      </c>
      <c r="EA29">
        <v>2.4889999999999999</v>
      </c>
      <c r="EB29">
        <v>1.28</v>
      </c>
      <c r="EC29">
        <v>1.897</v>
      </c>
      <c r="ED29">
        <v>999</v>
      </c>
      <c r="EE29">
        <v>999</v>
      </c>
      <c r="EF29" s="18">
        <f t="array" ref="EF29">_xlfn.STDEV.S(IF(CZ29:EE29&lt;999,CZ29:EE29))</f>
        <v>0.442930428546086</v>
      </c>
    </row>
    <row r="30" spans="1:136" x14ac:dyDescent="0.25">
      <c r="A30">
        <v>56</v>
      </c>
      <c r="B30">
        <v>20</v>
      </c>
      <c r="C30" t="s">
        <v>4</v>
      </c>
      <c r="D30" t="s">
        <v>5</v>
      </c>
      <c r="E30">
        <v>0</v>
      </c>
      <c r="F30" s="15">
        <v>2</v>
      </c>
      <c r="G30">
        <v>8</v>
      </c>
      <c r="H30">
        <v>7.5</v>
      </c>
      <c r="I30" s="15">
        <v>10</v>
      </c>
      <c r="J30" s="16">
        <v>0</v>
      </c>
      <c r="K30">
        <v>1</v>
      </c>
      <c r="L30">
        <v>0</v>
      </c>
      <c r="M30">
        <v>1</v>
      </c>
      <c r="N30">
        <v>0</v>
      </c>
      <c r="O30">
        <v>2</v>
      </c>
      <c r="P30">
        <v>2</v>
      </c>
      <c r="Q30" s="15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15">
        <v>0</v>
      </c>
      <c r="Z30">
        <v>7</v>
      </c>
      <c r="AA30">
        <v>7.5</v>
      </c>
      <c r="AB30">
        <v>11.66</v>
      </c>
      <c r="AC30">
        <v>2</v>
      </c>
      <c r="AD30" s="1">
        <v>0</v>
      </c>
      <c r="AE30">
        <v>2</v>
      </c>
      <c r="AF30">
        <v>1</v>
      </c>
      <c r="AG30">
        <v>2</v>
      </c>
      <c r="AH30">
        <v>1</v>
      </c>
      <c r="AI30" s="1">
        <v>0</v>
      </c>
      <c r="AJ30">
        <f t="shared" si="0"/>
        <v>1</v>
      </c>
      <c r="AK30">
        <v>12</v>
      </c>
      <c r="AL30">
        <v>0</v>
      </c>
      <c r="AM30">
        <v>1</v>
      </c>
      <c r="AN30">
        <v>4</v>
      </c>
      <c r="AO30">
        <v>0</v>
      </c>
      <c r="AP30">
        <v>0</v>
      </c>
      <c r="AQ30">
        <v>7.3185714285714267</v>
      </c>
      <c r="AR30">
        <v>5.112000000000001</v>
      </c>
      <c r="AS30">
        <v>23.044999999999998</v>
      </c>
      <c r="AT30" s="1">
        <v>24.13</v>
      </c>
      <c r="AU30">
        <v>25</v>
      </c>
      <c r="AV30">
        <v>0</v>
      </c>
      <c r="AW30">
        <v>1</v>
      </c>
      <c r="AX30">
        <v>11</v>
      </c>
      <c r="AY30">
        <v>0</v>
      </c>
      <c r="AZ30">
        <v>0</v>
      </c>
      <c r="BA30">
        <v>8.7692307692307665</v>
      </c>
      <c r="BB30">
        <v>7.8861538461538476</v>
      </c>
      <c r="BC30">
        <v>9.8500000000000014</v>
      </c>
      <c r="BD30" s="1">
        <v>30.150000000000002</v>
      </c>
      <c r="BE30">
        <v>0</v>
      </c>
      <c r="BF30">
        <f t="shared" si="6"/>
        <v>0</v>
      </c>
      <c r="BG30">
        <f t="shared" si="7"/>
        <v>11</v>
      </c>
      <c r="BH30">
        <v>0</v>
      </c>
      <c r="BI30">
        <v>11</v>
      </c>
      <c r="BJ30">
        <v>11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</v>
      </c>
      <c r="BQ30">
        <v>1</v>
      </c>
      <c r="BR30">
        <v>0</v>
      </c>
      <c r="BS30">
        <v>18.466666666666672</v>
      </c>
      <c r="BT30" s="1">
        <v>13.819999999999995</v>
      </c>
      <c r="BU30">
        <v>0</v>
      </c>
      <c r="BV30">
        <f t="shared" si="8"/>
        <v>0</v>
      </c>
      <c r="BW30">
        <f t="shared" si="9"/>
        <v>31</v>
      </c>
      <c r="BX30">
        <v>0</v>
      </c>
      <c r="BY30">
        <v>31</v>
      </c>
      <c r="BZ30">
        <v>31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24</v>
      </c>
      <c r="CG30">
        <v>0</v>
      </c>
      <c r="CH30">
        <v>0</v>
      </c>
      <c r="CI30">
        <v>9.7650000000000006</v>
      </c>
      <c r="CJ30" s="1">
        <v>9.4476923076923072</v>
      </c>
      <c r="CK30" s="17">
        <f>AVERAGE(CL30,CM30,CN30:CV30)</f>
        <v>0.79918181818181822</v>
      </c>
      <c r="CL30">
        <v>0.84799999999999998</v>
      </c>
      <c r="CM30">
        <v>0.90100000000000002</v>
      </c>
      <c r="CN30">
        <v>0.67200000000000004</v>
      </c>
      <c r="CO30">
        <v>0.56299999999999994</v>
      </c>
      <c r="CP30">
        <v>0.63</v>
      </c>
      <c r="CQ30">
        <v>0.93300000000000005</v>
      </c>
      <c r="CR30">
        <v>0.90400000000000003</v>
      </c>
      <c r="CS30">
        <v>0.94899999999999995</v>
      </c>
      <c r="CT30">
        <v>0.71799999999999997</v>
      </c>
      <c r="CU30">
        <v>0.875</v>
      </c>
      <c r="CV30">
        <v>0.79800000000000004</v>
      </c>
      <c r="CW30" s="1">
        <v>999</v>
      </c>
      <c r="CX30" s="17">
        <f t="shared" si="11"/>
        <v>1.0253225806451614</v>
      </c>
      <c r="CY30">
        <v>0.26800154067925014</v>
      </c>
      <c r="CZ30">
        <v>0.622</v>
      </c>
      <c r="DA30">
        <v>0.82599999999999996</v>
      </c>
      <c r="DB30">
        <v>0.748</v>
      </c>
      <c r="DC30">
        <v>1.1559999999999999</v>
      </c>
      <c r="DD30">
        <v>0.77100000000000002</v>
      </c>
      <c r="DE30">
        <v>1.028</v>
      </c>
      <c r="DF30">
        <v>0.95</v>
      </c>
      <c r="DG30">
        <v>0.86199999999999999</v>
      </c>
      <c r="DH30">
        <v>0.879</v>
      </c>
      <c r="DI30">
        <v>1.2569999999999999</v>
      </c>
      <c r="DJ30">
        <v>0.99199999999999999</v>
      </c>
      <c r="DK30">
        <v>1.036</v>
      </c>
      <c r="DL30">
        <v>0.83799999999999997</v>
      </c>
      <c r="DM30">
        <v>1.0269999999999999</v>
      </c>
      <c r="DN30">
        <v>0.89900000000000002</v>
      </c>
      <c r="DO30">
        <v>1.1970000000000001</v>
      </c>
      <c r="DP30">
        <v>1.3140000000000001</v>
      </c>
      <c r="DQ30">
        <v>0.876</v>
      </c>
      <c r="DR30">
        <v>0.55800000000000005</v>
      </c>
      <c r="DS30">
        <v>1.502</v>
      </c>
      <c r="DT30">
        <v>0.91300000000000003</v>
      </c>
      <c r="DU30">
        <v>0.78700000000000003</v>
      </c>
      <c r="DV30">
        <v>1.0640000000000001</v>
      </c>
      <c r="DW30">
        <v>1.2090000000000001</v>
      </c>
      <c r="DX30">
        <v>0.96799999999999997</v>
      </c>
      <c r="DY30">
        <v>1.1060000000000001</v>
      </c>
      <c r="DZ30">
        <v>1.17</v>
      </c>
      <c r="EA30">
        <v>1.9039999999999999</v>
      </c>
      <c r="EB30">
        <v>1.1339999999999999</v>
      </c>
      <c r="EC30">
        <v>1.345</v>
      </c>
      <c r="ED30">
        <v>0.84699999999999998</v>
      </c>
      <c r="EE30">
        <v>999</v>
      </c>
      <c r="EF30" s="18">
        <f t="array" ref="EF30">_xlfn.STDEV.S(IF(CZ30:EE30&lt;999,CZ30:EE30))</f>
        <v>0.26800154067925014</v>
      </c>
    </row>
    <row r="31" spans="1:136" x14ac:dyDescent="0.25">
      <c r="A31">
        <v>58</v>
      </c>
      <c r="B31">
        <v>20</v>
      </c>
      <c r="C31" t="s">
        <v>4</v>
      </c>
      <c r="D31" t="s">
        <v>5</v>
      </c>
      <c r="E31">
        <v>0</v>
      </c>
      <c r="F31" s="15">
        <v>2</v>
      </c>
      <c r="G31">
        <v>10</v>
      </c>
      <c r="H31">
        <v>11</v>
      </c>
      <c r="I31" s="15">
        <v>16</v>
      </c>
      <c r="J31" s="16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 s="15">
        <v>0</v>
      </c>
      <c r="R31">
        <v>999</v>
      </c>
      <c r="S31">
        <v>999</v>
      </c>
      <c r="T31">
        <v>999</v>
      </c>
      <c r="U31">
        <v>999</v>
      </c>
      <c r="V31">
        <v>999</v>
      </c>
      <c r="W31">
        <v>999</v>
      </c>
      <c r="X31">
        <v>0</v>
      </c>
      <c r="Y31" s="15">
        <v>0</v>
      </c>
      <c r="Z31">
        <v>10</v>
      </c>
      <c r="AA31">
        <v>10</v>
      </c>
      <c r="AB31">
        <v>16</v>
      </c>
      <c r="AC31">
        <v>2</v>
      </c>
      <c r="AD31" s="1">
        <v>0</v>
      </c>
      <c r="AE31">
        <v>2</v>
      </c>
      <c r="AF31">
        <v>1</v>
      </c>
      <c r="AG31">
        <v>2</v>
      </c>
      <c r="AH31">
        <v>1</v>
      </c>
      <c r="AI31" s="1">
        <v>0</v>
      </c>
      <c r="AJ31">
        <f t="shared" si="0"/>
        <v>1</v>
      </c>
      <c r="AK31">
        <v>24</v>
      </c>
      <c r="AL31">
        <v>0</v>
      </c>
      <c r="AM31">
        <v>2</v>
      </c>
      <c r="AN31">
        <v>29</v>
      </c>
      <c r="AO31">
        <v>0</v>
      </c>
      <c r="AP31">
        <v>7</v>
      </c>
      <c r="AQ31">
        <v>5.003333333333333</v>
      </c>
      <c r="AR31">
        <v>2.1308333333333342</v>
      </c>
      <c r="AS31">
        <v>2.1308333333333342</v>
      </c>
      <c r="AT31" s="1">
        <v>5.003333333333333</v>
      </c>
      <c r="AU31">
        <v>59</v>
      </c>
      <c r="AV31">
        <v>0</v>
      </c>
      <c r="AW31">
        <v>11</v>
      </c>
      <c r="AX31">
        <v>67</v>
      </c>
      <c r="AY31">
        <v>0</v>
      </c>
      <c r="AZ31">
        <v>2</v>
      </c>
      <c r="BA31">
        <v>3.3513333333333319</v>
      </c>
      <c r="BB31">
        <v>2.8846666666666687</v>
      </c>
      <c r="BC31">
        <v>3.7741176470588242</v>
      </c>
      <c r="BD31" s="1">
        <v>3.0355882352941164</v>
      </c>
      <c r="BE31">
        <v>1</v>
      </c>
      <c r="BF31">
        <f t="shared" si="6"/>
        <v>0</v>
      </c>
      <c r="BG31">
        <f t="shared" si="7"/>
        <v>11</v>
      </c>
      <c r="BH31">
        <v>0</v>
      </c>
      <c r="BI31">
        <v>13</v>
      </c>
      <c r="BJ31">
        <v>11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3</v>
      </c>
      <c r="BQ31">
        <v>1</v>
      </c>
      <c r="BR31">
        <v>0</v>
      </c>
      <c r="BS31">
        <v>24.599999999999998</v>
      </c>
      <c r="BT31" s="1">
        <v>31.57</v>
      </c>
      <c r="BU31">
        <v>0</v>
      </c>
      <c r="BV31">
        <f t="shared" si="8"/>
        <v>0</v>
      </c>
      <c r="BW31">
        <f t="shared" si="9"/>
        <v>32</v>
      </c>
      <c r="BX31">
        <v>0</v>
      </c>
      <c r="BY31">
        <v>33</v>
      </c>
      <c r="BZ31">
        <v>32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23</v>
      </c>
      <c r="CG31">
        <v>0</v>
      </c>
      <c r="CH31">
        <v>1</v>
      </c>
      <c r="CI31">
        <v>8.6254545454545433</v>
      </c>
      <c r="CJ31" s="1">
        <v>10.865</v>
      </c>
      <c r="CK31" s="17">
        <f>AVERAGE(CL31,CM31,CN31:CV31)</f>
        <v>1.4072727272727272</v>
      </c>
      <c r="CL31">
        <v>0.86699999999999999</v>
      </c>
      <c r="CM31">
        <v>0.95699999999999996</v>
      </c>
      <c r="CN31">
        <v>0.82699999999999996</v>
      </c>
      <c r="CO31">
        <v>1.06</v>
      </c>
      <c r="CP31">
        <v>1.044</v>
      </c>
      <c r="CQ31">
        <v>1.6240000000000001</v>
      </c>
      <c r="CR31">
        <v>0.90700000000000003</v>
      </c>
      <c r="CS31">
        <v>2.1520000000000001</v>
      </c>
      <c r="CT31">
        <v>0.88100000000000001</v>
      </c>
      <c r="CU31">
        <v>1.4139999999999999</v>
      </c>
      <c r="CV31">
        <v>3.7469999999999999</v>
      </c>
      <c r="CW31" s="1">
        <v>999</v>
      </c>
      <c r="CX31" s="17">
        <f t="shared" si="11"/>
        <v>1.4934375</v>
      </c>
      <c r="CY31">
        <v>1.1321499654881595</v>
      </c>
      <c r="CZ31">
        <v>1.667</v>
      </c>
      <c r="DA31">
        <v>1.921</v>
      </c>
      <c r="DB31">
        <v>1.0029999999999999</v>
      </c>
      <c r="DC31">
        <v>1.319</v>
      </c>
      <c r="DD31">
        <v>0.88200000000000001</v>
      </c>
      <c r="DE31">
        <v>1.4710000000000001</v>
      </c>
      <c r="DF31">
        <v>0.76900000000000002</v>
      </c>
      <c r="DG31">
        <v>1.2150000000000001</v>
      </c>
      <c r="DH31">
        <v>6.4240000000000004</v>
      </c>
      <c r="DI31">
        <v>1.226</v>
      </c>
      <c r="DJ31">
        <v>0.71699999999999997</v>
      </c>
      <c r="DK31">
        <v>1.522</v>
      </c>
      <c r="DL31">
        <v>1.5589999999999999</v>
      </c>
      <c r="DM31">
        <v>3.9460000000000002</v>
      </c>
      <c r="DN31">
        <v>1.53</v>
      </c>
      <c r="DO31">
        <v>1.2470000000000001</v>
      </c>
      <c r="DP31">
        <v>1.0629999999999999</v>
      </c>
      <c r="DQ31">
        <v>1.2509999999999999</v>
      </c>
      <c r="DR31">
        <v>0.74</v>
      </c>
      <c r="DS31">
        <v>0.95599999999999996</v>
      </c>
      <c r="DT31">
        <v>2.0979999999999999</v>
      </c>
      <c r="DU31">
        <v>1.647</v>
      </c>
      <c r="DV31">
        <v>0.89900000000000002</v>
      </c>
      <c r="DW31">
        <v>1.28</v>
      </c>
      <c r="DX31">
        <v>0.85199999999999998</v>
      </c>
      <c r="DY31">
        <v>1.1240000000000001</v>
      </c>
      <c r="DZ31">
        <v>0.89600000000000002</v>
      </c>
      <c r="EA31">
        <v>0.88600000000000001</v>
      </c>
      <c r="EB31">
        <v>3.12</v>
      </c>
      <c r="EC31">
        <v>0.627</v>
      </c>
      <c r="ED31">
        <v>0.751</v>
      </c>
      <c r="EE31">
        <v>1.1819999999999999</v>
      </c>
      <c r="EF31" s="18">
        <f t="array" ref="EF31">_xlfn.STDEV.S(IF(CZ31:EE31&lt;999,CZ31:EE31))</f>
        <v>1.1321499654881595</v>
      </c>
    </row>
    <row r="32" spans="1:136" x14ac:dyDescent="0.25">
      <c r="A32">
        <v>61</v>
      </c>
      <c r="B32">
        <v>20</v>
      </c>
      <c r="C32" t="s">
        <v>4</v>
      </c>
      <c r="D32" t="s">
        <v>5</v>
      </c>
      <c r="E32">
        <v>0</v>
      </c>
      <c r="F32" s="15">
        <v>2</v>
      </c>
      <c r="G32">
        <v>9</v>
      </c>
      <c r="H32">
        <v>9.25</v>
      </c>
      <c r="I32" s="15">
        <v>10.5</v>
      </c>
      <c r="J32" s="16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 s="15">
        <v>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15">
        <v>0</v>
      </c>
      <c r="Z32">
        <v>7</v>
      </c>
      <c r="AA32">
        <v>7.66</v>
      </c>
      <c r="AB32">
        <v>9.5</v>
      </c>
      <c r="AC32">
        <v>0.5</v>
      </c>
      <c r="AD32" s="1">
        <v>999</v>
      </c>
      <c r="AE32">
        <v>2</v>
      </c>
      <c r="AF32">
        <v>1</v>
      </c>
      <c r="AG32">
        <v>2</v>
      </c>
      <c r="AH32">
        <v>1</v>
      </c>
      <c r="AI32" s="1">
        <v>0</v>
      </c>
      <c r="AJ32">
        <f t="shared" si="0"/>
        <v>1</v>
      </c>
      <c r="AK32">
        <v>1</v>
      </c>
      <c r="AL32">
        <v>0</v>
      </c>
      <c r="AM32">
        <v>1</v>
      </c>
      <c r="AN32">
        <v>4</v>
      </c>
      <c r="AO32">
        <v>0</v>
      </c>
      <c r="AP32">
        <v>2</v>
      </c>
      <c r="AQ32">
        <v>44.78</v>
      </c>
      <c r="AR32">
        <v>45.22</v>
      </c>
      <c r="AS32">
        <v>21.353333333333335</v>
      </c>
      <c r="AT32" s="1">
        <v>8.4250000000000007</v>
      </c>
      <c r="AU32">
        <v>12</v>
      </c>
      <c r="AV32">
        <v>0</v>
      </c>
      <c r="AW32">
        <v>1</v>
      </c>
      <c r="AX32">
        <v>27</v>
      </c>
      <c r="AY32">
        <v>0</v>
      </c>
      <c r="AZ32">
        <v>0</v>
      </c>
      <c r="BA32">
        <v>12.624999999999995</v>
      </c>
      <c r="BB32">
        <v>20.264285714285716</v>
      </c>
      <c r="BC32">
        <v>10.437857142857144</v>
      </c>
      <c r="BD32" s="1">
        <v>6.6999999999999984</v>
      </c>
      <c r="BE32">
        <v>0</v>
      </c>
      <c r="BF32">
        <f t="shared" si="6"/>
        <v>0</v>
      </c>
      <c r="BG32">
        <f t="shared" si="7"/>
        <v>10</v>
      </c>
      <c r="BH32">
        <v>1</v>
      </c>
      <c r="BI32">
        <v>11</v>
      </c>
      <c r="BJ32">
        <v>11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10</v>
      </c>
      <c r="BQ32">
        <v>0</v>
      </c>
      <c r="BR32">
        <v>0</v>
      </c>
      <c r="BS32">
        <v>7.0720000000000027</v>
      </c>
      <c r="BT32" s="1">
        <v>9.1066666666666638</v>
      </c>
      <c r="BU32">
        <v>0</v>
      </c>
      <c r="BV32">
        <f t="shared" si="8"/>
        <v>0</v>
      </c>
      <c r="BW32">
        <f t="shared" si="9"/>
        <v>31</v>
      </c>
      <c r="BX32">
        <v>0</v>
      </c>
      <c r="BY32">
        <v>32</v>
      </c>
      <c r="BZ32">
        <v>31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46</v>
      </c>
      <c r="CG32">
        <v>0</v>
      </c>
      <c r="CH32">
        <v>0</v>
      </c>
      <c r="CI32">
        <v>4.0882608695652163</v>
      </c>
      <c r="CJ32" s="1">
        <v>6.0820833333333342</v>
      </c>
      <c r="CK32" s="17">
        <f>AVERAGE(CL32,CM32,CN32:CV32)</f>
        <v>1.8589999999999998</v>
      </c>
      <c r="CL32">
        <v>1.1459999999999999</v>
      </c>
      <c r="CM32">
        <v>6.7069999999999999</v>
      </c>
      <c r="CN32">
        <v>2.101</v>
      </c>
      <c r="CO32">
        <v>1.093</v>
      </c>
      <c r="CP32">
        <v>1.2669999999999999</v>
      </c>
      <c r="CQ32">
        <v>0.82599999999999996</v>
      </c>
      <c r="CR32">
        <v>1.38</v>
      </c>
      <c r="CS32">
        <v>1.395</v>
      </c>
      <c r="CT32">
        <v>0.96199999999999997</v>
      </c>
      <c r="CU32">
        <v>2.79</v>
      </c>
      <c r="CV32">
        <v>0.78200000000000003</v>
      </c>
      <c r="CW32" s="1">
        <v>999</v>
      </c>
      <c r="CX32" s="17">
        <f t="shared" si="11"/>
        <v>0.97274193548387089</v>
      </c>
      <c r="CY32">
        <v>0.26794041224893483</v>
      </c>
      <c r="CZ32">
        <v>1.52</v>
      </c>
      <c r="DA32">
        <v>0.80300000000000005</v>
      </c>
      <c r="DB32">
        <v>1.1539999999999999</v>
      </c>
      <c r="DC32">
        <v>0.98699999999999999</v>
      </c>
      <c r="DD32">
        <v>0.57399999999999995</v>
      </c>
      <c r="DE32">
        <v>0.88500000000000001</v>
      </c>
      <c r="DF32">
        <v>0.94099999999999995</v>
      </c>
      <c r="DG32">
        <v>0.58699999999999997</v>
      </c>
      <c r="DH32">
        <v>0.73599999999999999</v>
      </c>
      <c r="DI32">
        <v>1.0620000000000001</v>
      </c>
      <c r="DJ32">
        <v>0.77500000000000002</v>
      </c>
      <c r="DK32">
        <v>0.56899999999999995</v>
      </c>
      <c r="DL32">
        <v>1.103</v>
      </c>
      <c r="DM32">
        <v>0.997</v>
      </c>
      <c r="DN32">
        <v>0.97199999999999998</v>
      </c>
      <c r="DO32">
        <v>1.0489999999999999</v>
      </c>
      <c r="DP32">
        <v>0.81399999999999995</v>
      </c>
      <c r="DQ32">
        <v>0.95599999999999996</v>
      </c>
      <c r="DR32">
        <v>0.86299999999999999</v>
      </c>
      <c r="DS32">
        <v>0.94699999999999995</v>
      </c>
      <c r="DT32">
        <v>0.79400000000000004</v>
      </c>
      <c r="DU32">
        <v>0.88600000000000001</v>
      </c>
      <c r="DV32">
        <v>1.1299999999999999</v>
      </c>
      <c r="DW32">
        <v>0.77800000000000002</v>
      </c>
      <c r="DX32">
        <v>0.85799999999999998</v>
      </c>
      <c r="DY32">
        <v>1.847</v>
      </c>
      <c r="DZ32">
        <v>1.294</v>
      </c>
      <c r="EA32">
        <v>0.81100000000000005</v>
      </c>
      <c r="EB32">
        <v>1.05</v>
      </c>
      <c r="EC32">
        <v>1.3160000000000001</v>
      </c>
      <c r="ED32">
        <v>1.097</v>
      </c>
      <c r="EE32">
        <v>999</v>
      </c>
      <c r="EF32" s="18">
        <f t="array" ref="EF32">_xlfn.STDEV.S(IF(CZ32:EE32&lt;999,CZ32:EE32))</f>
        <v>0.26794041224893483</v>
      </c>
    </row>
    <row r="33" spans="1:138" x14ac:dyDescent="0.25">
      <c r="A33">
        <v>62</v>
      </c>
      <c r="B33">
        <v>21</v>
      </c>
      <c r="C33" t="s">
        <v>4</v>
      </c>
      <c r="D33" t="s">
        <v>5</v>
      </c>
      <c r="E33">
        <v>0</v>
      </c>
      <c r="F33" s="15">
        <v>2</v>
      </c>
      <c r="G33">
        <v>4</v>
      </c>
      <c r="H33">
        <v>8.75</v>
      </c>
      <c r="I33" s="15">
        <v>14</v>
      </c>
      <c r="J33" s="16">
        <v>1</v>
      </c>
      <c r="K33">
        <v>0</v>
      </c>
      <c r="L33">
        <v>0</v>
      </c>
      <c r="M33">
        <v>1</v>
      </c>
      <c r="N33">
        <v>0</v>
      </c>
      <c r="O33">
        <v>2</v>
      </c>
      <c r="P33">
        <v>18</v>
      </c>
      <c r="Q33" s="15">
        <v>2</v>
      </c>
      <c r="R33">
        <v>99</v>
      </c>
      <c r="S33">
        <v>999</v>
      </c>
      <c r="T33">
        <v>999</v>
      </c>
      <c r="U33">
        <v>0</v>
      </c>
      <c r="V33">
        <v>999</v>
      </c>
      <c r="W33">
        <v>999</v>
      </c>
      <c r="X33">
        <v>0</v>
      </c>
      <c r="Y33" s="15">
        <v>0</v>
      </c>
      <c r="Z33">
        <v>7</v>
      </c>
      <c r="AA33">
        <v>9</v>
      </c>
      <c r="AB33">
        <v>17</v>
      </c>
      <c r="AC33">
        <v>2</v>
      </c>
      <c r="AD33" s="1">
        <v>0</v>
      </c>
      <c r="AE33">
        <v>1</v>
      </c>
      <c r="AF33">
        <v>2</v>
      </c>
      <c r="AG33">
        <v>1</v>
      </c>
      <c r="AH33">
        <v>0</v>
      </c>
      <c r="AI33" s="1">
        <v>1</v>
      </c>
      <c r="AJ33">
        <f t="shared" ref="AJ33:AJ64" si="13">IF(IF(AH33=1,1,0),1,(IF(AI33=1,2,0)))</f>
        <v>2</v>
      </c>
      <c r="AK33">
        <v>21</v>
      </c>
      <c r="AL33">
        <v>0</v>
      </c>
      <c r="AM33">
        <v>1</v>
      </c>
      <c r="AN33">
        <v>21</v>
      </c>
      <c r="AO33">
        <v>0</v>
      </c>
      <c r="AP33">
        <v>5</v>
      </c>
      <c r="AQ33">
        <v>3.8399999999999994</v>
      </c>
      <c r="AR33">
        <v>3.6370000000000005</v>
      </c>
      <c r="AS33">
        <v>3.753636363636363</v>
      </c>
      <c r="AT33" s="1">
        <v>2.765000000000001</v>
      </c>
      <c r="AU33">
        <v>41</v>
      </c>
      <c r="AV33">
        <v>0</v>
      </c>
      <c r="AW33">
        <v>3</v>
      </c>
      <c r="AX33">
        <v>36</v>
      </c>
      <c r="AY33">
        <v>0</v>
      </c>
      <c r="AZ33">
        <v>1</v>
      </c>
      <c r="BA33">
        <v>4.9510000000000023</v>
      </c>
      <c r="BB33">
        <v>4.4614285714285682</v>
      </c>
      <c r="BC33">
        <v>5.4355555555555588</v>
      </c>
      <c r="BD33" s="1">
        <v>6.8238888888888862</v>
      </c>
      <c r="BE33">
        <v>0</v>
      </c>
      <c r="BF33">
        <f t="shared" si="6"/>
        <v>0</v>
      </c>
      <c r="BG33">
        <f t="shared" si="7"/>
        <v>11</v>
      </c>
      <c r="BH33">
        <v>0</v>
      </c>
      <c r="BI33">
        <v>12</v>
      </c>
      <c r="BJ33">
        <v>11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4</v>
      </c>
      <c r="BQ33">
        <v>0</v>
      </c>
      <c r="BR33">
        <v>0</v>
      </c>
      <c r="BS33">
        <v>14.139999999999997</v>
      </c>
      <c r="BT33" s="1">
        <v>25.515000000000004</v>
      </c>
      <c r="BU33">
        <v>0</v>
      </c>
      <c r="BV33">
        <f t="shared" si="8"/>
        <v>0</v>
      </c>
      <c r="BW33">
        <f t="shared" si="9"/>
        <v>28</v>
      </c>
      <c r="BX33">
        <v>0</v>
      </c>
      <c r="BY33">
        <v>30</v>
      </c>
      <c r="BZ33">
        <v>31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23</v>
      </c>
      <c r="CG33">
        <v>0</v>
      </c>
      <c r="CH33">
        <v>0</v>
      </c>
      <c r="CI33">
        <v>5.0163636363636392</v>
      </c>
      <c r="CJ33" s="1">
        <v>4.8299999999999974</v>
      </c>
      <c r="CK33" s="17">
        <f>IFERROR(AVERAGEIF(CL33:CW33,"&lt;&gt;999"),"")</f>
        <v>1.1453636363636366</v>
      </c>
      <c r="CL33">
        <v>1.0980000000000001</v>
      </c>
      <c r="CM33">
        <v>0.77400000000000002</v>
      </c>
      <c r="CN33">
        <v>0.98299999999999998</v>
      </c>
      <c r="CO33">
        <v>0.93300000000000005</v>
      </c>
      <c r="CP33">
        <v>0.68700000000000006</v>
      </c>
      <c r="CQ33">
        <v>2.5819999999999999</v>
      </c>
      <c r="CR33">
        <v>0.79</v>
      </c>
      <c r="CS33">
        <v>2.25</v>
      </c>
      <c r="CT33">
        <v>0.64100000000000001</v>
      </c>
      <c r="CU33">
        <v>0.64100000000000001</v>
      </c>
      <c r="CV33">
        <v>1.22</v>
      </c>
      <c r="CW33" s="1">
        <v>999</v>
      </c>
      <c r="CX33" s="17">
        <f t="shared" si="11"/>
        <v>1.1595357142857143</v>
      </c>
      <c r="CY33">
        <v>0.8869659261960432</v>
      </c>
      <c r="CZ33">
        <v>0.71199999999999997</v>
      </c>
      <c r="DA33">
        <v>0.79400000000000004</v>
      </c>
      <c r="DB33">
        <v>0.47699999999999998</v>
      </c>
      <c r="DC33">
        <v>1.4530000000000001</v>
      </c>
      <c r="DD33">
        <v>0.85199999999999998</v>
      </c>
      <c r="DE33">
        <v>0.79400000000000004</v>
      </c>
      <c r="DF33">
        <v>1.119</v>
      </c>
      <c r="DG33">
        <v>1.0209999999999999</v>
      </c>
      <c r="DH33">
        <v>0.54200000000000004</v>
      </c>
      <c r="DI33">
        <v>999</v>
      </c>
      <c r="DJ33">
        <v>2.8690000000000002</v>
      </c>
      <c r="DK33">
        <v>1.4830000000000001</v>
      </c>
      <c r="DL33">
        <v>0.69899999999999995</v>
      </c>
      <c r="DM33">
        <v>0.55200000000000005</v>
      </c>
      <c r="DN33">
        <v>1.4119999999999999</v>
      </c>
      <c r="DO33">
        <v>999</v>
      </c>
      <c r="DP33">
        <v>0.67700000000000005</v>
      </c>
      <c r="DQ33">
        <v>999</v>
      </c>
      <c r="DR33">
        <v>1.3919999999999999</v>
      </c>
      <c r="DS33">
        <v>0.70699999999999996</v>
      </c>
      <c r="DT33">
        <v>4.9429999999999996</v>
      </c>
      <c r="DU33">
        <v>0.88700000000000001</v>
      </c>
      <c r="DV33">
        <v>1.1419999999999999</v>
      </c>
      <c r="DW33">
        <v>0.89100000000000001</v>
      </c>
      <c r="DX33">
        <v>0.79400000000000004</v>
      </c>
      <c r="DY33">
        <v>0.97399999999999998</v>
      </c>
      <c r="DZ33">
        <v>0.78</v>
      </c>
      <c r="EA33">
        <v>0.59899999999999998</v>
      </c>
      <c r="EB33">
        <v>1.044</v>
      </c>
      <c r="EC33">
        <v>1.032</v>
      </c>
      <c r="ED33">
        <v>1.8260000000000001</v>
      </c>
      <c r="EE33">
        <v>999</v>
      </c>
      <c r="EF33" s="18">
        <f t="array" ref="EF33">_xlfn.STDEV.S(IF(CZ33:EE33&lt;999,CZ33:EE33))</f>
        <v>0.8869659261960432</v>
      </c>
    </row>
    <row r="34" spans="1:138" x14ac:dyDescent="0.25">
      <c r="A34">
        <v>63</v>
      </c>
      <c r="B34">
        <v>22</v>
      </c>
      <c r="C34" t="s">
        <v>4</v>
      </c>
      <c r="D34" t="s">
        <v>5</v>
      </c>
      <c r="E34">
        <v>0</v>
      </c>
      <c r="F34" s="15">
        <v>2</v>
      </c>
      <c r="G34">
        <v>8</v>
      </c>
      <c r="H34">
        <v>10</v>
      </c>
      <c r="I34" s="15">
        <v>16.5</v>
      </c>
      <c r="J34" s="16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4</v>
      </c>
      <c r="Q34" s="15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15">
        <v>0</v>
      </c>
      <c r="Z34">
        <v>6</v>
      </c>
      <c r="AA34">
        <v>10</v>
      </c>
      <c r="AB34">
        <v>11</v>
      </c>
      <c r="AC34">
        <v>2</v>
      </c>
      <c r="AD34" s="1">
        <v>0</v>
      </c>
      <c r="AE34">
        <v>2</v>
      </c>
      <c r="AF34">
        <v>2</v>
      </c>
      <c r="AG34">
        <v>2</v>
      </c>
      <c r="AH34">
        <v>0</v>
      </c>
      <c r="AI34" s="1">
        <v>0</v>
      </c>
      <c r="AJ34">
        <f t="shared" si="13"/>
        <v>0</v>
      </c>
      <c r="AK34">
        <v>10</v>
      </c>
      <c r="AL34">
        <v>0</v>
      </c>
      <c r="AM34">
        <v>5</v>
      </c>
      <c r="AN34">
        <v>9</v>
      </c>
      <c r="AO34">
        <v>0</v>
      </c>
      <c r="AP34">
        <v>1</v>
      </c>
      <c r="AQ34">
        <v>5.2240000000000011</v>
      </c>
      <c r="AR34">
        <v>4.9299999999999988</v>
      </c>
      <c r="AS34">
        <v>9.9779999999999998</v>
      </c>
      <c r="AT34" s="1">
        <v>6.5680000000000005</v>
      </c>
      <c r="AU34">
        <v>52</v>
      </c>
      <c r="AV34">
        <v>0</v>
      </c>
      <c r="AW34">
        <v>2</v>
      </c>
      <c r="AX34">
        <v>45</v>
      </c>
      <c r="AY34">
        <v>0</v>
      </c>
      <c r="AZ34">
        <v>1</v>
      </c>
      <c r="BA34">
        <v>4.4827999999999983</v>
      </c>
      <c r="BB34">
        <v>4.3276923076923097</v>
      </c>
      <c r="BC34">
        <v>4.977391304347826</v>
      </c>
      <c r="BD34" s="1">
        <v>5.3030434782608697</v>
      </c>
      <c r="BE34">
        <v>0</v>
      </c>
      <c r="BF34">
        <f t="shared" si="6"/>
        <v>1</v>
      </c>
      <c r="BG34">
        <f t="shared" si="7"/>
        <v>13</v>
      </c>
      <c r="BH34">
        <v>1</v>
      </c>
      <c r="BI34">
        <v>16</v>
      </c>
      <c r="BJ34">
        <v>12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32</v>
      </c>
      <c r="BQ34">
        <v>1</v>
      </c>
      <c r="BR34">
        <v>0</v>
      </c>
      <c r="BS34">
        <v>2.9800000000000004</v>
      </c>
      <c r="BT34" s="1">
        <v>1.8762499999999998</v>
      </c>
      <c r="BU34">
        <v>0</v>
      </c>
      <c r="BV34">
        <f t="shared" si="8"/>
        <v>0</v>
      </c>
      <c r="BW34">
        <f t="shared" si="9"/>
        <v>31</v>
      </c>
      <c r="BX34">
        <v>0</v>
      </c>
      <c r="BY34">
        <v>33</v>
      </c>
      <c r="BZ34">
        <v>31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10</v>
      </c>
      <c r="CG34">
        <v>4</v>
      </c>
      <c r="CH34">
        <v>0</v>
      </c>
      <c r="CI34">
        <v>14.276666666666669</v>
      </c>
      <c r="CJ34" s="1">
        <v>12.111999999999998</v>
      </c>
      <c r="CK34" s="17">
        <f>AVERAGE(CL34,CM34,CN34:CV34,CW34)</f>
        <v>0.77874999999999994</v>
      </c>
      <c r="CL34">
        <v>0.89</v>
      </c>
      <c r="CM34">
        <v>1.05</v>
      </c>
      <c r="CN34">
        <v>1.294</v>
      </c>
      <c r="CO34">
        <v>0.59499999999999997</v>
      </c>
      <c r="CP34">
        <v>0.76100000000000001</v>
      </c>
      <c r="CQ34">
        <v>0.92700000000000005</v>
      </c>
      <c r="CR34">
        <v>0.78500000000000003</v>
      </c>
      <c r="CS34">
        <v>0.627</v>
      </c>
      <c r="CT34">
        <v>0.73599999999999999</v>
      </c>
      <c r="CU34">
        <v>0.65800000000000003</v>
      </c>
      <c r="CV34">
        <v>0.46</v>
      </c>
      <c r="CW34" s="1">
        <v>0.56200000000000006</v>
      </c>
      <c r="CX34" s="17">
        <f t="shared" si="11"/>
        <v>0.86461290322580653</v>
      </c>
      <c r="CY34">
        <v>0.31177295985159387</v>
      </c>
      <c r="CZ34">
        <v>0.94199999999999995</v>
      </c>
      <c r="DA34">
        <v>0.92900000000000005</v>
      </c>
      <c r="DB34">
        <v>0.45400000000000001</v>
      </c>
      <c r="DC34">
        <v>0.71099999999999997</v>
      </c>
      <c r="DD34">
        <v>0.625</v>
      </c>
      <c r="DE34">
        <v>0.38900000000000001</v>
      </c>
      <c r="DF34">
        <v>0.70599999999999996</v>
      </c>
      <c r="DG34">
        <v>0.95599999999999996</v>
      </c>
      <c r="DH34">
        <v>0.59399999999999997</v>
      </c>
      <c r="DI34">
        <v>0.67300000000000004</v>
      </c>
      <c r="DJ34">
        <v>0.81899999999999995</v>
      </c>
      <c r="DK34">
        <v>0.83799999999999997</v>
      </c>
      <c r="DL34">
        <v>0.96499999999999997</v>
      </c>
      <c r="DM34">
        <v>0.40600000000000003</v>
      </c>
      <c r="DN34">
        <v>0.77900000000000003</v>
      </c>
      <c r="DO34">
        <v>0.68500000000000005</v>
      </c>
      <c r="DP34">
        <v>1.206</v>
      </c>
      <c r="DQ34">
        <v>0.85</v>
      </c>
      <c r="DR34">
        <v>1.3260000000000001</v>
      </c>
      <c r="DS34">
        <v>0.85099999999999998</v>
      </c>
      <c r="DT34">
        <v>1.272</v>
      </c>
      <c r="DU34">
        <v>0.90400000000000003</v>
      </c>
      <c r="DV34">
        <v>1.19</v>
      </c>
      <c r="DW34">
        <v>1.333</v>
      </c>
      <c r="DX34">
        <v>0.96799999999999997</v>
      </c>
      <c r="DY34">
        <v>0.68899999999999995</v>
      </c>
      <c r="DZ34">
        <v>0.66500000000000004</v>
      </c>
      <c r="EA34">
        <v>0.81399999999999995</v>
      </c>
      <c r="EB34">
        <v>1.891</v>
      </c>
      <c r="EC34">
        <v>0.67200000000000004</v>
      </c>
      <c r="ED34">
        <v>0.70099999999999996</v>
      </c>
      <c r="EE34">
        <v>999</v>
      </c>
      <c r="EF34" s="18">
        <f t="array" ref="EF34">_xlfn.STDEV.S(IF(CZ34:EE34&lt;999,CZ34:EE34))</f>
        <v>0.31177295985159387</v>
      </c>
    </row>
    <row r="35" spans="1:138" x14ac:dyDescent="0.25">
      <c r="A35">
        <v>64</v>
      </c>
      <c r="B35">
        <v>19</v>
      </c>
      <c r="C35" t="s">
        <v>4</v>
      </c>
      <c r="D35" t="s">
        <v>5</v>
      </c>
      <c r="E35">
        <v>0</v>
      </c>
      <c r="F35" s="15">
        <v>2</v>
      </c>
      <c r="G35">
        <v>8</v>
      </c>
      <c r="H35">
        <v>8</v>
      </c>
      <c r="I35" s="15">
        <v>10.5</v>
      </c>
      <c r="J35" s="16">
        <v>1</v>
      </c>
      <c r="K35">
        <v>0</v>
      </c>
      <c r="L35">
        <v>1</v>
      </c>
      <c r="M35">
        <v>0</v>
      </c>
      <c r="N35">
        <v>0</v>
      </c>
      <c r="O35">
        <v>0.5</v>
      </c>
      <c r="P35">
        <v>12</v>
      </c>
      <c r="Q35" s="1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15">
        <v>0</v>
      </c>
      <c r="Z35">
        <v>8</v>
      </c>
      <c r="AA35">
        <v>8</v>
      </c>
      <c r="AB35">
        <v>13.5</v>
      </c>
      <c r="AC35">
        <v>0.16</v>
      </c>
      <c r="AD35" s="1">
        <v>0</v>
      </c>
      <c r="AE35">
        <v>1</v>
      </c>
      <c r="AF35">
        <v>1</v>
      </c>
      <c r="AG35">
        <v>2</v>
      </c>
      <c r="AH35">
        <v>1</v>
      </c>
      <c r="AI35" s="1">
        <v>0</v>
      </c>
      <c r="AJ35">
        <f t="shared" si="13"/>
        <v>1</v>
      </c>
      <c r="AK35">
        <v>11</v>
      </c>
      <c r="AL35">
        <v>0</v>
      </c>
      <c r="AM35">
        <v>0</v>
      </c>
      <c r="AN35">
        <v>16</v>
      </c>
      <c r="AO35">
        <v>0</v>
      </c>
      <c r="AP35">
        <v>0</v>
      </c>
      <c r="AQ35">
        <v>5.8299999999999983</v>
      </c>
      <c r="AR35">
        <v>4.8177777777777795</v>
      </c>
      <c r="AS35">
        <v>5.8299999999999983</v>
      </c>
      <c r="AT35" s="1">
        <v>4.8177777777777795</v>
      </c>
      <c r="AU35">
        <v>19</v>
      </c>
      <c r="AV35">
        <v>0</v>
      </c>
      <c r="AW35">
        <v>0</v>
      </c>
      <c r="AX35">
        <v>29</v>
      </c>
      <c r="AY35">
        <v>0</v>
      </c>
      <c r="AZ35">
        <v>0</v>
      </c>
      <c r="BA35">
        <v>10.471</v>
      </c>
      <c r="BB35">
        <v>13.529</v>
      </c>
      <c r="BC35">
        <v>11.087999999999997</v>
      </c>
      <c r="BD35" s="1">
        <v>4.9120000000000026</v>
      </c>
      <c r="BE35">
        <v>1</v>
      </c>
      <c r="BF35">
        <f t="shared" si="6"/>
        <v>0</v>
      </c>
      <c r="BG35">
        <f t="shared" si="7"/>
        <v>10</v>
      </c>
      <c r="BH35">
        <v>2</v>
      </c>
      <c r="BI35">
        <v>13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9.1059999999999981</v>
      </c>
      <c r="BT35" s="1">
        <v>7.4116666666666688</v>
      </c>
      <c r="BU35">
        <v>1</v>
      </c>
      <c r="BV35">
        <f t="shared" si="8"/>
        <v>1</v>
      </c>
      <c r="BW35">
        <f t="shared" si="9"/>
        <v>17</v>
      </c>
      <c r="BX35">
        <v>14</v>
      </c>
      <c r="BY35">
        <v>33</v>
      </c>
      <c r="BZ35">
        <v>31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20</v>
      </c>
      <c r="CG35">
        <v>1</v>
      </c>
      <c r="CH35">
        <v>0</v>
      </c>
      <c r="CI35">
        <v>6.4279999999999999</v>
      </c>
      <c r="CJ35" s="1">
        <v>14.254545454545452</v>
      </c>
      <c r="CK35" s="17">
        <f>IFERROR(AVERAGEIF(CL35:CW35,"&lt;&gt;999"),"")</f>
        <v>0.81336363636363629</v>
      </c>
      <c r="CL35">
        <v>1.2070000000000001</v>
      </c>
      <c r="CM35">
        <v>0.74099999999999999</v>
      </c>
      <c r="CN35">
        <v>1.052</v>
      </c>
      <c r="CO35">
        <v>0.72199999999999998</v>
      </c>
      <c r="CP35">
        <v>1.0029999999999999</v>
      </c>
      <c r="CQ35">
        <v>0.93799999999999994</v>
      </c>
      <c r="CR35">
        <v>0.59</v>
      </c>
      <c r="CS35">
        <v>0.57699999999999996</v>
      </c>
      <c r="CT35">
        <v>0.73199999999999998</v>
      </c>
      <c r="CU35">
        <v>0.59599999999999997</v>
      </c>
      <c r="CV35">
        <v>0.78900000000000003</v>
      </c>
      <c r="CW35" s="1">
        <v>999</v>
      </c>
      <c r="CX35" s="17">
        <f t="shared" si="11"/>
        <v>1.0571250000000003</v>
      </c>
      <c r="CY35">
        <v>0.52754891227137324</v>
      </c>
      <c r="CZ35">
        <v>0.98099999999999998</v>
      </c>
      <c r="DA35">
        <v>0.64800000000000002</v>
      </c>
      <c r="DB35">
        <v>0.83499999999999996</v>
      </c>
      <c r="DC35">
        <v>0.49099999999999999</v>
      </c>
      <c r="DD35">
        <v>0.51300000000000001</v>
      </c>
      <c r="DE35">
        <v>0.46600000000000003</v>
      </c>
      <c r="DF35">
        <v>0.67300000000000004</v>
      </c>
      <c r="DG35">
        <v>0.67500000000000004</v>
      </c>
      <c r="DH35">
        <v>0.44700000000000001</v>
      </c>
      <c r="DI35">
        <v>0.81</v>
      </c>
      <c r="DJ35">
        <v>0.63800000000000001</v>
      </c>
      <c r="DK35">
        <v>0.71799999999999997</v>
      </c>
      <c r="DL35">
        <v>1.665</v>
      </c>
      <c r="DM35">
        <v>1.861</v>
      </c>
      <c r="DN35">
        <v>1.526</v>
      </c>
      <c r="DO35">
        <v>2.4209999999999998</v>
      </c>
      <c r="DP35">
        <v>2.3180000000000001</v>
      </c>
      <c r="DQ35">
        <v>0.998</v>
      </c>
      <c r="DR35">
        <v>1.4650000000000001</v>
      </c>
      <c r="DS35">
        <v>1.0069999999999999</v>
      </c>
      <c r="DT35">
        <v>0.97899999999999998</v>
      </c>
      <c r="DU35">
        <v>1.1319999999999999</v>
      </c>
      <c r="DV35">
        <v>1.7509999999999999</v>
      </c>
      <c r="DW35">
        <v>0.55800000000000005</v>
      </c>
      <c r="DX35">
        <v>0.89500000000000002</v>
      </c>
      <c r="DY35">
        <v>0.91400000000000003</v>
      </c>
      <c r="DZ35">
        <v>1.7529999999999999</v>
      </c>
      <c r="EA35">
        <v>0.89600000000000002</v>
      </c>
      <c r="EB35">
        <v>1.349</v>
      </c>
      <c r="EC35">
        <v>0.85699999999999998</v>
      </c>
      <c r="ED35">
        <v>0.81100000000000005</v>
      </c>
      <c r="EE35">
        <v>0.77700000000000002</v>
      </c>
      <c r="EF35" s="18">
        <f t="array" ref="EF35">_xlfn.STDEV.S(IF(CZ35:EE35&lt;999,CZ35:EE35))</f>
        <v>0.52754891227137324</v>
      </c>
    </row>
    <row r="36" spans="1:138" x14ac:dyDescent="0.25">
      <c r="A36">
        <v>65</v>
      </c>
      <c r="B36">
        <v>20</v>
      </c>
      <c r="C36" t="s">
        <v>97</v>
      </c>
      <c r="D36" t="s">
        <v>5</v>
      </c>
      <c r="E36">
        <v>0</v>
      </c>
      <c r="F36" s="15">
        <v>2</v>
      </c>
      <c r="G36">
        <v>5</v>
      </c>
      <c r="H36">
        <v>10</v>
      </c>
      <c r="I36" s="15">
        <v>17</v>
      </c>
      <c r="J36" s="1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 s="15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15">
        <v>0</v>
      </c>
      <c r="Z36">
        <v>6</v>
      </c>
      <c r="AA36">
        <v>10</v>
      </c>
      <c r="AB36">
        <v>14.5</v>
      </c>
      <c r="AC36">
        <v>1</v>
      </c>
      <c r="AD36" s="1">
        <v>0</v>
      </c>
      <c r="AE36">
        <v>1</v>
      </c>
      <c r="AF36">
        <v>2</v>
      </c>
      <c r="AG36">
        <v>2</v>
      </c>
      <c r="AH36">
        <v>0</v>
      </c>
      <c r="AI36" s="1">
        <v>0</v>
      </c>
      <c r="AJ36">
        <f t="shared" si="13"/>
        <v>0</v>
      </c>
      <c r="AK36">
        <v>12</v>
      </c>
      <c r="AL36">
        <v>0</v>
      </c>
      <c r="AM36">
        <v>2</v>
      </c>
      <c r="AN36">
        <v>9</v>
      </c>
      <c r="AO36">
        <v>0</v>
      </c>
      <c r="AP36">
        <v>0</v>
      </c>
      <c r="AQ36">
        <v>2.3239999999999994</v>
      </c>
      <c r="AR36">
        <v>7.8766666666666678</v>
      </c>
      <c r="AS36">
        <v>12.372</v>
      </c>
      <c r="AT36" s="1">
        <v>5.6280000000000001</v>
      </c>
      <c r="AU36">
        <v>36</v>
      </c>
      <c r="AV36">
        <v>1</v>
      </c>
      <c r="AW36">
        <v>1</v>
      </c>
      <c r="AX36">
        <v>27</v>
      </c>
      <c r="AY36">
        <v>0</v>
      </c>
      <c r="AZ36">
        <v>2</v>
      </c>
      <c r="BA36">
        <v>6.8872222222222241</v>
      </c>
      <c r="BB36">
        <v>5.5827777777777756</v>
      </c>
      <c r="BC36">
        <v>10.191428571428574</v>
      </c>
      <c r="BD36" s="1">
        <v>5.4021428571428549</v>
      </c>
      <c r="BE36">
        <v>1</v>
      </c>
      <c r="BF36">
        <f t="shared" si="6"/>
        <v>0</v>
      </c>
      <c r="BG36">
        <f t="shared" si="7"/>
        <v>12</v>
      </c>
      <c r="BH36">
        <v>0</v>
      </c>
      <c r="BI36">
        <v>13</v>
      </c>
      <c r="BJ36">
        <v>12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11</v>
      </c>
      <c r="BQ36">
        <v>0</v>
      </c>
      <c r="BR36">
        <v>0</v>
      </c>
      <c r="BS36">
        <v>8.1083333333333343</v>
      </c>
      <c r="BT36" s="1">
        <v>6.8916666666666657</v>
      </c>
      <c r="BU36">
        <v>0</v>
      </c>
      <c r="BV36">
        <f t="shared" si="8"/>
        <v>0</v>
      </c>
      <c r="BW36">
        <f t="shared" si="9"/>
        <v>31</v>
      </c>
      <c r="BX36">
        <v>0</v>
      </c>
      <c r="BY36">
        <v>33</v>
      </c>
      <c r="BZ36">
        <v>31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30</v>
      </c>
      <c r="CG36">
        <v>0</v>
      </c>
      <c r="CH36">
        <v>0</v>
      </c>
      <c r="CI36">
        <v>7.7826666666666631</v>
      </c>
      <c r="CJ36" s="1">
        <v>7.703750000000003</v>
      </c>
      <c r="CK36" s="17">
        <f>IFERROR(AVERAGEIF(CL36:CW36,"&lt;&gt;999"),"")</f>
        <v>0.56318181818181823</v>
      </c>
      <c r="CL36">
        <v>0.97699999999999998</v>
      </c>
      <c r="CM36">
        <v>0.41199999999999998</v>
      </c>
      <c r="CN36">
        <v>0.47699999999999998</v>
      </c>
      <c r="CO36">
        <v>0.53200000000000003</v>
      </c>
      <c r="CP36">
        <v>0.57899999999999996</v>
      </c>
      <c r="CQ36">
        <v>0.377</v>
      </c>
      <c r="CR36">
        <v>0.48299999999999998</v>
      </c>
      <c r="CS36">
        <v>0.49</v>
      </c>
      <c r="CT36">
        <v>0.45800000000000002</v>
      </c>
      <c r="CU36">
        <v>1.0209999999999999</v>
      </c>
      <c r="CV36">
        <v>0.38900000000000001</v>
      </c>
      <c r="CW36" s="1">
        <v>999</v>
      </c>
      <c r="CX36" s="17">
        <f t="shared" si="11"/>
        <v>0.73038709677419367</v>
      </c>
      <c r="CY36">
        <v>0.24771686491091022</v>
      </c>
      <c r="CZ36">
        <v>0.56200000000000006</v>
      </c>
      <c r="DA36">
        <v>0.58899999999999997</v>
      </c>
      <c r="DB36">
        <v>0.62</v>
      </c>
      <c r="DC36">
        <v>0.57399999999999995</v>
      </c>
      <c r="DD36">
        <v>0.59199999999999997</v>
      </c>
      <c r="DE36">
        <v>0.60699999999999998</v>
      </c>
      <c r="DF36">
        <v>0.66300000000000003</v>
      </c>
      <c r="DG36">
        <v>0.83699999999999997</v>
      </c>
      <c r="DH36">
        <v>0.63400000000000001</v>
      </c>
      <c r="DI36">
        <v>0.86399999999999999</v>
      </c>
      <c r="DJ36">
        <v>0.56899999999999995</v>
      </c>
      <c r="DK36">
        <v>0.627</v>
      </c>
      <c r="DL36">
        <v>0.92100000000000004</v>
      </c>
      <c r="DM36">
        <v>0.51900000000000002</v>
      </c>
      <c r="DN36">
        <v>0.63100000000000001</v>
      </c>
      <c r="DO36">
        <v>1.508</v>
      </c>
      <c r="DP36">
        <v>1.1120000000000001</v>
      </c>
      <c r="DQ36">
        <v>1.246</v>
      </c>
      <c r="DR36">
        <v>0.63300000000000001</v>
      </c>
      <c r="DS36">
        <v>0.53200000000000003</v>
      </c>
      <c r="DT36">
        <v>0.64300000000000002</v>
      </c>
      <c r="DU36">
        <v>0.95899999999999996</v>
      </c>
      <c r="DV36">
        <v>0.53900000000000003</v>
      </c>
      <c r="DW36">
        <v>0.65900000000000003</v>
      </c>
      <c r="DX36">
        <v>0.48299999999999998</v>
      </c>
      <c r="DY36">
        <v>1.145</v>
      </c>
      <c r="DZ36">
        <v>0.52</v>
      </c>
      <c r="EA36">
        <v>0.85199999999999998</v>
      </c>
      <c r="EB36">
        <v>0.53900000000000003</v>
      </c>
      <c r="EC36">
        <v>0.56499999999999995</v>
      </c>
      <c r="ED36">
        <v>0.89800000000000002</v>
      </c>
      <c r="EE36">
        <v>999</v>
      </c>
      <c r="EF36" s="18">
        <f t="array" ref="EF36">_xlfn.STDEV.S(IF(CZ36:EE36&lt;999,CZ36:EE36))</f>
        <v>0.24771686491091022</v>
      </c>
    </row>
    <row r="37" spans="1:138" x14ac:dyDescent="0.25">
      <c r="A37">
        <v>66</v>
      </c>
      <c r="B37">
        <v>20</v>
      </c>
      <c r="C37" t="s">
        <v>97</v>
      </c>
      <c r="D37" t="s">
        <v>5</v>
      </c>
      <c r="E37">
        <v>0</v>
      </c>
      <c r="F37" s="15">
        <v>2</v>
      </c>
      <c r="G37">
        <v>10</v>
      </c>
      <c r="H37">
        <v>11.5</v>
      </c>
      <c r="I37" s="15">
        <v>17</v>
      </c>
      <c r="J37" s="16">
        <v>0</v>
      </c>
      <c r="K37">
        <v>1</v>
      </c>
      <c r="L37">
        <v>0</v>
      </c>
      <c r="M37">
        <v>1</v>
      </c>
      <c r="N37">
        <v>0</v>
      </c>
      <c r="O37">
        <v>2</v>
      </c>
      <c r="P37">
        <v>3</v>
      </c>
      <c r="Q37" s="15">
        <v>0</v>
      </c>
      <c r="R37">
        <v>999</v>
      </c>
      <c r="S37">
        <v>999</v>
      </c>
      <c r="T37">
        <v>999</v>
      </c>
      <c r="U37">
        <v>999</v>
      </c>
      <c r="V37">
        <v>999</v>
      </c>
      <c r="W37">
        <v>999</v>
      </c>
      <c r="X37">
        <v>0</v>
      </c>
      <c r="Y37" s="15">
        <v>0</v>
      </c>
      <c r="Z37">
        <v>8</v>
      </c>
      <c r="AA37">
        <v>9</v>
      </c>
      <c r="AB37">
        <v>12</v>
      </c>
      <c r="AC37">
        <v>3</v>
      </c>
      <c r="AD37" s="1">
        <v>0</v>
      </c>
      <c r="AE37">
        <v>2</v>
      </c>
      <c r="AF37">
        <v>2</v>
      </c>
      <c r="AG37">
        <v>2</v>
      </c>
      <c r="AH37">
        <v>0</v>
      </c>
      <c r="AI37" s="1">
        <v>0</v>
      </c>
      <c r="AJ37">
        <f t="shared" si="13"/>
        <v>0</v>
      </c>
      <c r="AK37">
        <v>16</v>
      </c>
      <c r="AL37">
        <v>0</v>
      </c>
      <c r="AM37">
        <v>1</v>
      </c>
      <c r="AN37">
        <v>10</v>
      </c>
      <c r="AO37">
        <v>0</v>
      </c>
      <c r="AP37">
        <v>1</v>
      </c>
      <c r="AQ37">
        <v>5.3599999999999994</v>
      </c>
      <c r="AR37">
        <v>4.6550000000000011</v>
      </c>
      <c r="AS37">
        <v>7.4383333333333317</v>
      </c>
      <c r="AT37" s="1">
        <v>7.2860000000000031</v>
      </c>
      <c r="AU37">
        <v>45</v>
      </c>
      <c r="AV37">
        <v>0</v>
      </c>
      <c r="AW37">
        <v>0</v>
      </c>
      <c r="AX37">
        <v>31</v>
      </c>
      <c r="AY37">
        <v>0</v>
      </c>
      <c r="AZ37">
        <v>1</v>
      </c>
      <c r="BA37">
        <v>4.3756521739130445</v>
      </c>
      <c r="BB37">
        <v>6.0591304347826078</v>
      </c>
      <c r="BC37">
        <v>8.2793750000000017</v>
      </c>
      <c r="BD37" s="1">
        <v>6.4966666666666644</v>
      </c>
      <c r="BE37">
        <v>0</v>
      </c>
      <c r="BF37">
        <f t="shared" si="6"/>
        <v>0</v>
      </c>
      <c r="BG37">
        <f t="shared" si="7"/>
        <v>11</v>
      </c>
      <c r="BH37">
        <v>0</v>
      </c>
      <c r="BI37">
        <v>12</v>
      </c>
      <c r="BJ37">
        <v>11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8</v>
      </c>
      <c r="BQ37">
        <v>0</v>
      </c>
      <c r="BR37">
        <v>0</v>
      </c>
      <c r="BS37">
        <v>8.4324999999999992</v>
      </c>
      <c r="BT37" s="1">
        <v>13.595000000000001</v>
      </c>
      <c r="BU37">
        <v>0</v>
      </c>
      <c r="BV37">
        <f t="shared" si="8"/>
        <v>0</v>
      </c>
      <c r="BW37">
        <f t="shared" si="9"/>
        <v>30</v>
      </c>
      <c r="BY37">
        <v>31</v>
      </c>
      <c r="BZ37">
        <v>31</v>
      </c>
      <c r="CA37">
        <v>1</v>
      </c>
      <c r="CB37">
        <v>0</v>
      </c>
      <c r="CC37">
        <v>0</v>
      </c>
      <c r="CD37">
        <v>1</v>
      </c>
      <c r="CE37">
        <v>0</v>
      </c>
      <c r="CF37">
        <v>28</v>
      </c>
      <c r="CG37">
        <v>0</v>
      </c>
      <c r="CH37">
        <v>0</v>
      </c>
      <c r="CI37">
        <v>8.1964285714285747</v>
      </c>
      <c r="CJ37" s="1">
        <v>8.6078571428571387</v>
      </c>
      <c r="CK37" s="17">
        <f>AVERAGE(CL37,CM37,CN37:CV37)</f>
        <v>0.87481818181818194</v>
      </c>
      <c r="CL37">
        <v>1.1399999999999999</v>
      </c>
      <c r="CM37">
        <v>0.72399999999999998</v>
      </c>
      <c r="CN37">
        <v>1.179</v>
      </c>
      <c r="CO37">
        <v>0.84299999999999997</v>
      </c>
      <c r="CP37">
        <v>1.115</v>
      </c>
      <c r="CQ37">
        <v>0.81699999999999995</v>
      </c>
      <c r="CR37">
        <v>0.59599999999999997</v>
      </c>
      <c r="CS37">
        <v>0.98</v>
      </c>
      <c r="CT37">
        <v>0.61</v>
      </c>
      <c r="CU37">
        <v>0.89600000000000002</v>
      </c>
      <c r="CV37">
        <v>0.72299999999999998</v>
      </c>
      <c r="CW37" s="1">
        <v>999</v>
      </c>
      <c r="CX37" s="17">
        <f t="shared" si="11"/>
        <v>1.1068</v>
      </c>
      <c r="CY37">
        <v>0.6077744817690649</v>
      </c>
      <c r="CZ37">
        <v>0.86199999999999999</v>
      </c>
      <c r="DA37">
        <v>0.84</v>
      </c>
      <c r="DB37">
        <v>1.0129999999999999</v>
      </c>
      <c r="DC37">
        <v>1.0149999999999999</v>
      </c>
      <c r="DD37">
        <v>0.95399999999999996</v>
      </c>
      <c r="DE37">
        <v>0.84099999999999997</v>
      </c>
      <c r="DF37">
        <v>0.66600000000000004</v>
      </c>
      <c r="DG37">
        <v>0.73499999999999999</v>
      </c>
      <c r="DH37">
        <v>0.57199999999999995</v>
      </c>
      <c r="DI37">
        <v>0.73899999999999999</v>
      </c>
      <c r="DJ37">
        <v>0.78400000000000003</v>
      </c>
      <c r="DK37">
        <v>0.66500000000000004</v>
      </c>
      <c r="DL37">
        <v>2.907</v>
      </c>
      <c r="DM37">
        <v>0.55100000000000005</v>
      </c>
      <c r="DN37">
        <v>0.75</v>
      </c>
      <c r="DO37">
        <v>0.98</v>
      </c>
      <c r="DP37">
        <v>0.97299999999999998</v>
      </c>
      <c r="DQ37">
        <v>0.80100000000000005</v>
      </c>
      <c r="DR37">
        <v>1.373</v>
      </c>
      <c r="DS37">
        <v>1.554</v>
      </c>
      <c r="DT37">
        <v>2.2890000000000001</v>
      </c>
      <c r="DU37">
        <v>1.0329999999999999</v>
      </c>
      <c r="DV37">
        <v>0.75700000000000001</v>
      </c>
      <c r="DW37">
        <v>2.415</v>
      </c>
      <c r="DX37">
        <v>1.2050000000000001</v>
      </c>
      <c r="DY37">
        <v>2.4460000000000002</v>
      </c>
      <c r="DZ37">
        <v>0.67900000000000005</v>
      </c>
      <c r="EA37">
        <v>0.97699999999999998</v>
      </c>
      <c r="EB37">
        <v>0.79700000000000004</v>
      </c>
      <c r="EC37">
        <v>1.0309999999999999</v>
      </c>
      <c r="ED37">
        <v>999</v>
      </c>
      <c r="EE37">
        <v>999</v>
      </c>
      <c r="EF37" s="18">
        <f t="array" ref="EF37">_xlfn.STDEV.S(IF(CZ37:EE37&lt;999,CZ37:EE37))</f>
        <v>0.6077744817690649</v>
      </c>
    </row>
    <row r="38" spans="1:138" x14ac:dyDescent="0.25">
      <c r="A38">
        <v>67</v>
      </c>
      <c r="B38">
        <v>20</v>
      </c>
      <c r="C38" t="s">
        <v>4</v>
      </c>
      <c r="D38" t="s">
        <v>5</v>
      </c>
      <c r="E38">
        <v>0</v>
      </c>
      <c r="F38" s="15">
        <v>2</v>
      </c>
      <c r="G38">
        <v>7</v>
      </c>
      <c r="H38">
        <v>8.75</v>
      </c>
      <c r="I38" s="15">
        <v>16.5</v>
      </c>
      <c r="J38" s="16">
        <v>1</v>
      </c>
      <c r="K38">
        <v>0</v>
      </c>
      <c r="L38">
        <v>0</v>
      </c>
      <c r="M38">
        <v>999</v>
      </c>
      <c r="N38">
        <v>0</v>
      </c>
      <c r="O38">
        <v>1.5</v>
      </c>
      <c r="P38">
        <v>1.5</v>
      </c>
      <c r="Q38" s="15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15">
        <v>0</v>
      </c>
      <c r="Z38">
        <v>999</v>
      </c>
      <c r="AA38">
        <v>999</v>
      </c>
      <c r="AB38">
        <v>13</v>
      </c>
      <c r="AC38">
        <v>4</v>
      </c>
      <c r="AD38" s="1">
        <v>0</v>
      </c>
      <c r="AE38">
        <v>1</v>
      </c>
      <c r="AF38">
        <v>2</v>
      </c>
      <c r="AG38">
        <v>1</v>
      </c>
      <c r="AH38">
        <v>0</v>
      </c>
      <c r="AI38" s="1">
        <v>1</v>
      </c>
      <c r="AJ38">
        <f t="shared" si="13"/>
        <v>2</v>
      </c>
      <c r="AK38">
        <v>15</v>
      </c>
      <c r="AL38">
        <v>0</v>
      </c>
      <c r="AM38">
        <v>2</v>
      </c>
      <c r="AN38">
        <v>18</v>
      </c>
      <c r="AO38">
        <v>0</v>
      </c>
      <c r="AP38">
        <v>1</v>
      </c>
      <c r="AQ38">
        <v>5.3209999999999997</v>
      </c>
      <c r="AR38">
        <v>3.1344444444444455</v>
      </c>
      <c r="AS38">
        <v>5.5612500000000002</v>
      </c>
      <c r="AT38">
        <v>3.1687500000000002</v>
      </c>
      <c r="AU38">
        <v>52</v>
      </c>
      <c r="AV38">
        <v>0</v>
      </c>
      <c r="AW38">
        <v>3</v>
      </c>
      <c r="AX38">
        <v>49</v>
      </c>
      <c r="AY38">
        <v>0</v>
      </c>
      <c r="AZ38">
        <v>2</v>
      </c>
      <c r="BA38">
        <v>5.8955555555555561</v>
      </c>
      <c r="BB38">
        <v>2.08</v>
      </c>
      <c r="BC38">
        <v>5.9211999999999998</v>
      </c>
      <c r="BD38" s="1">
        <v>3.2192000000000012</v>
      </c>
      <c r="BE38">
        <v>0</v>
      </c>
      <c r="BF38">
        <f t="shared" si="6"/>
        <v>1</v>
      </c>
      <c r="BG38">
        <f t="shared" si="7"/>
        <v>10</v>
      </c>
      <c r="BH38">
        <v>2</v>
      </c>
      <c r="BI38">
        <v>15</v>
      </c>
      <c r="BJ38">
        <v>12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8</v>
      </c>
      <c r="BQ38">
        <v>1</v>
      </c>
      <c r="BR38">
        <v>0</v>
      </c>
      <c r="BS38">
        <v>10.342000000000002</v>
      </c>
      <c r="BT38" s="1">
        <v>8.3099999999999987</v>
      </c>
      <c r="BU38">
        <v>0</v>
      </c>
      <c r="BV38">
        <f t="shared" si="8"/>
        <v>0</v>
      </c>
      <c r="BW38">
        <f t="shared" si="9"/>
        <v>31</v>
      </c>
      <c r="BX38">
        <v>1</v>
      </c>
      <c r="BY38">
        <v>33</v>
      </c>
      <c r="BZ38">
        <v>31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10</v>
      </c>
      <c r="CG38">
        <v>9</v>
      </c>
      <c r="CH38">
        <v>0</v>
      </c>
      <c r="CI38">
        <v>4.778000000000004</v>
      </c>
      <c r="CJ38" s="1">
        <v>16.296666666666667</v>
      </c>
      <c r="CK38" s="17">
        <f>IFERROR(AVERAGEIF(CL38:CW38,"&lt;&gt;999"),"")</f>
        <v>1.3794</v>
      </c>
      <c r="CL38">
        <v>1.919</v>
      </c>
      <c r="CM38">
        <v>999</v>
      </c>
      <c r="CN38">
        <v>999</v>
      </c>
      <c r="CO38">
        <v>3.798</v>
      </c>
      <c r="CP38">
        <v>2.2749999999999999</v>
      </c>
      <c r="CQ38">
        <v>1.423</v>
      </c>
      <c r="CR38">
        <v>0.86499999999999999</v>
      </c>
      <c r="CS38">
        <v>0.88100000000000001</v>
      </c>
      <c r="CT38">
        <v>0.77</v>
      </c>
      <c r="CU38">
        <v>0.75800000000000001</v>
      </c>
      <c r="CV38">
        <v>0.51300000000000001</v>
      </c>
      <c r="CW38" s="1">
        <v>0.59199999999999997</v>
      </c>
      <c r="CX38" s="17">
        <f t="shared" si="11"/>
        <v>0.83665517241379306</v>
      </c>
      <c r="CY38">
        <v>0.33013225443558142</v>
      </c>
      <c r="CZ38">
        <v>0.83599999999999997</v>
      </c>
      <c r="DA38">
        <v>999</v>
      </c>
      <c r="DB38">
        <v>0.77900000000000003</v>
      </c>
      <c r="DC38">
        <v>0.49299999999999999</v>
      </c>
      <c r="DD38">
        <v>0.91900000000000004</v>
      </c>
      <c r="DE38">
        <v>0.81799999999999995</v>
      </c>
      <c r="DF38">
        <v>0.53400000000000003</v>
      </c>
      <c r="DG38">
        <v>0.63200000000000001</v>
      </c>
      <c r="DH38">
        <v>0.52700000000000002</v>
      </c>
      <c r="DI38">
        <v>999</v>
      </c>
      <c r="DJ38">
        <v>0.86</v>
      </c>
      <c r="DK38">
        <v>0.53400000000000003</v>
      </c>
      <c r="DL38">
        <v>0.89300000000000002</v>
      </c>
      <c r="DM38">
        <v>0.75900000000000001</v>
      </c>
      <c r="DN38">
        <v>0.58499999999999996</v>
      </c>
      <c r="DO38">
        <v>1.2290000000000001</v>
      </c>
      <c r="DP38">
        <v>0.53400000000000003</v>
      </c>
      <c r="DQ38">
        <v>1.085</v>
      </c>
      <c r="DR38">
        <v>0.85099999999999998</v>
      </c>
      <c r="DS38">
        <v>0.24099999999999999</v>
      </c>
      <c r="DT38">
        <v>0.84499999999999997</v>
      </c>
      <c r="DU38">
        <v>0.85199999999999998</v>
      </c>
      <c r="DV38">
        <v>0.60599999999999998</v>
      </c>
      <c r="DW38">
        <v>1.9019999999999999</v>
      </c>
      <c r="DX38">
        <v>0.77700000000000002</v>
      </c>
      <c r="DY38">
        <v>1.0209999999999999</v>
      </c>
      <c r="DZ38">
        <v>1.087</v>
      </c>
      <c r="EA38">
        <v>0.70499999999999996</v>
      </c>
      <c r="EB38">
        <v>0.81100000000000005</v>
      </c>
      <c r="EC38">
        <v>1.5720000000000001</v>
      </c>
      <c r="ED38">
        <v>0.97599999999999998</v>
      </c>
      <c r="EE38">
        <v>999</v>
      </c>
      <c r="EF38" s="18">
        <f t="array" ref="EF38">_xlfn.STDEV.S(IF(CZ38:EE38&lt;999,CZ38:EE38))</f>
        <v>0.33013225443558142</v>
      </c>
    </row>
    <row r="39" spans="1:138" x14ac:dyDescent="0.25">
      <c r="A39">
        <v>69</v>
      </c>
      <c r="B39">
        <v>19</v>
      </c>
      <c r="C39" t="s">
        <v>4</v>
      </c>
      <c r="D39" t="s">
        <v>5</v>
      </c>
      <c r="E39">
        <v>0</v>
      </c>
      <c r="F39" s="15">
        <v>2</v>
      </c>
      <c r="G39">
        <v>10</v>
      </c>
      <c r="H39">
        <v>11.5</v>
      </c>
      <c r="I39" s="15">
        <v>16.5</v>
      </c>
      <c r="J39" s="16">
        <v>0</v>
      </c>
      <c r="K39">
        <v>0.5</v>
      </c>
      <c r="L39">
        <v>1</v>
      </c>
      <c r="M39">
        <v>0</v>
      </c>
      <c r="N39">
        <v>0</v>
      </c>
      <c r="O39">
        <v>1</v>
      </c>
      <c r="P39">
        <v>1</v>
      </c>
      <c r="Q39" s="15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15">
        <v>0</v>
      </c>
      <c r="Z39">
        <v>7</v>
      </c>
      <c r="AA39">
        <v>9</v>
      </c>
      <c r="AB39">
        <v>11</v>
      </c>
      <c r="AC39">
        <v>2</v>
      </c>
      <c r="AD39" s="1">
        <v>0</v>
      </c>
      <c r="AE39">
        <v>2</v>
      </c>
      <c r="AF39">
        <v>2</v>
      </c>
      <c r="AG39">
        <v>2</v>
      </c>
      <c r="AH39">
        <v>0</v>
      </c>
      <c r="AI39" s="1">
        <v>0</v>
      </c>
      <c r="AJ39">
        <f t="shared" si="13"/>
        <v>0</v>
      </c>
      <c r="AK39">
        <v>25</v>
      </c>
      <c r="AL39">
        <v>0</v>
      </c>
      <c r="AM39">
        <v>0</v>
      </c>
      <c r="AN39">
        <v>12</v>
      </c>
      <c r="AO39">
        <v>0</v>
      </c>
      <c r="AP39">
        <v>0</v>
      </c>
      <c r="AQ39">
        <v>2.396923076923076</v>
      </c>
      <c r="AR39">
        <v>4.5261538461538473</v>
      </c>
      <c r="AS39">
        <v>6.964999999999999</v>
      </c>
      <c r="AT39" s="1">
        <v>6.8871428571428579</v>
      </c>
      <c r="AU39">
        <v>49</v>
      </c>
      <c r="AV39">
        <v>0</v>
      </c>
      <c r="AW39">
        <v>0</v>
      </c>
      <c r="AX39">
        <v>57</v>
      </c>
      <c r="AY39">
        <v>0</v>
      </c>
      <c r="AZ39">
        <v>0</v>
      </c>
      <c r="BA39">
        <v>4.227199999999999</v>
      </c>
      <c r="BB39">
        <v>5.3728000000000007</v>
      </c>
      <c r="BC39">
        <v>4.1200000000000019</v>
      </c>
      <c r="BD39" s="1">
        <v>4.1558620689655159</v>
      </c>
      <c r="BE39">
        <v>0</v>
      </c>
      <c r="BF39">
        <f t="shared" si="6"/>
        <v>0</v>
      </c>
      <c r="BG39">
        <f t="shared" si="7"/>
        <v>11</v>
      </c>
      <c r="BH39">
        <v>0</v>
      </c>
      <c r="BI39">
        <v>13</v>
      </c>
      <c r="BJ39">
        <v>12</v>
      </c>
      <c r="BK39">
        <v>1</v>
      </c>
      <c r="BL39">
        <v>1</v>
      </c>
      <c r="BM39">
        <v>0</v>
      </c>
      <c r="BN39">
        <v>1</v>
      </c>
      <c r="BO39">
        <v>0</v>
      </c>
      <c r="BP39">
        <v>13</v>
      </c>
      <c r="BQ39">
        <v>1</v>
      </c>
      <c r="BR39">
        <v>0</v>
      </c>
      <c r="BS39">
        <v>5.2714285714285705</v>
      </c>
      <c r="BT39" s="1">
        <v>6.6885714285714295</v>
      </c>
      <c r="BU39">
        <v>0</v>
      </c>
      <c r="BV39">
        <f t="shared" si="8"/>
        <v>0</v>
      </c>
      <c r="BW39">
        <f t="shared" si="9"/>
        <v>30</v>
      </c>
      <c r="BX39">
        <v>0</v>
      </c>
      <c r="BY39">
        <v>32</v>
      </c>
      <c r="BZ39">
        <v>31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34</v>
      </c>
      <c r="CG39">
        <v>1</v>
      </c>
      <c r="CH39">
        <v>0</v>
      </c>
      <c r="CI39">
        <v>6.2761111111111152</v>
      </c>
      <c r="CJ39" s="1">
        <v>6.9905882352941138</v>
      </c>
      <c r="CK39" s="17">
        <f>IFERROR(AVERAGEIF(CL39:CW39,"&lt;&gt;999"),"")</f>
        <v>0.71490909090909094</v>
      </c>
      <c r="CL39">
        <v>0.627</v>
      </c>
      <c r="CM39">
        <v>0.65200000000000002</v>
      </c>
      <c r="CN39">
        <v>0.47499999999999998</v>
      </c>
      <c r="CO39">
        <v>0.69499999999999995</v>
      </c>
      <c r="CP39">
        <v>999</v>
      </c>
      <c r="CQ39">
        <v>0.66500000000000004</v>
      </c>
      <c r="CR39">
        <v>0.52200000000000002</v>
      </c>
      <c r="CS39">
        <v>0.66200000000000003</v>
      </c>
      <c r="CT39">
        <v>0.85699999999999998</v>
      </c>
      <c r="CU39">
        <v>0.71199999999999997</v>
      </c>
      <c r="CV39">
        <v>0.495</v>
      </c>
      <c r="CW39" s="1">
        <v>1.502</v>
      </c>
      <c r="CX39" s="17">
        <f t="shared" si="11"/>
        <v>0.9677</v>
      </c>
      <c r="CY39">
        <v>0.85045923294215087</v>
      </c>
      <c r="CZ39">
        <v>0.54400000000000004</v>
      </c>
      <c r="DA39">
        <v>0.626</v>
      </c>
      <c r="DB39">
        <v>0.48299999999999998</v>
      </c>
      <c r="DC39">
        <v>0.95099999999999996</v>
      </c>
      <c r="DD39">
        <v>0.76300000000000001</v>
      </c>
      <c r="DE39">
        <v>0.57999999999999996</v>
      </c>
      <c r="DF39">
        <v>0.74</v>
      </c>
      <c r="DG39">
        <v>0.71299999999999997</v>
      </c>
      <c r="DH39">
        <v>0.94399999999999995</v>
      </c>
      <c r="DI39" s="13">
        <v>5.0819999999999999</v>
      </c>
      <c r="DJ39">
        <v>0.73</v>
      </c>
      <c r="DK39">
        <v>0.72299999999999998</v>
      </c>
      <c r="DL39">
        <v>0.52600000000000002</v>
      </c>
      <c r="DM39">
        <v>0.56899999999999995</v>
      </c>
      <c r="DN39">
        <v>0.42699999999999999</v>
      </c>
      <c r="DO39">
        <v>1.9950000000000001</v>
      </c>
      <c r="DP39">
        <v>0.52800000000000002</v>
      </c>
      <c r="DQ39">
        <v>999</v>
      </c>
      <c r="DR39">
        <v>0.85799999999999998</v>
      </c>
      <c r="DS39">
        <v>0.68100000000000005</v>
      </c>
      <c r="DT39">
        <v>1.1619999999999999</v>
      </c>
      <c r="DU39">
        <v>1.395</v>
      </c>
      <c r="DV39">
        <v>1.302</v>
      </c>
      <c r="DW39">
        <v>0.93</v>
      </c>
      <c r="DX39">
        <v>0.628</v>
      </c>
      <c r="DY39">
        <v>0.55800000000000005</v>
      </c>
      <c r="DZ39">
        <v>0.58399999999999996</v>
      </c>
      <c r="EA39">
        <v>0.78500000000000003</v>
      </c>
      <c r="EB39">
        <v>0.89300000000000002</v>
      </c>
      <c r="EC39">
        <v>0.83399999999999996</v>
      </c>
      <c r="ED39">
        <v>1.4970000000000001</v>
      </c>
      <c r="EE39">
        <v>999</v>
      </c>
      <c r="EF39" s="18">
        <f t="array" ref="EF39">_xlfn.STDEV.S(IF(CZ39:EE39&lt;999,CZ39:EE39))</f>
        <v>0.85045923294215087</v>
      </c>
    </row>
    <row r="40" spans="1:138" x14ac:dyDescent="0.25">
      <c r="A40">
        <v>72</v>
      </c>
      <c r="B40">
        <v>19</v>
      </c>
      <c r="C40" t="s">
        <v>4</v>
      </c>
      <c r="D40" t="s">
        <v>5</v>
      </c>
      <c r="E40">
        <v>0</v>
      </c>
      <c r="F40" s="15">
        <v>2</v>
      </c>
      <c r="G40">
        <v>8</v>
      </c>
      <c r="H40">
        <v>9.83</v>
      </c>
      <c r="I40" s="15">
        <v>14.5</v>
      </c>
      <c r="J40" s="16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3.5</v>
      </c>
      <c r="Q40" s="15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15">
        <v>0</v>
      </c>
      <c r="Z40">
        <v>8</v>
      </c>
      <c r="AA40">
        <v>10</v>
      </c>
      <c r="AB40">
        <v>14.5</v>
      </c>
      <c r="AC40">
        <v>3</v>
      </c>
      <c r="AD40" s="1">
        <v>0</v>
      </c>
      <c r="AE40">
        <v>1</v>
      </c>
      <c r="AF40">
        <v>2</v>
      </c>
      <c r="AG40">
        <v>2</v>
      </c>
      <c r="AH40">
        <v>0</v>
      </c>
      <c r="AI40" s="1">
        <v>0</v>
      </c>
      <c r="AJ40">
        <f t="shared" si="13"/>
        <v>0</v>
      </c>
      <c r="AK40">
        <v>16</v>
      </c>
      <c r="AL40">
        <v>0</v>
      </c>
      <c r="AM40">
        <v>2</v>
      </c>
      <c r="AN40">
        <v>11</v>
      </c>
      <c r="AO40">
        <v>0</v>
      </c>
      <c r="AP40">
        <v>0</v>
      </c>
      <c r="AQ40">
        <v>5.7233333333333327</v>
      </c>
      <c r="AR40">
        <v>3.42875</v>
      </c>
      <c r="AS40">
        <v>7.6433333333333335</v>
      </c>
      <c r="AT40" s="1">
        <v>7.3566666666666665</v>
      </c>
      <c r="AU40">
        <v>54</v>
      </c>
      <c r="AV40">
        <v>0</v>
      </c>
      <c r="AW40">
        <v>0</v>
      </c>
      <c r="AX40">
        <v>27</v>
      </c>
      <c r="AY40">
        <v>0</v>
      </c>
      <c r="AZ40">
        <v>1</v>
      </c>
      <c r="BA40">
        <v>3.5403703703703711</v>
      </c>
      <c r="BB40">
        <v>5.1574999999999989</v>
      </c>
      <c r="BC40">
        <v>6.5550000000000006</v>
      </c>
      <c r="BD40" s="1">
        <v>9.1971428571428557</v>
      </c>
      <c r="BE40">
        <v>1</v>
      </c>
      <c r="BF40">
        <f t="shared" si="6"/>
        <v>0</v>
      </c>
      <c r="BG40">
        <f t="shared" si="7"/>
        <v>12</v>
      </c>
      <c r="BH40">
        <v>0</v>
      </c>
      <c r="BI40">
        <v>12</v>
      </c>
      <c r="BJ40">
        <v>11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9</v>
      </c>
      <c r="BQ40">
        <v>0</v>
      </c>
      <c r="BR40">
        <v>0</v>
      </c>
      <c r="BS40">
        <v>10.015000000000001</v>
      </c>
      <c r="BT40">
        <v>9.5299999999999976</v>
      </c>
      <c r="BU40">
        <v>0</v>
      </c>
      <c r="BV40">
        <f t="shared" si="8"/>
        <v>0</v>
      </c>
      <c r="BW40">
        <f t="shared" si="9"/>
        <v>31</v>
      </c>
      <c r="BX40">
        <v>0</v>
      </c>
      <c r="BY40">
        <v>32</v>
      </c>
      <c r="BZ40">
        <v>31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29</v>
      </c>
      <c r="CG40">
        <v>1</v>
      </c>
      <c r="CH40">
        <v>0</v>
      </c>
      <c r="CI40">
        <v>7.7464285714285719</v>
      </c>
      <c r="CJ40" s="1">
        <v>7.9240000000000013</v>
      </c>
      <c r="CK40" s="17">
        <f>IFERROR(AVERAGEIF(CL40:CW40,"&lt;&gt;999"),"")</f>
        <v>0.66854545454545455</v>
      </c>
      <c r="CL40">
        <v>1.0109999999999999</v>
      </c>
      <c r="CM40">
        <v>0.61299999999999999</v>
      </c>
      <c r="CN40">
        <v>0.48</v>
      </c>
      <c r="CO40">
        <v>0.70299999999999996</v>
      </c>
      <c r="CP40">
        <v>0.79800000000000004</v>
      </c>
      <c r="CQ40">
        <v>1.149</v>
      </c>
      <c r="CR40">
        <v>0.52600000000000002</v>
      </c>
      <c r="CS40">
        <v>0.65300000000000002</v>
      </c>
      <c r="CT40">
        <v>0.437</v>
      </c>
      <c r="CU40">
        <v>0.56100000000000005</v>
      </c>
      <c r="CV40">
        <v>0.42299999999999999</v>
      </c>
      <c r="CW40" s="1">
        <v>999</v>
      </c>
      <c r="CX40" s="17">
        <f t="shared" si="11"/>
        <v>0.65474193548387094</v>
      </c>
      <c r="CY40">
        <v>0.20341303919888951</v>
      </c>
      <c r="CZ40">
        <v>0.45900000000000002</v>
      </c>
      <c r="DA40">
        <v>0.74299999999999999</v>
      </c>
      <c r="DB40">
        <v>0.80600000000000005</v>
      </c>
      <c r="DC40">
        <v>0.78300000000000003</v>
      </c>
      <c r="DD40">
        <v>0.50600000000000001</v>
      </c>
      <c r="DE40">
        <v>0.65700000000000003</v>
      </c>
      <c r="DF40">
        <v>0.505</v>
      </c>
      <c r="DG40">
        <v>0.44700000000000001</v>
      </c>
      <c r="DH40">
        <v>0.69199999999999995</v>
      </c>
      <c r="DI40">
        <v>0.83299999999999996</v>
      </c>
      <c r="DJ40">
        <v>0.89800000000000002</v>
      </c>
      <c r="DK40">
        <v>0.38100000000000001</v>
      </c>
      <c r="DL40">
        <v>0.56999999999999995</v>
      </c>
      <c r="DM40">
        <v>1.4</v>
      </c>
      <c r="DN40">
        <v>0.83199999999999996</v>
      </c>
      <c r="DO40">
        <v>0.85299999999999998</v>
      </c>
      <c r="DP40">
        <v>0.44900000000000001</v>
      </c>
      <c r="DQ40">
        <v>0.53500000000000003</v>
      </c>
      <c r="DR40">
        <v>0.874</v>
      </c>
      <c r="DS40">
        <v>0.69399999999999995</v>
      </c>
      <c r="DT40">
        <v>0.71699999999999997</v>
      </c>
      <c r="DU40">
        <v>0.54500000000000004</v>
      </c>
      <c r="DV40">
        <v>0.629</v>
      </c>
      <c r="DW40">
        <v>0.629</v>
      </c>
      <c r="DX40">
        <v>0.54900000000000004</v>
      </c>
      <c r="DY40">
        <v>0.69</v>
      </c>
      <c r="DZ40">
        <v>0.42599999999999999</v>
      </c>
      <c r="EA40">
        <v>0.56499999999999995</v>
      </c>
      <c r="EB40">
        <v>0.44400000000000001</v>
      </c>
      <c r="EC40">
        <v>0.495</v>
      </c>
      <c r="ED40">
        <v>0.69099999999999995</v>
      </c>
      <c r="EE40">
        <v>999</v>
      </c>
      <c r="EF40" s="18">
        <f t="array" ref="EF40">_xlfn.STDEV.S(IF(CZ40:EE40&lt;999,CZ40:EE40))</f>
        <v>0.20341303919888951</v>
      </c>
    </row>
    <row r="41" spans="1:138" x14ac:dyDescent="0.25">
      <c r="A41">
        <v>73</v>
      </c>
      <c r="B41">
        <v>18</v>
      </c>
      <c r="C41" t="s">
        <v>4</v>
      </c>
      <c r="D41" t="s">
        <v>5</v>
      </c>
      <c r="E41">
        <v>0</v>
      </c>
      <c r="F41" s="15">
        <v>2</v>
      </c>
      <c r="G41">
        <v>7.5</v>
      </c>
      <c r="H41">
        <v>8</v>
      </c>
      <c r="I41" s="15">
        <v>14</v>
      </c>
      <c r="J41" s="16">
        <v>1</v>
      </c>
      <c r="K41">
        <v>0</v>
      </c>
      <c r="L41">
        <v>0</v>
      </c>
      <c r="M41">
        <v>1</v>
      </c>
      <c r="N41">
        <v>0</v>
      </c>
      <c r="O41">
        <v>0.35</v>
      </c>
      <c r="P41">
        <v>0.5</v>
      </c>
      <c r="Q41" s="15">
        <v>0</v>
      </c>
      <c r="R41">
        <v>0</v>
      </c>
      <c r="S41">
        <v>0</v>
      </c>
      <c r="T41">
        <v>1</v>
      </c>
      <c r="U41" t="s">
        <v>140</v>
      </c>
      <c r="V41">
        <v>0</v>
      </c>
      <c r="W41">
        <v>0</v>
      </c>
      <c r="X41">
        <v>0</v>
      </c>
      <c r="Y41" s="15">
        <v>0</v>
      </c>
      <c r="Z41">
        <v>7.5</v>
      </c>
      <c r="AA41">
        <v>8</v>
      </c>
      <c r="AB41">
        <v>15.5</v>
      </c>
      <c r="AC41">
        <v>1.5</v>
      </c>
      <c r="AD41" s="1">
        <v>0</v>
      </c>
      <c r="AE41">
        <v>1</v>
      </c>
      <c r="AF41">
        <v>2</v>
      </c>
      <c r="AG41">
        <v>2</v>
      </c>
      <c r="AH41">
        <v>0</v>
      </c>
      <c r="AI41" s="1">
        <v>0</v>
      </c>
      <c r="AJ41">
        <f t="shared" si="13"/>
        <v>0</v>
      </c>
      <c r="AK41">
        <v>12</v>
      </c>
      <c r="AL41">
        <v>0</v>
      </c>
      <c r="AM41">
        <v>1</v>
      </c>
      <c r="AN41">
        <v>11</v>
      </c>
      <c r="AO41">
        <v>0</v>
      </c>
      <c r="AP41">
        <v>0</v>
      </c>
      <c r="AQ41">
        <v>6.3166666666666655</v>
      </c>
      <c r="AR41">
        <v>6.4800000000000013</v>
      </c>
      <c r="AS41">
        <v>8.1960000000000015</v>
      </c>
      <c r="AT41" s="1">
        <v>8.1499999999999986</v>
      </c>
      <c r="AU41">
        <v>33</v>
      </c>
      <c r="AV41">
        <v>2</v>
      </c>
      <c r="AW41">
        <v>5</v>
      </c>
      <c r="AX41">
        <v>38</v>
      </c>
      <c r="AY41">
        <v>0</v>
      </c>
      <c r="AZ41">
        <v>2</v>
      </c>
      <c r="BA41">
        <v>6.4511764705882353</v>
      </c>
      <c r="BB41">
        <v>5.2558823529411773</v>
      </c>
      <c r="BC41">
        <v>5.8520000000000012</v>
      </c>
      <c r="BD41" s="1">
        <v>5.4126315789473667</v>
      </c>
      <c r="BE41">
        <v>0</v>
      </c>
      <c r="BF41">
        <f t="shared" si="6"/>
        <v>0</v>
      </c>
      <c r="BG41">
        <f t="shared" si="7"/>
        <v>10</v>
      </c>
      <c r="BH41">
        <v>0</v>
      </c>
      <c r="BI41">
        <v>12</v>
      </c>
      <c r="BJ41">
        <v>11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21</v>
      </c>
      <c r="BQ41">
        <v>2</v>
      </c>
      <c r="BR41">
        <v>0</v>
      </c>
      <c r="BS41">
        <v>2.7209090909090907</v>
      </c>
      <c r="BT41" s="1">
        <v>3.8881818181818177</v>
      </c>
      <c r="BU41">
        <v>0</v>
      </c>
      <c r="BV41">
        <f t="shared" si="8"/>
        <v>0</v>
      </c>
      <c r="BW41">
        <f t="shared" si="9"/>
        <v>30</v>
      </c>
      <c r="BX41">
        <v>1</v>
      </c>
      <c r="BY41">
        <v>36</v>
      </c>
      <c r="BZ41">
        <v>12</v>
      </c>
      <c r="CA41">
        <v>3</v>
      </c>
      <c r="CB41">
        <v>1</v>
      </c>
      <c r="CC41">
        <v>1</v>
      </c>
      <c r="CD41">
        <v>1</v>
      </c>
      <c r="CE41">
        <v>0</v>
      </c>
      <c r="CF41">
        <v>80</v>
      </c>
      <c r="CG41">
        <v>0</v>
      </c>
      <c r="CH41">
        <v>1</v>
      </c>
      <c r="CI41">
        <v>2.4602499999999994</v>
      </c>
      <c r="CJ41" s="1">
        <v>3.5192500000000004</v>
      </c>
      <c r="CK41" s="17">
        <f>IFERROR(AVERAGEIF(CL41:CW41,"&lt;&gt;999"),"")</f>
        <v>0.73</v>
      </c>
      <c r="CL41">
        <v>0.72299999999999998</v>
      </c>
      <c r="CM41">
        <v>1.014</v>
      </c>
      <c r="CN41">
        <v>0.44900000000000001</v>
      </c>
      <c r="CO41">
        <v>0.71199999999999997</v>
      </c>
      <c r="CP41">
        <v>0.46899999999999997</v>
      </c>
      <c r="CQ41">
        <v>0.57399999999999995</v>
      </c>
      <c r="CR41">
        <v>0.441</v>
      </c>
      <c r="CS41">
        <v>0.66200000000000003</v>
      </c>
      <c r="CT41">
        <v>999</v>
      </c>
      <c r="CU41">
        <v>0.63400000000000001</v>
      </c>
      <c r="CV41">
        <v>1.6220000000000001</v>
      </c>
      <c r="CW41" s="1">
        <v>999</v>
      </c>
      <c r="CX41" s="17">
        <f t="shared" si="11"/>
        <v>0.78559999999999997</v>
      </c>
      <c r="CY41">
        <v>0.30049299722174938</v>
      </c>
      <c r="CZ41">
        <v>1.8080000000000001</v>
      </c>
      <c r="DA41">
        <v>0.58499999999999996</v>
      </c>
      <c r="DB41">
        <v>0.61899999999999999</v>
      </c>
      <c r="DC41">
        <v>0.59499999999999997</v>
      </c>
      <c r="DD41">
        <v>0.68600000000000005</v>
      </c>
      <c r="DE41">
        <v>0.83799999999999997</v>
      </c>
      <c r="DF41">
        <v>0.45400000000000001</v>
      </c>
      <c r="DG41">
        <v>0.51300000000000001</v>
      </c>
      <c r="DH41">
        <v>0.45100000000000001</v>
      </c>
      <c r="DI41">
        <v>0.76800000000000002</v>
      </c>
      <c r="DJ41">
        <v>0.70399999999999996</v>
      </c>
      <c r="DK41">
        <v>0.55400000000000005</v>
      </c>
      <c r="DL41">
        <v>0.68700000000000006</v>
      </c>
      <c r="DM41">
        <v>0.58299999999999996</v>
      </c>
      <c r="DN41">
        <v>0.74199999999999999</v>
      </c>
      <c r="DO41">
        <v>0.74199999999999999</v>
      </c>
      <c r="DP41">
        <v>0.62</v>
      </c>
      <c r="DQ41">
        <v>0.77900000000000003</v>
      </c>
      <c r="DR41">
        <v>0.435</v>
      </c>
      <c r="DS41">
        <v>0.41299999999999998</v>
      </c>
      <c r="DT41">
        <v>0.86</v>
      </c>
      <c r="DU41">
        <v>0.94</v>
      </c>
      <c r="DV41">
        <v>999</v>
      </c>
      <c r="DW41">
        <v>1.1990000000000001</v>
      </c>
      <c r="DX41">
        <v>0.57299999999999995</v>
      </c>
      <c r="DY41">
        <v>0.99199999999999999</v>
      </c>
      <c r="DZ41">
        <v>1.111</v>
      </c>
      <c r="EA41">
        <v>1.0920000000000001</v>
      </c>
      <c r="EB41">
        <v>1.046</v>
      </c>
      <c r="EC41">
        <v>1.002</v>
      </c>
      <c r="ED41">
        <v>1.177</v>
      </c>
      <c r="EE41">
        <v>999</v>
      </c>
      <c r="EF41" s="18">
        <f t="array" ref="EF41">_xlfn.STDEV.S(IF(CZ41:EE41&lt;999,CZ41:EE41))</f>
        <v>0.30049299722174938</v>
      </c>
    </row>
    <row r="42" spans="1:138" x14ac:dyDescent="0.25">
      <c r="A42">
        <v>74</v>
      </c>
      <c r="B42">
        <v>20</v>
      </c>
      <c r="C42" t="s">
        <v>4</v>
      </c>
      <c r="D42" t="s">
        <v>5</v>
      </c>
      <c r="E42">
        <v>0</v>
      </c>
      <c r="F42" s="15">
        <v>2</v>
      </c>
      <c r="G42">
        <v>7</v>
      </c>
      <c r="H42">
        <v>7.5</v>
      </c>
      <c r="I42" s="15">
        <v>11.5</v>
      </c>
      <c r="J42" s="16">
        <v>1</v>
      </c>
      <c r="K42">
        <v>0</v>
      </c>
      <c r="L42">
        <v>1</v>
      </c>
      <c r="M42">
        <v>0</v>
      </c>
      <c r="N42">
        <v>0</v>
      </c>
      <c r="O42">
        <v>2</v>
      </c>
      <c r="P42">
        <v>3</v>
      </c>
      <c r="Q42" s="15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 s="15" t="s">
        <v>141</v>
      </c>
      <c r="Z42">
        <v>7</v>
      </c>
      <c r="AA42">
        <v>8</v>
      </c>
      <c r="AB42">
        <v>11.5</v>
      </c>
      <c r="AC42">
        <v>3</v>
      </c>
      <c r="AD42" s="1">
        <v>0</v>
      </c>
      <c r="AE42">
        <v>2</v>
      </c>
      <c r="AF42">
        <v>2</v>
      </c>
      <c r="AG42">
        <v>1</v>
      </c>
      <c r="AH42">
        <v>0</v>
      </c>
      <c r="AI42" s="1">
        <v>1</v>
      </c>
      <c r="AJ42">
        <f t="shared" si="13"/>
        <v>2</v>
      </c>
      <c r="AK42">
        <v>11</v>
      </c>
      <c r="AL42">
        <v>1</v>
      </c>
      <c r="AM42">
        <v>8</v>
      </c>
      <c r="AN42">
        <v>16</v>
      </c>
      <c r="AO42">
        <v>0</v>
      </c>
      <c r="AP42">
        <v>2</v>
      </c>
      <c r="AQ42">
        <v>3.5100000000000002</v>
      </c>
      <c r="AR42">
        <v>3.8333333333333344</v>
      </c>
      <c r="AS42">
        <v>4.5050000000000026</v>
      </c>
      <c r="AT42" s="1">
        <v>4.4633333333333303</v>
      </c>
      <c r="AU42">
        <v>36</v>
      </c>
      <c r="AV42">
        <v>0</v>
      </c>
      <c r="AW42">
        <v>5</v>
      </c>
      <c r="AX42">
        <v>57</v>
      </c>
      <c r="AY42">
        <v>0</v>
      </c>
      <c r="AZ42">
        <v>6</v>
      </c>
      <c r="BA42">
        <v>2.8348275862068957</v>
      </c>
      <c r="BB42">
        <v>3.3551724137931038</v>
      </c>
      <c r="BC42">
        <v>5.091111111111112</v>
      </c>
      <c r="BD42" s="1">
        <v>4.0126315789473681</v>
      </c>
      <c r="BE42">
        <v>0</v>
      </c>
      <c r="BF42">
        <f t="shared" si="6"/>
        <v>1</v>
      </c>
      <c r="BG42">
        <f t="shared" si="7"/>
        <v>6</v>
      </c>
      <c r="BH42">
        <v>3</v>
      </c>
      <c r="BI42">
        <v>10</v>
      </c>
      <c r="BJ42">
        <v>11</v>
      </c>
      <c r="BK42">
        <v>0</v>
      </c>
      <c r="BL42">
        <v>1</v>
      </c>
      <c r="BM42">
        <v>0</v>
      </c>
      <c r="BN42">
        <v>2</v>
      </c>
      <c r="BO42">
        <v>0</v>
      </c>
      <c r="BP42">
        <v>9</v>
      </c>
      <c r="BQ42">
        <v>0</v>
      </c>
      <c r="BR42">
        <v>0</v>
      </c>
      <c r="BS42">
        <v>10.61</v>
      </c>
      <c r="BT42" s="1">
        <v>7.3900000000000006</v>
      </c>
      <c r="BU42">
        <v>0</v>
      </c>
      <c r="BV42">
        <f t="shared" si="8"/>
        <v>0</v>
      </c>
      <c r="BW42">
        <f t="shared" si="9"/>
        <v>28</v>
      </c>
      <c r="BX42">
        <v>1</v>
      </c>
      <c r="BY42">
        <v>29</v>
      </c>
      <c r="BZ42">
        <v>31</v>
      </c>
      <c r="CA42">
        <v>0</v>
      </c>
      <c r="CB42">
        <v>0</v>
      </c>
      <c r="CC42">
        <v>0</v>
      </c>
      <c r="CD42">
        <v>2</v>
      </c>
      <c r="CE42">
        <v>0</v>
      </c>
      <c r="CF42">
        <v>32</v>
      </c>
      <c r="CG42">
        <v>3</v>
      </c>
      <c r="CH42">
        <v>0</v>
      </c>
      <c r="CI42">
        <v>6.7753333333333323</v>
      </c>
      <c r="CJ42" s="1">
        <v>7.0453333333333337</v>
      </c>
      <c r="CK42" s="17">
        <f>IFERROR(AVERAGEIF(CL42:CW42,"&lt;&gt;999"),"")</f>
        <v>0.91566666666666663</v>
      </c>
      <c r="CL42">
        <v>0.98499999999999999</v>
      </c>
      <c r="CM42">
        <v>0.91600000000000004</v>
      </c>
      <c r="CN42">
        <v>0.78</v>
      </c>
      <c r="CO42">
        <v>0.996</v>
      </c>
      <c r="CP42">
        <v>1.0069999999999999</v>
      </c>
      <c r="CQ42">
        <v>0.76300000000000001</v>
      </c>
      <c r="CR42">
        <v>999</v>
      </c>
      <c r="CS42">
        <v>0.84399999999999997</v>
      </c>
      <c r="CT42">
        <v>0.84499999999999997</v>
      </c>
      <c r="CU42">
        <v>1.105</v>
      </c>
      <c r="CV42">
        <v>999</v>
      </c>
      <c r="CW42" s="1">
        <v>999</v>
      </c>
      <c r="CX42" s="17">
        <f t="shared" si="11"/>
        <v>1.3929642857142854</v>
      </c>
      <c r="CY42">
        <v>0.61903541944633589</v>
      </c>
      <c r="CZ42">
        <v>1.778</v>
      </c>
      <c r="DA42">
        <v>2.2370000000000001</v>
      </c>
      <c r="DB42">
        <v>1.1850000000000001</v>
      </c>
      <c r="DC42">
        <v>1.36</v>
      </c>
      <c r="DD42">
        <v>1.2370000000000001</v>
      </c>
      <c r="DE42">
        <v>999</v>
      </c>
      <c r="DF42">
        <v>999</v>
      </c>
      <c r="DG42">
        <v>0.94699999999999995</v>
      </c>
      <c r="DH42">
        <v>0.90500000000000003</v>
      </c>
      <c r="DI42">
        <v>1.135</v>
      </c>
      <c r="DJ42">
        <v>2.145</v>
      </c>
      <c r="DK42">
        <v>999</v>
      </c>
      <c r="DL42">
        <v>3.74</v>
      </c>
      <c r="DM42">
        <v>1.056</v>
      </c>
      <c r="DN42">
        <v>1.0920000000000001</v>
      </c>
      <c r="DO42">
        <v>2.5640000000000001</v>
      </c>
      <c r="DP42">
        <v>1.028</v>
      </c>
      <c r="DQ42">
        <v>1.194</v>
      </c>
      <c r="DR42">
        <v>1.2390000000000001</v>
      </c>
      <c r="DS42">
        <v>1.1000000000000001</v>
      </c>
      <c r="DT42">
        <v>1.363</v>
      </c>
      <c r="DU42">
        <v>1.125</v>
      </c>
      <c r="DV42">
        <v>1.202</v>
      </c>
      <c r="DW42">
        <v>1.39</v>
      </c>
      <c r="DX42">
        <v>0.89600000000000002</v>
      </c>
      <c r="DY42">
        <v>1.4390000000000001</v>
      </c>
      <c r="DZ42">
        <v>0.71599999999999997</v>
      </c>
      <c r="EA42">
        <v>1.2270000000000001</v>
      </c>
      <c r="EB42">
        <v>1.37</v>
      </c>
      <c r="EC42">
        <v>1.0349999999999999</v>
      </c>
      <c r="ED42">
        <v>1.298</v>
      </c>
      <c r="EE42">
        <v>999</v>
      </c>
      <c r="EF42" s="18">
        <f t="array" ref="EF42">_xlfn.STDEV.S(IF(CZ42:EE42&lt;999,CZ42:EE42))</f>
        <v>0.61903541944633589</v>
      </c>
    </row>
    <row r="43" spans="1:138" x14ac:dyDescent="0.25">
      <c r="A43">
        <v>76</v>
      </c>
      <c r="B43">
        <v>21</v>
      </c>
      <c r="C43" t="s">
        <v>98</v>
      </c>
      <c r="D43" t="s">
        <v>5</v>
      </c>
      <c r="E43">
        <v>0</v>
      </c>
      <c r="F43" s="15">
        <v>2</v>
      </c>
      <c r="G43">
        <v>7</v>
      </c>
      <c r="H43">
        <v>7.75</v>
      </c>
      <c r="I43" s="15">
        <v>15.5</v>
      </c>
      <c r="J43" s="16">
        <v>0</v>
      </c>
      <c r="K43">
        <v>2</v>
      </c>
      <c r="L43">
        <v>0</v>
      </c>
      <c r="M43">
        <v>1</v>
      </c>
      <c r="N43">
        <v>0</v>
      </c>
      <c r="O43">
        <v>1.5</v>
      </c>
      <c r="P43">
        <v>2.5</v>
      </c>
      <c r="Q43" s="15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15">
        <v>0</v>
      </c>
      <c r="Z43">
        <v>7</v>
      </c>
      <c r="AA43">
        <v>7.75</v>
      </c>
      <c r="AB43">
        <v>15.5</v>
      </c>
      <c r="AC43">
        <v>3</v>
      </c>
      <c r="AD43" s="1">
        <v>0</v>
      </c>
      <c r="AE43">
        <v>2</v>
      </c>
      <c r="AF43">
        <v>2</v>
      </c>
      <c r="AG43">
        <v>2</v>
      </c>
      <c r="AH43">
        <v>0</v>
      </c>
      <c r="AI43" s="1">
        <v>0</v>
      </c>
      <c r="AJ43">
        <f t="shared" si="13"/>
        <v>0</v>
      </c>
      <c r="AK43">
        <v>1</v>
      </c>
      <c r="AL43">
        <v>0</v>
      </c>
      <c r="AM43">
        <v>1</v>
      </c>
      <c r="AN43">
        <v>3</v>
      </c>
      <c r="AO43">
        <v>1</v>
      </c>
      <c r="AP43">
        <v>0</v>
      </c>
      <c r="AQ43">
        <f>90-31.8</f>
        <v>58.2</v>
      </c>
      <c r="AR43">
        <v>31.8</v>
      </c>
      <c r="AS43">
        <v>28.52</v>
      </c>
      <c r="AT43" s="1">
        <v>20.04</v>
      </c>
      <c r="AU43">
        <v>11</v>
      </c>
      <c r="AV43">
        <v>0</v>
      </c>
      <c r="AW43">
        <v>2</v>
      </c>
      <c r="AX43">
        <v>10</v>
      </c>
      <c r="AY43">
        <v>0</v>
      </c>
      <c r="AZ43">
        <v>1</v>
      </c>
      <c r="BA43">
        <v>15.668333333333328</v>
      </c>
      <c r="BB43">
        <v>16.478000000000002</v>
      </c>
      <c r="BC43">
        <v>24.603999999999996</v>
      </c>
      <c r="BD43" s="1">
        <v>16.116</v>
      </c>
      <c r="BE43">
        <v>0</v>
      </c>
      <c r="BF43">
        <f t="shared" si="6"/>
        <v>1</v>
      </c>
      <c r="BG43">
        <f t="shared" si="7"/>
        <v>7</v>
      </c>
      <c r="BH43">
        <v>4</v>
      </c>
      <c r="BI43">
        <v>12</v>
      </c>
      <c r="BJ43">
        <v>11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8</v>
      </c>
      <c r="BQ43">
        <v>0</v>
      </c>
      <c r="BR43">
        <v>0</v>
      </c>
      <c r="BS43">
        <v>9.5300000000000011</v>
      </c>
      <c r="BT43" s="1">
        <v>10.0075</v>
      </c>
      <c r="BU43">
        <v>0</v>
      </c>
      <c r="BV43">
        <f t="shared" si="8"/>
        <v>1</v>
      </c>
      <c r="BW43">
        <f t="shared" si="9"/>
        <v>24</v>
      </c>
      <c r="BX43">
        <v>6</v>
      </c>
      <c r="BY43">
        <v>32</v>
      </c>
      <c r="BZ43">
        <v>31</v>
      </c>
      <c r="CA43">
        <v>0</v>
      </c>
      <c r="CB43">
        <v>1</v>
      </c>
      <c r="CC43">
        <v>1</v>
      </c>
      <c r="CD43">
        <v>1</v>
      </c>
      <c r="CE43">
        <v>0</v>
      </c>
      <c r="CF43">
        <v>28</v>
      </c>
      <c r="CG43">
        <v>8</v>
      </c>
      <c r="CH43">
        <v>0</v>
      </c>
      <c r="CI43">
        <v>5.8835714285714271</v>
      </c>
      <c r="CJ43" s="1">
        <v>6.5313333333333334</v>
      </c>
      <c r="CK43" s="17">
        <f>AVERAGE(CL43,CM43,CN43:CV43)</f>
        <v>1.2680909090909092</v>
      </c>
      <c r="CL43">
        <v>3.1339999999999999</v>
      </c>
      <c r="CM43">
        <v>1.2050000000000001</v>
      </c>
      <c r="CN43">
        <v>0.70399999999999996</v>
      </c>
      <c r="CO43">
        <v>1.5349999999999999</v>
      </c>
      <c r="CP43">
        <v>2.8410000000000002</v>
      </c>
      <c r="CQ43">
        <v>0.55300000000000005</v>
      </c>
      <c r="CR43">
        <v>0.77600000000000002</v>
      </c>
      <c r="CS43">
        <v>0.7</v>
      </c>
      <c r="CT43">
        <v>0.80400000000000005</v>
      </c>
      <c r="CU43">
        <v>0.85099999999999998</v>
      </c>
      <c r="CV43">
        <v>0.84599999999999997</v>
      </c>
      <c r="CW43" s="1">
        <v>999</v>
      </c>
      <c r="CX43" s="17">
        <f t="shared" si="11"/>
        <v>0.88624999999999998</v>
      </c>
      <c r="CY43">
        <v>0.34327378476130088</v>
      </c>
      <c r="CZ43">
        <v>1.3959999999999999</v>
      </c>
      <c r="DA43">
        <v>0.53300000000000003</v>
      </c>
      <c r="DB43">
        <v>1.0169999999999999</v>
      </c>
      <c r="DC43">
        <v>0.76900000000000002</v>
      </c>
      <c r="DD43">
        <v>1.1200000000000001</v>
      </c>
      <c r="DE43">
        <v>0.58899999999999997</v>
      </c>
      <c r="DF43">
        <v>1.1060000000000001</v>
      </c>
      <c r="DG43">
        <v>0.54500000000000004</v>
      </c>
      <c r="DH43">
        <v>0.79400000000000004</v>
      </c>
      <c r="DI43">
        <v>0.78800000000000003</v>
      </c>
      <c r="DJ43">
        <v>1.762</v>
      </c>
      <c r="DK43">
        <v>0.55100000000000005</v>
      </c>
      <c r="DL43">
        <v>999</v>
      </c>
      <c r="DM43">
        <v>0.72199999999999998</v>
      </c>
      <c r="DN43">
        <v>0.55200000000000005</v>
      </c>
      <c r="DO43">
        <v>1.0129999999999999</v>
      </c>
      <c r="DP43">
        <v>1.6240000000000001</v>
      </c>
      <c r="DQ43">
        <v>0.61299999999999999</v>
      </c>
      <c r="DR43">
        <v>0.88400000000000001</v>
      </c>
      <c r="DS43">
        <v>0.81599999999999995</v>
      </c>
      <c r="DT43">
        <v>0.40400000000000003</v>
      </c>
      <c r="DU43">
        <v>0.98799999999999999</v>
      </c>
      <c r="DV43">
        <v>0.76300000000000001</v>
      </c>
      <c r="DW43">
        <v>1.105</v>
      </c>
      <c r="DX43">
        <v>0.81599999999999995</v>
      </c>
      <c r="DY43">
        <v>999</v>
      </c>
      <c r="DZ43">
        <v>999</v>
      </c>
      <c r="EA43">
        <v>999</v>
      </c>
      <c r="EB43">
        <v>999</v>
      </c>
      <c r="EC43">
        <v>999</v>
      </c>
      <c r="ED43">
        <v>999</v>
      </c>
      <c r="EE43">
        <v>999</v>
      </c>
      <c r="EF43" s="18">
        <f t="array" ref="EF43">_xlfn.STDEV.S(IF(CZ43:EE43&lt;999,CZ43:EE43))</f>
        <v>0.34327378476130088</v>
      </c>
    </row>
    <row r="44" spans="1:138" s="2" customFormat="1" x14ac:dyDescent="0.25">
      <c r="A44">
        <v>77</v>
      </c>
      <c r="B44">
        <v>19</v>
      </c>
      <c r="C44" t="s">
        <v>4</v>
      </c>
      <c r="D44" t="s">
        <v>5</v>
      </c>
      <c r="E44">
        <v>0</v>
      </c>
      <c r="F44" s="15">
        <v>2</v>
      </c>
      <c r="G44">
        <v>8</v>
      </c>
      <c r="H44">
        <v>8</v>
      </c>
      <c r="I44" s="15">
        <v>13.5</v>
      </c>
      <c r="J44" s="16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2</v>
      </c>
      <c r="Q44" s="15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15">
        <v>0</v>
      </c>
      <c r="Z44">
        <v>7</v>
      </c>
      <c r="AA44">
        <v>8.66</v>
      </c>
      <c r="AB44">
        <v>10.5</v>
      </c>
      <c r="AC44">
        <v>3</v>
      </c>
      <c r="AD44" s="1">
        <v>0</v>
      </c>
      <c r="AE44">
        <v>2</v>
      </c>
      <c r="AF44">
        <v>2</v>
      </c>
      <c r="AG44">
        <v>1</v>
      </c>
      <c r="AH44">
        <v>0</v>
      </c>
      <c r="AI44" s="1">
        <v>1</v>
      </c>
      <c r="AJ44">
        <f t="shared" si="13"/>
        <v>2</v>
      </c>
      <c r="AK44">
        <v>10</v>
      </c>
      <c r="AL44">
        <v>0</v>
      </c>
      <c r="AM44">
        <v>1</v>
      </c>
      <c r="AN44">
        <v>13</v>
      </c>
      <c r="AO44">
        <v>0</v>
      </c>
      <c r="AP44">
        <v>0</v>
      </c>
      <c r="AQ44">
        <v>5.766</v>
      </c>
      <c r="AR44">
        <v>9.77</v>
      </c>
      <c r="AS44">
        <v>7.3842857142857143</v>
      </c>
      <c r="AT44" s="1">
        <v>5.6700000000000008</v>
      </c>
      <c r="AU44">
        <v>32</v>
      </c>
      <c r="AV44">
        <v>0</v>
      </c>
      <c r="AW44">
        <v>0</v>
      </c>
      <c r="AX44">
        <v>40</v>
      </c>
      <c r="AY44">
        <v>0</v>
      </c>
      <c r="AZ44">
        <v>2</v>
      </c>
      <c r="BA44">
        <v>6.0156250000000009</v>
      </c>
      <c r="BB44">
        <v>8.4558823529411757</v>
      </c>
      <c r="BC44">
        <v>7.0465</v>
      </c>
      <c r="BD44" s="1">
        <v>3.1305000000000001</v>
      </c>
      <c r="BE44">
        <v>0</v>
      </c>
      <c r="BF44">
        <f t="shared" si="6"/>
        <v>0</v>
      </c>
      <c r="BG44">
        <f t="shared" si="7"/>
        <v>11</v>
      </c>
      <c r="BH44">
        <v>0</v>
      </c>
      <c r="BI44">
        <v>11</v>
      </c>
      <c r="BJ44">
        <v>11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5</v>
      </c>
      <c r="BQ44">
        <v>0</v>
      </c>
      <c r="BR44">
        <v>1</v>
      </c>
      <c r="BS44">
        <v>11.319999999999999</v>
      </c>
      <c r="BT44" s="1">
        <v>15.01</v>
      </c>
      <c r="BU44">
        <v>0</v>
      </c>
      <c r="BV44">
        <f t="shared" si="8"/>
        <v>0</v>
      </c>
      <c r="BW44">
        <f t="shared" si="9"/>
        <v>32</v>
      </c>
      <c r="BX44">
        <v>0</v>
      </c>
      <c r="BY44">
        <v>34</v>
      </c>
      <c r="BZ44">
        <v>31</v>
      </c>
      <c r="CA44">
        <v>0</v>
      </c>
      <c r="CB44">
        <v>1</v>
      </c>
      <c r="CC44">
        <v>1</v>
      </c>
      <c r="CD44">
        <v>0</v>
      </c>
      <c r="CE44">
        <v>1</v>
      </c>
      <c r="CF44">
        <v>17</v>
      </c>
      <c r="CG44">
        <v>0</v>
      </c>
      <c r="CH44">
        <v>0</v>
      </c>
      <c r="CI44">
        <v>8.058888888888891</v>
      </c>
      <c r="CJ44" s="1">
        <v>18.607777777777773</v>
      </c>
      <c r="CK44" s="17">
        <f>IFERROR(AVERAGEIF(CL44:CW44,"&lt;&gt;999"),"")</f>
        <v>0.95618181818181813</v>
      </c>
      <c r="CL44">
        <v>1.127</v>
      </c>
      <c r="CM44">
        <v>1.0489999999999999</v>
      </c>
      <c r="CN44">
        <v>1.704</v>
      </c>
      <c r="CO44">
        <v>1.054</v>
      </c>
      <c r="CP44">
        <v>0.67100000000000004</v>
      </c>
      <c r="CQ44">
        <v>1.375</v>
      </c>
      <c r="CR44">
        <v>0.59499999999999997</v>
      </c>
      <c r="CS44">
        <v>0.73299999999999998</v>
      </c>
      <c r="CT44">
        <v>0.93700000000000006</v>
      </c>
      <c r="CU44">
        <v>0.6</v>
      </c>
      <c r="CV44">
        <v>0.67300000000000004</v>
      </c>
      <c r="CW44" s="1">
        <v>999</v>
      </c>
      <c r="CX44" s="17">
        <f t="shared" si="11"/>
        <v>1.3587419354838706</v>
      </c>
      <c r="CY44">
        <v>1.498888253956733</v>
      </c>
      <c r="CZ44">
        <v>0.75600000000000001</v>
      </c>
      <c r="DA44">
        <v>0.82299999999999995</v>
      </c>
      <c r="DB44">
        <v>0.56799999999999995</v>
      </c>
      <c r="DC44">
        <v>0.63700000000000001</v>
      </c>
      <c r="DD44">
        <v>0.75900000000000001</v>
      </c>
      <c r="DE44">
        <v>0.84699999999999998</v>
      </c>
      <c r="DF44">
        <v>0.44800000000000001</v>
      </c>
      <c r="DG44">
        <v>0.73199999999999998</v>
      </c>
      <c r="DH44">
        <v>0.76800000000000002</v>
      </c>
      <c r="DI44">
        <v>0.91500000000000004</v>
      </c>
      <c r="DJ44">
        <v>2.7549999999999999</v>
      </c>
      <c r="DK44">
        <v>2.0760000000000001</v>
      </c>
      <c r="DL44">
        <v>0.65600000000000003</v>
      </c>
      <c r="DM44">
        <v>5.0419999999999998</v>
      </c>
      <c r="DN44">
        <v>2.5169999999999999</v>
      </c>
      <c r="DO44">
        <v>0.745</v>
      </c>
      <c r="DP44">
        <v>5.1070000000000002</v>
      </c>
      <c r="DQ44">
        <v>6.3739999999999997</v>
      </c>
      <c r="DR44">
        <v>0.65200000000000002</v>
      </c>
      <c r="DS44">
        <v>0.46400000000000002</v>
      </c>
      <c r="DT44">
        <v>0.57699999999999996</v>
      </c>
      <c r="DU44">
        <v>0.52500000000000002</v>
      </c>
      <c r="DV44">
        <v>0.63500000000000001</v>
      </c>
      <c r="DW44">
        <v>0.92500000000000004</v>
      </c>
      <c r="DX44">
        <v>1.44</v>
      </c>
      <c r="DY44">
        <v>0.63</v>
      </c>
      <c r="DZ44">
        <v>0.59699999999999998</v>
      </c>
      <c r="EA44">
        <v>0.86299999999999999</v>
      </c>
      <c r="EB44">
        <v>0.82899999999999996</v>
      </c>
      <c r="EC44">
        <v>0.81499999999999995</v>
      </c>
      <c r="ED44">
        <v>0.64400000000000002</v>
      </c>
      <c r="EE44">
        <v>999</v>
      </c>
      <c r="EF44" s="18">
        <f t="array" ref="EF44">_xlfn.STDEV.S(IF(CZ44:EE44&lt;999,CZ44:EE44))</f>
        <v>1.498888253956733</v>
      </c>
      <c r="EG44"/>
      <c r="EH44"/>
    </row>
    <row r="45" spans="1:138" x14ac:dyDescent="0.25">
      <c r="A45">
        <v>79</v>
      </c>
      <c r="B45">
        <v>19</v>
      </c>
      <c r="C45" t="s">
        <v>4</v>
      </c>
      <c r="D45" t="s">
        <v>5</v>
      </c>
      <c r="E45">
        <v>0</v>
      </c>
      <c r="F45" s="15">
        <v>2</v>
      </c>
      <c r="G45">
        <v>8</v>
      </c>
      <c r="H45">
        <v>2</v>
      </c>
      <c r="I45" s="15">
        <v>14</v>
      </c>
      <c r="J45" s="16">
        <v>1</v>
      </c>
      <c r="K45">
        <v>0</v>
      </c>
      <c r="L45">
        <v>0</v>
      </c>
      <c r="M45">
        <v>0.25</v>
      </c>
      <c r="N45">
        <v>0</v>
      </c>
      <c r="O45">
        <v>2</v>
      </c>
      <c r="P45">
        <v>0.5</v>
      </c>
      <c r="Q45" s="1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15">
        <v>0</v>
      </c>
      <c r="Z45">
        <v>6</v>
      </c>
      <c r="AA45">
        <v>8</v>
      </c>
      <c r="AB45">
        <v>16</v>
      </c>
      <c r="AC45">
        <v>2</v>
      </c>
      <c r="AD45" s="1">
        <v>0</v>
      </c>
      <c r="AE45">
        <v>2</v>
      </c>
      <c r="AF45">
        <v>2</v>
      </c>
      <c r="AG45">
        <v>2</v>
      </c>
      <c r="AH45">
        <v>0</v>
      </c>
      <c r="AI45" s="1">
        <v>0</v>
      </c>
      <c r="AJ45">
        <f t="shared" si="13"/>
        <v>0</v>
      </c>
      <c r="AK45">
        <v>5</v>
      </c>
      <c r="AL45">
        <v>0</v>
      </c>
      <c r="AM45">
        <v>0</v>
      </c>
      <c r="AN45">
        <v>10</v>
      </c>
      <c r="AO45">
        <v>0</v>
      </c>
      <c r="AP45">
        <v>0</v>
      </c>
      <c r="AQ45">
        <v>10.503333333333334</v>
      </c>
      <c r="AR45">
        <v>28.909999999999997</v>
      </c>
      <c r="AS45">
        <v>7.8679999999999977</v>
      </c>
      <c r="AT45" s="1">
        <v>8.5920000000000023</v>
      </c>
      <c r="AU45">
        <v>10</v>
      </c>
      <c r="AV45">
        <v>0</v>
      </c>
      <c r="AW45">
        <v>0</v>
      </c>
      <c r="AX45">
        <v>13</v>
      </c>
      <c r="AY45">
        <v>0</v>
      </c>
      <c r="AZ45">
        <v>0</v>
      </c>
      <c r="BA45">
        <v>30.520000000000003</v>
      </c>
      <c r="BB45">
        <v>16.899999999999999</v>
      </c>
      <c r="BC45">
        <v>15.516666666666666</v>
      </c>
      <c r="BD45" s="1">
        <v>19.672857142857143</v>
      </c>
      <c r="BE45">
        <v>0</v>
      </c>
      <c r="BF45">
        <f t="shared" si="6"/>
        <v>0</v>
      </c>
      <c r="BG45">
        <f t="shared" si="7"/>
        <v>11</v>
      </c>
      <c r="BH45">
        <v>0</v>
      </c>
      <c r="BI45">
        <v>12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7</v>
      </c>
      <c r="BQ45">
        <v>0</v>
      </c>
      <c r="BR45">
        <v>0</v>
      </c>
      <c r="BS45">
        <v>14.270000000000001</v>
      </c>
      <c r="BT45" s="1">
        <v>10.344999999999999</v>
      </c>
      <c r="BU45">
        <v>0</v>
      </c>
      <c r="BV45">
        <f t="shared" ref="BV45:BV76" si="14">IF(OR(BX45/BW45&gt;1/5,(CA45+CB45+CC45+CE45)/BW45&gt;1/5),1,0)</f>
        <v>0</v>
      </c>
      <c r="BW45">
        <f t="shared" ref="BW45:BW76" si="15">(BY45-CA45-CB45-CC45)-BX45</f>
        <v>28</v>
      </c>
      <c r="BX45">
        <v>3</v>
      </c>
      <c r="BY45">
        <v>32</v>
      </c>
      <c r="BZ45">
        <v>31</v>
      </c>
      <c r="CA45">
        <v>1</v>
      </c>
      <c r="CB45">
        <v>0</v>
      </c>
      <c r="CC45">
        <v>0</v>
      </c>
      <c r="CD45">
        <v>1</v>
      </c>
      <c r="CE45">
        <v>1</v>
      </c>
      <c r="CF45">
        <v>17</v>
      </c>
      <c r="CG45">
        <v>1</v>
      </c>
      <c r="CH45">
        <v>0</v>
      </c>
      <c r="CI45">
        <v>11.667777777777774</v>
      </c>
      <c r="CJ45" s="1">
        <v>14.526250000000005</v>
      </c>
      <c r="CK45" s="17">
        <f>AVERAGE(CL45:CV45)</f>
        <v>1.3197272727272729</v>
      </c>
      <c r="CL45">
        <v>1.66</v>
      </c>
      <c r="CM45">
        <v>1.671</v>
      </c>
      <c r="CN45">
        <v>0.80800000000000005</v>
      </c>
      <c r="CO45">
        <v>1.8640000000000001</v>
      </c>
      <c r="CP45">
        <v>1.59</v>
      </c>
      <c r="CQ45">
        <v>2.6520000000000001</v>
      </c>
      <c r="CR45">
        <v>1.0860000000000001</v>
      </c>
      <c r="CS45">
        <v>1.165</v>
      </c>
      <c r="CT45">
        <v>0.58099999999999996</v>
      </c>
      <c r="CU45">
        <v>0.70499999999999996</v>
      </c>
      <c r="CV45">
        <v>0.73499999999999999</v>
      </c>
      <c r="CW45" s="1">
        <v>999</v>
      </c>
      <c r="CX45" s="17">
        <f t="shared" si="11"/>
        <v>1.1497777777777778</v>
      </c>
      <c r="CY45">
        <v>0.53931611490374676</v>
      </c>
      <c r="CZ45">
        <v>0.82199999999999995</v>
      </c>
      <c r="DA45">
        <v>0.97</v>
      </c>
      <c r="DB45">
        <v>2.8889999999999998</v>
      </c>
      <c r="DC45">
        <v>0.65100000000000002</v>
      </c>
      <c r="DD45">
        <v>0.65300000000000002</v>
      </c>
      <c r="DE45">
        <v>0.52500000000000002</v>
      </c>
      <c r="DF45">
        <v>1.3080000000000001</v>
      </c>
      <c r="DG45">
        <v>999</v>
      </c>
      <c r="DH45">
        <v>1.4059999999999999</v>
      </c>
      <c r="DI45">
        <v>1.173</v>
      </c>
      <c r="DJ45">
        <v>1.494</v>
      </c>
      <c r="DK45">
        <v>1.696</v>
      </c>
      <c r="DL45">
        <v>1.0620000000000001</v>
      </c>
      <c r="DM45">
        <v>0.82</v>
      </c>
      <c r="DN45">
        <v>0.86699999999999999</v>
      </c>
      <c r="DO45">
        <v>0.65600000000000003</v>
      </c>
      <c r="DP45">
        <v>0.58099999999999996</v>
      </c>
      <c r="DQ45">
        <v>0.747</v>
      </c>
      <c r="DR45">
        <v>0.82899999999999996</v>
      </c>
      <c r="DS45">
        <v>1.002</v>
      </c>
      <c r="DT45">
        <v>0.92100000000000004</v>
      </c>
      <c r="DU45">
        <v>1.109</v>
      </c>
      <c r="DV45">
        <v>2.145</v>
      </c>
      <c r="DW45">
        <v>0.93700000000000006</v>
      </c>
      <c r="DX45">
        <v>1.472</v>
      </c>
      <c r="DY45">
        <v>1.1579999999999999</v>
      </c>
      <c r="DZ45">
        <v>2.0209999999999999</v>
      </c>
      <c r="EA45">
        <v>1.1299999999999999</v>
      </c>
      <c r="EB45">
        <v>999</v>
      </c>
      <c r="EC45">
        <v>999</v>
      </c>
      <c r="ED45">
        <v>999</v>
      </c>
      <c r="EE45">
        <v>999</v>
      </c>
      <c r="EF45" s="18">
        <f t="array" ref="EF45">_xlfn.STDEV.S(IF(CZ45:EE45&lt;999,CZ45:EE45))</f>
        <v>0.53931611490374676</v>
      </c>
    </row>
    <row r="46" spans="1:138" x14ac:dyDescent="0.25">
      <c r="A46">
        <v>80</v>
      </c>
      <c r="B46">
        <v>20</v>
      </c>
      <c r="C46" t="s">
        <v>97</v>
      </c>
      <c r="D46" t="s">
        <v>5</v>
      </c>
      <c r="E46">
        <v>0</v>
      </c>
      <c r="F46" s="15">
        <v>2</v>
      </c>
      <c r="G46">
        <v>12.5</v>
      </c>
      <c r="H46">
        <v>7.5</v>
      </c>
      <c r="I46" s="15">
        <v>17</v>
      </c>
      <c r="J46" s="16">
        <v>0</v>
      </c>
      <c r="K46">
        <v>1</v>
      </c>
      <c r="L46">
        <v>0</v>
      </c>
      <c r="M46">
        <v>2</v>
      </c>
      <c r="N46">
        <v>0</v>
      </c>
      <c r="O46">
        <v>7</v>
      </c>
      <c r="P46">
        <v>7</v>
      </c>
      <c r="Q46" s="15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 s="15" t="s">
        <v>142</v>
      </c>
      <c r="Z46">
        <v>6</v>
      </c>
      <c r="AA46">
        <v>10</v>
      </c>
      <c r="AB46">
        <v>16.5</v>
      </c>
      <c r="AC46">
        <v>4</v>
      </c>
      <c r="AD46" s="1">
        <v>0</v>
      </c>
      <c r="AE46">
        <v>2</v>
      </c>
      <c r="AF46">
        <v>1</v>
      </c>
      <c r="AG46">
        <v>2</v>
      </c>
      <c r="AH46">
        <v>1</v>
      </c>
      <c r="AI46" s="1">
        <v>0</v>
      </c>
      <c r="AJ46">
        <f t="shared" si="13"/>
        <v>1</v>
      </c>
      <c r="AK46">
        <v>11</v>
      </c>
      <c r="AL46">
        <v>0</v>
      </c>
      <c r="AM46">
        <v>0</v>
      </c>
      <c r="AN46">
        <v>9</v>
      </c>
      <c r="AO46">
        <v>0</v>
      </c>
      <c r="AP46">
        <v>0</v>
      </c>
      <c r="AQ46">
        <v>8.7383333333333315</v>
      </c>
      <c r="AR46">
        <v>7.3740000000000023</v>
      </c>
      <c r="AS46">
        <v>9.7540000000000013</v>
      </c>
      <c r="AT46" s="1">
        <v>9.7949999999999999</v>
      </c>
      <c r="AU46">
        <v>37</v>
      </c>
      <c r="AV46">
        <v>0</v>
      </c>
      <c r="AW46">
        <v>2</v>
      </c>
      <c r="AX46">
        <v>37</v>
      </c>
      <c r="AY46">
        <v>0</v>
      </c>
      <c r="AZ46">
        <v>4</v>
      </c>
      <c r="BA46">
        <v>4.8215789473684225</v>
      </c>
      <c r="BB46">
        <v>6.2989473684210511</v>
      </c>
      <c r="BC46">
        <v>4.5294736842105232</v>
      </c>
      <c r="BD46" s="1">
        <v>6.0436842105263171</v>
      </c>
      <c r="BE46">
        <v>0</v>
      </c>
      <c r="BF46">
        <f t="shared" si="6"/>
        <v>0</v>
      </c>
      <c r="BG46">
        <f t="shared" si="7"/>
        <v>11</v>
      </c>
      <c r="BH46">
        <v>0</v>
      </c>
      <c r="BI46">
        <v>11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23</v>
      </c>
      <c r="BQ46">
        <v>0</v>
      </c>
      <c r="BR46">
        <v>0</v>
      </c>
      <c r="BS46">
        <v>4.3024999999999984</v>
      </c>
      <c r="BT46">
        <v>3.1975000000000016</v>
      </c>
      <c r="BU46">
        <v>0</v>
      </c>
      <c r="BV46">
        <f t="shared" si="14"/>
        <v>0</v>
      </c>
      <c r="BW46">
        <f t="shared" si="15"/>
        <v>30</v>
      </c>
      <c r="BX46">
        <v>1</v>
      </c>
      <c r="BY46">
        <v>31</v>
      </c>
      <c r="BZ46">
        <v>31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56</v>
      </c>
      <c r="CG46">
        <v>0</v>
      </c>
      <c r="CH46">
        <v>1</v>
      </c>
      <c r="CI46">
        <v>3.657241379310344</v>
      </c>
      <c r="CJ46" s="1">
        <v>4.4875000000000016</v>
      </c>
      <c r="CK46" s="17">
        <f>IFERROR(AVERAGEIF(CL46:CW46,"&lt;&gt;999"),"")</f>
        <v>0.72663636363636364</v>
      </c>
      <c r="CL46">
        <v>1.1850000000000001</v>
      </c>
      <c r="CM46">
        <v>0.82299999999999995</v>
      </c>
      <c r="CN46">
        <v>0.65400000000000003</v>
      </c>
      <c r="CO46">
        <v>1.5649999999999999</v>
      </c>
      <c r="CP46">
        <v>0.47</v>
      </c>
      <c r="CQ46">
        <v>0.59799999999999998</v>
      </c>
      <c r="CR46">
        <v>0.49299999999999999</v>
      </c>
      <c r="CS46">
        <v>0.86499999999999999</v>
      </c>
      <c r="CT46">
        <v>0.44900000000000001</v>
      </c>
      <c r="CU46">
        <v>0.503</v>
      </c>
      <c r="CV46">
        <v>0.38800000000000001</v>
      </c>
      <c r="CW46" s="1">
        <v>999</v>
      </c>
      <c r="CX46" s="17">
        <f t="shared" si="11"/>
        <v>0.68379999999999996</v>
      </c>
      <c r="CY46">
        <v>0.19905542461577275</v>
      </c>
      <c r="CZ46">
        <v>0.79200000000000004</v>
      </c>
      <c r="DA46">
        <v>0.55400000000000005</v>
      </c>
      <c r="DB46">
        <v>0.46200000000000002</v>
      </c>
      <c r="DC46">
        <v>0.58899999999999997</v>
      </c>
      <c r="DD46">
        <v>0.70899999999999996</v>
      </c>
      <c r="DE46">
        <v>0.59499999999999997</v>
      </c>
      <c r="DF46">
        <v>0.54400000000000004</v>
      </c>
      <c r="DG46">
        <v>0.438</v>
      </c>
      <c r="DH46">
        <v>0.63900000000000001</v>
      </c>
      <c r="DI46">
        <v>0.47299999999999998</v>
      </c>
      <c r="DJ46">
        <v>0.86299999999999999</v>
      </c>
      <c r="DK46">
        <v>0.60399999999999998</v>
      </c>
      <c r="DL46">
        <v>0.54800000000000004</v>
      </c>
      <c r="DM46">
        <v>0.73699999999999999</v>
      </c>
      <c r="DN46">
        <v>0.55700000000000005</v>
      </c>
      <c r="DO46">
        <v>0.63500000000000001</v>
      </c>
      <c r="DP46">
        <v>0.65400000000000003</v>
      </c>
      <c r="DQ46">
        <v>0.56299999999999994</v>
      </c>
      <c r="DR46">
        <v>999</v>
      </c>
      <c r="DS46">
        <v>0.73299999999999998</v>
      </c>
      <c r="DT46">
        <v>0.625</v>
      </c>
      <c r="DU46">
        <v>1.4410000000000001</v>
      </c>
      <c r="DV46">
        <v>0.8</v>
      </c>
      <c r="DW46">
        <v>0.60599999999999998</v>
      </c>
      <c r="DX46">
        <v>0.64500000000000002</v>
      </c>
      <c r="DY46">
        <v>0.93799999999999994</v>
      </c>
      <c r="DZ46">
        <v>1.081</v>
      </c>
      <c r="EA46">
        <v>0.58599999999999997</v>
      </c>
      <c r="EB46">
        <v>0.70299999999999996</v>
      </c>
      <c r="EC46">
        <v>0.68300000000000005</v>
      </c>
      <c r="ED46">
        <v>0.71699999999999997</v>
      </c>
      <c r="EE46">
        <v>999</v>
      </c>
      <c r="EF46" s="18">
        <f t="array" ref="EF46">_xlfn.STDEV.S(IF(CZ46:EE46&lt;999,CZ46:EE46))</f>
        <v>0.19905542461577275</v>
      </c>
    </row>
    <row r="47" spans="1:138" x14ac:dyDescent="0.25">
      <c r="A47">
        <v>81</v>
      </c>
      <c r="B47">
        <v>19</v>
      </c>
      <c r="C47" t="s">
        <v>4</v>
      </c>
      <c r="D47" t="s">
        <v>5</v>
      </c>
      <c r="E47">
        <v>0</v>
      </c>
      <c r="F47" s="15">
        <v>2</v>
      </c>
      <c r="G47">
        <v>5</v>
      </c>
      <c r="H47">
        <v>8</v>
      </c>
      <c r="I47" s="15">
        <v>11.5</v>
      </c>
      <c r="J47" s="16">
        <v>1</v>
      </c>
      <c r="K47">
        <v>0</v>
      </c>
      <c r="L47">
        <v>0</v>
      </c>
      <c r="M47">
        <v>1</v>
      </c>
      <c r="N47">
        <v>0</v>
      </c>
      <c r="O47">
        <v>2</v>
      </c>
      <c r="P47">
        <v>2</v>
      </c>
      <c r="Q47" s="15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15">
        <v>0</v>
      </c>
      <c r="Z47">
        <v>5</v>
      </c>
      <c r="AA47">
        <v>8</v>
      </c>
      <c r="AB47">
        <v>14.5</v>
      </c>
      <c r="AC47">
        <v>2</v>
      </c>
      <c r="AD47" s="1">
        <v>0</v>
      </c>
      <c r="AE47">
        <v>2</v>
      </c>
      <c r="AF47">
        <v>2</v>
      </c>
      <c r="AG47">
        <v>1</v>
      </c>
      <c r="AH47">
        <v>0</v>
      </c>
      <c r="AI47" s="1">
        <v>1</v>
      </c>
      <c r="AJ47">
        <f t="shared" si="13"/>
        <v>2</v>
      </c>
      <c r="AK47">
        <v>5</v>
      </c>
      <c r="AL47">
        <v>0</v>
      </c>
      <c r="AM47">
        <v>2</v>
      </c>
      <c r="AN47">
        <v>14</v>
      </c>
      <c r="AO47">
        <v>0</v>
      </c>
      <c r="AP47">
        <v>0</v>
      </c>
      <c r="AQ47">
        <v>6.8033333333333319</v>
      </c>
      <c r="AR47">
        <v>18.09</v>
      </c>
      <c r="AS47">
        <v>6.0150000000000006</v>
      </c>
      <c r="AT47" s="1">
        <v>5.9828571428571422</v>
      </c>
      <c r="AU47">
        <v>23</v>
      </c>
      <c r="AV47">
        <v>0</v>
      </c>
      <c r="AW47">
        <v>0</v>
      </c>
      <c r="AX47">
        <v>39</v>
      </c>
      <c r="AY47">
        <v>0</v>
      </c>
      <c r="AZ47">
        <v>0</v>
      </c>
      <c r="BA47">
        <v>8.1541666666666686</v>
      </c>
      <c r="BB47">
        <v>11.845833333333331</v>
      </c>
      <c r="BC47">
        <v>6.8135000000000003</v>
      </c>
      <c r="BD47" s="1">
        <v>5.1864999999999997</v>
      </c>
      <c r="BE47">
        <v>0</v>
      </c>
      <c r="BF47">
        <f t="shared" si="6"/>
        <v>1</v>
      </c>
      <c r="BG47">
        <f t="shared" si="7"/>
        <v>9</v>
      </c>
      <c r="BH47">
        <v>2</v>
      </c>
      <c r="BI47">
        <v>11</v>
      </c>
      <c r="BJ47">
        <v>12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14</v>
      </c>
      <c r="BQ47">
        <v>0</v>
      </c>
      <c r="BR47">
        <v>0</v>
      </c>
      <c r="BS47">
        <v>7.0371428571428565</v>
      </c>
      <c r="BT47" s="1">
        <v>5.0925000000000002</v>
      </c>
      <c r="BU47">
        <v>0</v>
      </c>
      <c r="BV47">
        <f t="shared" si="14"/>
        <v>0</v>
      </c>
      <c r="BW47">
        <f t="shared" si="15"/>
        <v>30</v>
      </c>
      <c r="BX47">
        <v>0</v>
      </c>
      <c r="BY47">
        <v>30</v>
      </c>
      <c r="BZ47">
        <v>31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30</v>
      </c>
      <c r="CG47">
        <v>1</v>
      </c>
      <c r="CH47">
        <v>0</v>
      </c>
      <c r="CI47">
        <v>7.2166666666666668</v>
      </c>
      <c r="CJ47" s="1">
        <v>7.65625</v>
      </c>
      <c r="CK47" s="17">
        <f>IFERROR(AVERAGEIF(CL47:CW47,"&lt;&gt;999"),"")</f>
        <v>0.94633333333333325</v>
      </c>
      <c r="CL47">
        <v>1.3009999999999999</v>
      </c>
      <c r="CM47">
        <v>1.0069999999999999</v>
      </c>
      <c r="CN47">
        <v>0.66600000000000004</v>
      </c>
      <c r="CO47">
        <v>0.79400000000000004</v>
      </c>
      <c r="CP47">
        <v>999</v>
      </c>
      <c r="CQ47">
        <v>999</v>
      </c>
      <c r="CR47">
        <v>999</v>
      </c>
      <c r="CS47">
        <v>0.871</v>
      </c>
      <c r="CT47">
        <v>0.72099999999999997</v>
      </c>
      <c r="CU47">
        <v>0.68100000000000005</v>
      </c>
      <c r="CV47">
        <v>1.6080000000000001</v>
      </c>
      <c r="CW47" s="1">
        <v>0.86799999999999999</v>
      </c>
      <c r="CX47" s="17">
        <f t="shared" si="11"/>
        <v>0.9865666666666667</v>
      </c>
      <c r="CY47">
        <v>0.30458481445305524</v>
      </c>
      <c r="CZ47">
        <v>0.78400000000000003</v>
      </c>
      <c r="DA47">
        <v>1.0189999999999999</v>
      </c>
      <c r="DB47">
        <v>0.89500000000000002</v>
      </c>
      <c r="DC47">
        <v>0.76300000000000001</v>
      </c>
      <c r="DD47">
        <v>0.86599999999999999</v>
      </c>
      <c r="DE47">
        <v>1.7470000000000001</v>
      </c>
      <c r="DF47">
        <v>0.998</v>
      </c>
      <c r="DG47">
        <v>1.109</v>
      </c>
      <c r="DH47">
        <v>0.78</v>
      </c>
      <c r="DI47">
        <v>0.83399999999999996</v>
      </c>
      <c r="DJ47">
        <v>0.80700000000000005</v>
      </c>
      <c r="DK47">
        <v>0.70099999999999996</v>
      </c>
      <c r="DL47">
        <v>0.96699999999999997</v>
      </c>
      <c r="DM47">
        <v>1.8169999999999999</v>
      </c>
      <c r="DN47">
        <v>1.1259999999999999</v>
      </c>
      <c r="DO47">
        <v>0.92400000000000004</v>
      </c>
      <c r="DP47">
        <v>0.88400000000000001</v>
      </c>
      <c r="DQ47">
        <v>1.4970000000000001</v>
      </c>
      <c r="DR47">
        <v>0.78900000000000003</v>
      </c>
      <c r="DS47">
        <v>0.59499999999999997</v>
      </c>
      <c r="DT47">
        <v>0.91</v>
      </c>
      <c r="DU47">
        <v>0.86599999999999999</v>
      </c>
      <c r="DV47">
        <v>0.76100000000000001</v>
      </c>
      <c r="DW47">
        <v>1.117</v>
      </c>
      <c r="DX47">
        <v>0.79300000000000004</v>
      </c>
      <c r="DY47">
        <v>999</v>
      </c>
      <c r="DZ47">
        <v>0.88100000000000001</v>
      </c>
      <c r="EA47">
        <v>0.83099999999999996</v>
      </c>
      <c r="EB47">
        <v>1.173</v>
      </c>
      <c r="EC47">
        <v>1.6020000000000001</v>
      </c>
      <c r="ED47">
        <v>0.76100000000000001</v>
      </c>
      <c r="EE47">
        <v>999</v>
      </c>
      <c r="EF47" s="18">
        <f t="array" ref="EF47">_xlfn.STDEV.S(IF(CZ47:EE47&lt;999,CZ47:EE47))</f>
        <v>0.30458481445305524</v>
      </c>
    </row>
    <row r="48" spans="1:138" x14ac:dyDescent="0.25">
      <c r="A48">
        <v>83</v>
      </c>
      <c r="B48">
        <v>21</v>
      </c>
      <c r="C48" t="s">
        <v>4</v>
      </c>
      <c r="D48" t="s">
        <v>5</v>
      </c>
      <c r="E48">
        <v>0</v>
      </c>
      <c r="F48" s="15">
        <v>2</v>
      </c>
      <c r="G48">
        <v>6</v>
      </c>
      <c r="H48">
        <v>8.5</v>
      </c>
      <c r="I48" s="15">
        <v>11.33</v>
      </c>
      <c r="J48" s="16">
        <v>1</v>
      </c>
      <c r="K48">
        <v>0</v>
      </c>
      <c r="L48">
        <v>1</v>
      </c>
      <c r="M48">
        <v>0</v>
      </c>
      <c r="N48">
        <v>0</v>
      </c>
      <c r="O48">
        <v>2</v>
      </c>
      <c r="P48">
        <v>1</v>
      </c>
      <c r="Q48" s="15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15">
        <v>0</v>
      </c>
      <c r="Z48">
        <v>6</v>
      </c>
      <c r="AA48">
        <v>8</v>
      </c>
      <c r="AB48">
        <v>11.5</v>
      </c>
      <c r="AC48">
        <v>1</v>
      </c>
      <c r="AD48" s="1">
        <v>0</v>
      </c>
      <c r="AE48">
        <v>1</v>
      </c>
      <c r="AF48">
        <v>2</v>
      </c>
      <c r="AG48">
        <v>2</v>
      </c>
      <c r="AH48">
        <v>0</v>
      </c>
      <c r="AI48" s="1">
        <v>0</v>
      </c>
      <c r="AJ48">
        <f t="shared" si="13"/>
        <v>0</v>
      </c>
      <c r="AK48">
        <v>26</v>
      </c>
      <c r="AL48">
        <v>0</v>
      </c>
      <c r="AM48">
        <v>0</v>
      </c>
      <c r="AN48">
        <v>21</v>
      </c>
      <c r="AO48">
        <v>0</v>
      </c>
      <c r="AP48">
        <v>1</v>
      </c>
      <c r="AQ48">
        <v>2.44</v>
      </c>
      <c r="AR48">
        <v>4.2953846153846156</v>
      </c>
      <c r="AS48">
        <v>4.516</v>
      </c>
      <c r="AT48" s="1">
        <v>3.567272727272726</v>
      </c>
      <c r="AU48">
        <v>80</v>
      </c>
      <c r="AV48">
        <v>0</v>
      </c>
      <c r="AW48">
        <v>7</v>
      </c>
      <c r="AX48">
        <v>64</v>
      </c>
      <c r="AY48">
        <v>1</v>
      </c>
      <c r="AZ48">
        <v>4</v>
      </c>
      <c r="BA48">
        <v>2.2497560975609767</v>
      </c>
      <c r="BB48">
        <v>2.9277499999999992</v>
      </c>
      <c r="BC48">
        <v>2.9918749999999963</v>
      </c>
      <c r="BD48" s="1">
        <v>3.712424242424246</v>
      </c>
      <c r="BE48">
        <v>0</v>
      </c>
      <c r="BF48">
        <f t="shared" si="6"/>
        <v>0</v>
      </c>
      <c r="BG48">
        <f t="shared" si="7"/>
        <v>8</v>
      </c>
      <c r="BH48">
        <v>1</v>
      </c>
      <c r="BI48">
        <v>9</v>
      </c>
      <c r="BJ48">
        <v>11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7</v>
      </c>
      <c r="BQ48">
        <v>1</v>
      </c>
      <c r="BR48">
        <v>0</v>
      </c>
      <c r="BS48">
        <v>11.069999999999999</v>
      </c>
      <c r="BT48" s="1">
        <v>8.9300000000000015</v>
      </c>
      <c r="BU48">
        <v>0</v>
      </c>
      <c r="BV48">
        <f t="shared" si="14"/>
        <v>0</v>
      </c>
      <c r="BW48">
        <f t="shared" si="15"/>
        <v>31</v>
      </c>
      <c r="BX48">
        <v>0</v>
      </c>
      <c r="BY48">
        <v>33</v>
      </c>
      <c r="BZ48">
        <v>31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64</v>
      </c>
      <c r="CG48">
        <v>2</v>
      </c>
      <c r="CH48">
        <v>0</v>
      </c>
      <c r="CI48">
        <v>4.0990322580645184</v>
      </c>
      <c r="CJ48" s="1">
        <v>3.2070967741935452</v>
      </c>
      <c r="CK48" s="17">
        <f>IFERROR(AVERAGEIF(CL48:CW48,"&lt;&gt;999"),"")</f>
        <v>0.83725000000000005</v>
      </c>
      <c r="CL48">
        <v>999</v>
      </c>
      <c r="CM48">
        <v>1.3959999999999999</v>
      </c>
      <c r="CN48">
        <v>0.68400000000000005</v>
      </c>
      <c r="CO48">
        <v>0.94299999999999995</v>
      </c>
      <c r="CP48">
        <v>0.53900000000000003</v>
      </c>
      <c r="CQ48">
        <v>0.76700000000000002</v>
      </c>
      <c r="CR48">
        <v>0.628</v>
      </c>
      <c r="CS48">
        <v>1.125</v>
      </c>
      <c r="CT48">
        <v>0.61599999999999999</v>
      </c>
      <c r="CU48">
        <v>999</v>
      </c>
      <c r="CV48">
        <v>999</v>
      </c>
      <c r="CW48" s="1">
        <v>999</v>
      </c>
      <c r="CX48" s="17">
        <f t="shared" si="11"/>
        <v>0.68593548387096759</v>
      </c>
      <c r="CY48">
        <v>0.17109119117863711</v>
      </c>
      <c r="CZ48">
        <v>1.079</v>
      </c>
      <c r="DA48">
        <v>0.76200000000000001</v>
      </c>
      <c r="DB48">
        <v>0.495</v>
      </c>
      <c r="DC48">
        <v>0.54900000000000004</v>
      </c>
      <c r="DD48">
        <v>0.63500000000000001</v>
      </c>
      <c r="DE48">
        <v>0.66500000000000004</v>
      </c>
      <c r="DF48">
        <v>0.505</v>
      </c>
      <c r="DG48">
        <v>0.62</v>
      </c>
      <c r="DH48">
        <v>0.85599999999999998</v>
      </c>
      <c r="DI48">
        <v>0.59799999999999998</v>
      </c>
      <c r="DJ48">
        <v>1.0169999999999999</v>
      </c>
      <c r="DK48">
        <v>0.83</v>
      </c>
      <c r="DL48">
        <v>0.64400000000000002</v>
      </c>
      <c r="DM48">
        <v>0.86399999999999999</v>
      </c>
      <c r="DN48">
        <v>0.7</v>
      </c>
      <c r="DO48">
        <v>0.61899999999999999</v>
      </c>
      <c r="DP48">
        <v>0.53</v>
      </c>
      <c r="DQ48">
        <v>0.71199999999999997</v>
      </c>
      <c r="DR48">
        <v>0.57499999999999996</v>
      </c>
      <c r="DS48">
        <v>0.47499999999999998</v>
      </c>
      <c r="DT48">
        <v>0.66700000000000004</v>
      </c>
      <c r="DU48">
        <v>0.621</v>
      </c>
      <c r="DV48">
        <v>0.50600000000000001</v>
      </c>
      <c r="DW48">
        <v>1.0449999999999999</v>
      </c>
      <c r="DX48">
        <v>0.495</v>
      </c>
      <c r="DY48">
        <v>0.60699999999999998</v>
      </c>
      <c r="DZ48">
        <v>0.44500000000000001</v>
      </c>
      <c r="EA48">
        <v>0.82</v>
      </c>
      <c r="EB48">
        <v>0.83399999999999996</v>
      </c>
      <c r="EC48">
        <v>0.85099999999999998</v>
      </c>
      <c r="ED48">
        <v>0.64300000000000002</v>
      </c>
      <c r="EE48">
        <v>999</v>
      </c>
      <c r="EF48" s="18">
        <f t="array" ref="EF48">_xlfn.STDEV.S(IF(CZ48:EE48&lt;999,CZ48:EE48))</f>
        <v>0.17109119117863711</v>
      </c>
    </row>
    <row r="49" spans="1:136" x14ac:dyDescent="0.25">
      <c r="A49">
        <v>84</v>
      </c>
      <c r="B49">
        <v>20</v>
      </c>
      <c r="C49" t="s">
        <v>4</v>
      </c>
      <c r="D49" t="s">
        <v>5</v>
      </c>
      <c r="E49">
        <v>0</v>
      </c>
      <c r="F49" s="15">
        <v>2</v>
      </c>
      <c r="G49">
        <v>7</v>
      </c>
      <c r="H49">
        <v>6.75</v>
      </c>
      <c r="I49" s="15">
        <v>11</v>
      </c>
      <c r="J49" s="16">
        <v>0</v>
      </c>
      <c r="K49">
        <v>1</v>
      </c>
      <c r="L49">
        <v>0</v>
      </c>
      <c r="M49">
        <v>2</v>
      </c>
      <c r="N49">
        <v>0</v>
      </c>
      <c r="O49">
        <v>10</v>
      </c>
      <c r="P49">
        <v>2</v>
      </c>
      <c r="Q49" s="15">
        <v>0</v>
      </c>
      <c r="R49">
        <v>1</v>
      </c>
      <c r="S49" t="s">
        <v>143</v>
      </c>
      <c r="T49">
        <v>999</v>
      </c>
      <c r="U49">
        <v>999</v>
      </c>
      <c r="V49">
        <v>999</v>
      </c>
      <c r="W49">
        <v>999</v>
      </c>
      <c r="X49">
        <v>0</v>
      </c>
      <c r="Y49" s="15">
        <v>0</v>
      </c>
      <c r="Z49">
        <v>7</v>
      </c>
      <c r="AA49">
        <v>6.75</v>
      </c>
      <c r="AB49">
        <v>11</v>
      </c>
      <c r="AC49">
        <v>2</v>
      </c>
      <c r="AD49" s="1">
        <v>0</v>
      </c>
      <c r="AE49">
        <v>2</v>
      </c>
      <c r="AF49">
        <v>1</v>
      </c>
      <c r="AG49">
        <v>2</v>
      </c>
      <c r="AH49">
        <v>1</v>
      </c>
      <c r="AI49" s="1">
        <v>0</v>
      </c>
      <c r="AJ49">
        <f t="shared" si="13"/>
        <v>1</v>
      </c>
      <c r="AK49">
        <v>9</v>
      </c>
      <c r="AL49">
        <v>0</v>
      </c>
      <c r="AM49">
        <v>0</v>
      </c>
      <c r="AN49">
        <v>9</v>
      </c>
      <c r="AO49">
        <v>0</v>
      </c>
      <c r="AP49">
        <v>0</v>
      </c>
      <c r="AQ49">
        <v>8.9259999999999984</v>
      </c>
      <c r="AR49">
        <v>9.0740000000000016</v>
      </c>
      <c r="AS49">
        <v>9.7059999999999995</v>
      </c>
      <c r="AT49" s="1">
        <v>8.2940000000000005</v>
      </c>
      <c r="AU49">
        <v>31</v>
      </c>
      <c r="AV49">
        <v>0</v>
      </c>
      <c r="AW49">
        <v>0</v>
      </c>
      <c r="AX49">
        <v>35</v>
      </c>
      <c r="AY49">
        <v>0</v>
      </c>
      <c r="AZ49">
        <v>0</v>
      </c>
      <c r="BA49">
        <v>6.4849999999999994</v>
      </c>
      <c r="BB49">
        <v>8.5150000000000006</v>
      </c>
      <c r="BC49">
        <v>5.3500000000000005</v>
      </c>
      <c r="BD49" s="1">
        <v>8.2755555555555542</v>
      </c>
      <c r="BE49">
        <v>0</v>
      </c>
      <c r="BF49">
        <f t="shared" si="6"/>
        <v>0</v>
      </c>
      <c r="BG49">
        <f t="shared" si="7"/>
        <v>11</v>
      </c>
      <c r="BH49">
        <v>0</v>
      </c>
      <c r="BI49">
        <v>12</v>
      </c>
      <c r="BJ49">
        <v>11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14</v>
      </c>
      <c r="BQ49">
        <v>0</v>
      </c>
      <c r="BR49">
        <v>0</v>
      </c>
      <c r="BS49">
        <v>5.0471428571428572</v>
      </c>
      <c r="BT49" s="1">
        <v>6.8337500000000011</v>
      </c>
      <c r="BU49">
        <v>0</v>
      </c>
      <c r="BV49">
        <f t="shared" si="14"/>
        <v>0</v>
      </c>
      <c r="BW49">
        <f t="shared" si="15"/>
        <v>31</v>
      </c>
      <c r="BX49">
        <v>0</v>
      </c>
      <c r="BY49">
        <v>33</v>
      </c>
      <c r="BZ49">
        <v>31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56</v>
      </c>
      <c r="CG49">
        <v>0</v>
      </c>
      <c r="CH49">
        <v>2</v>
      </c>
      <c r="CI49">
        <v>4.7328571428571404</v>
      </c>
      <c r="CJ49" s="1">
        <v>3.6986206896551739</v>
      </c>
      <c r="CK49" s="17">
        <f>IFERROR(AVERAGEIF(CL49:CW49,"&lt;&gt;999"),"")</f>
        <v>0.69290909090909103</v>
      </c>
      <c r="CL49">
        <v>0.8</v>
      </c>
      <c r="CM49">
        <v>0.92600000000000005</v>
      </c>
      <c r="CN49">
        <v>0.78100000000000003</v>
      </c>
      <c r="CO49">
        <v>0.56299999999999994</v>
      </c>
      <c r="CP49">
        <v>0.628</v>
      </c>
      <c r="CQ49">
        <v>0.70799999999999996</v>
      </c>
      <c r="CR49">
        <v>0.61899999999999999</v>
      </c>
      <c r="CS49">
        <v>0.78300000000000003</v>
      </c>
      <c r="CT49">
        <v>0.55100000000000005</v>
      </c>
      <c r="CU49">
        <v>0.66200000000000003</v>
      </c>
      <c r="CV49">
        <v>0.60099999999999998</v>
      </c>
      <c r="CW49" s="1">
        <v>999</v>
      </c>
      <c r="CX49" s="17">
        <f t="shared" si="11"/>
        <v>0.84383870967741925</v>
      </c>
      <c r="CY49">
        <v>0.436252533652562</v>
      </c>
      <c r="CZ49">
        <v>0.58699999999999997</v>
      </c>
      <c r="DA49">
        <v>0.67700000000000005</v>
      </c>
      <c r="DB49">
        <v>1.4970000000000001</v>
      </c>
      <c r="DC49">
        <v>0.68799999999999994</v>
      </c>
      <c r="DD49">
        <v>0.76</v>
      </c>
      <c r="DE49">
        <v>1.75</v>
      </c>
      <c r="DF49">
        <v>0.77900000000000003</v>
      </c>
      <c r="DG49">
        <v>0.752</v>
      </c>
      <c r="DH49">
        <v>0.85699999999999998</v>
      </c>
      <c r="DI49">
        <v>0.64400000000000002</v>
      </c>
      <c r="DJ49">
        <v>0.65700000000000003</v>
      </c>
      <c r="DK49">
        <v>0.59099999999999997</v>
      </c>
      <c r="DL49">
        <v>0.90300000000000002</v>
      </c>
      <c r="DM49">
        <v>1.0760000000000001</v>
      </c>
      <c r="DN49">
        <v>0.84699999999999998</v>
      </c>
      <c r="DO49">
        <v>0.76500000000000001</v>
      </c>
      <c r="DP49">
        <v>0.73599999999999999</v>
      </c>
      <c r="DQ49">
        <v>0.57999999999999996</v>
      </c>
      <c r="DR49">
        <v>0.57099999999999995</v>
      </c>
      <c r="DS49">
        <v>0.75900000000000001</v>
      </c>
      <c r="DT49">
        <v>0.69099999999999995</v>
      </c>
      <c r="DU49">
        <v>0.63500000000000001</v>
      </c>
      <c r="DV49">
        <v>0.755</v>
      </c>
      <c r="DW49">
        <v>2.7519999999999998</v>
      </c>
      <c r="DX49">
        <v>0.78300000000000003</v>
      </c>
      <c r="DY49">
        <v>0.748</v>
      </c>
      <c r="DZ49">
        <v>0.874</v>
      </c>
      <c r="EA49">
        <v>0.61299999999999999</v>
      </c>
      <c r="EB49">
        <v>0.65</v>
      </c>
      <c r="EC49">
        <v>0.66200000000000003</v>
      </c>
      <c r="ED49">
        <v>0.52</v>
      </c>
      <c r="EE49">
        <v>999</v>
      </c>
      <c r="EF49" s="18">
        <f t="array" ref="EF49">_xlfn.STDEV.S(IF(CZ49:EE49&lt;999,CZ49:EE49))</f>
        <v>0.436252533652562</v>
      </c>
    </row>
    <row r="50" spans="1:136" x14ac:dyDescent="0.25">
      <c r="A50">
        <v>85</v>
      </c>
      <c r="B50">
        <v>20</v>
      </c>
      <c r="C50" t="s">
        <v>4</v>
      </c>
      <c r="D50" t="s">
        <v>5</v>
      </c>
      <c r="E50">
        <v>0</v>
      </c>
      <c r="F50" s="15">
        <v>2</v>
      </c>
      <c r="G50">
        <v>9</v>
      </c>
      <c r="H50">
        <v>10</v>
      </c>
      <c r="I50" s="15">
        <v>15</v>
      </c>
      <c r="J50" s="16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3</v>
      </c>
      <c r="Q50" s="15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15">
        <v>0</v>
      </c>
      <c r="Z50">
        <v>8</v>
      </c>
      <c r="AA50">
        <v>9.5</v>
      </c>
      <c r="AB50">
        <v>15</v>
      </c>
      <c r="AC50">
        <v>4</v>
      </c>
      <c r="AD50" s="1">
        <v>0</v>
      </c>
      <c r="AE50">
        <v>1</v>
      </c>
      <c r="AF50">
        <v>1</v>
      </c>
      <c r="AG50">
        <v>1</v>
      </c>
      <c r="AH50">
        <v>0</v>
      </c>
      <c r="AI50" s="1">
        <v>0</v>
      </c>
      <c r="AJ50">
        <f t="shared" si="13"/>
        <v>0</v>
      </c>
      <c r="AK50">
        <v>23</v>
      </c>
      <c r="AL50">
        <v>0</v>
      </c>
      <c r="AM50">
        <v>1</v>
      </c>
      <c r="AN50">
        <v>11</v>
      </c>
      <c r="AO50">
        <v>0</v>
      </c>
      <c r="AP50">
        <v>0</v>
      </c>
      <c r="AQ50">
        <v>3.1208333333333336</v>
      </c>
      <c r="AR50">
        <v>3.5724999999999998</v>
      </c>
      <c r="AS50">
        <v>9.8633333333333333</v>
      </c>
      <c r="AT50" s="1">
        <v>5.1366666666666676</v>
      </c>
      <c r="AU50">
        <v>64</v>
      </c>
      <c r="AV50">
        <v>0</v>
      </c>
      <c r="AW50">
        <v>0</v>
      </c>
      <c r="AX50">
        <v>48</v>
      </c>
      <c r="AY50">
        <v>0</v>
      </c>
      <c r="AZ50">
        <v>1</v>
      </c>
      <c r="BA50">
        <v>2.823437499999998</v>
      </c>
      <c r="BB50">
        <v>4.5348484848484869</v>
      </c>
      <c r="BC50">
        <v>5.8870833333333339</v>
      </c>
      <c r="BD50" s="1">
        <v>3.7099999999999986</v>
      </c>
      <c r="BE50">
        <v>0</v>
      </c>
      <c r="BF50">
        <f t="shared" si="6"/>
        <v>0</v>
      </c>
      <c r="BG50">
        <f t="shared" si="7"/>
        <v>10</v>
      </c>
      <c r="BH50">
        <v>0</v>
      </c>
      <c r="BI50">
        <v>11</v>
      </c>
      <c r="BJ50">
        <v>12</v>
      </c>
      <c r="BK50">
        <v>0</v>
      </c>
      <c r="BL50">
        <v>1</v>
      </c>
      <c r="BM50">
        <v>0</v>
      </c>
      <c r="BN50">
        <v>2</v>
      </c>
      <c r="BO50">
        <v>0</v>
      </c>
      <c r="BP50">
        <v>12</v>
      </c>
      <c r="BQ50">
        <v>0</v>
      </c>
      <c r="BR50">
        <v>0</v>
      </c>
      <c r="BS50">
        <v>6.0228571428571422</v>
      </c>
      <c r="BT50" s="1">
        <v>7.9733333333333336</v>
      </c>
      <c r="BU50">
        <v>0</v>
      </c>
      <c r="BV50">
        <f t="shared" si="14"/>
        <v>0</v>
      </c>
      <c r="BW50">
        <f t="shared" si="15"/>
        <v>31</v>
      </c>
      <c r="BX50">
        <v>0</v>
      </c>
      <c r="BY50">
        <v>32</v>
      </c>
      <c r="BZ50">
        <v>31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50</v>
      </c>
      <c r="CG50">
        <v>2</v>
      </c>
      <c r="CH50">
        <v>0</v>
      </c>
      <c r="CI50">
        <v>3.2387999999999999</v>
      </c>
      <c r="CJ50" s="1">
        <v>5.2373076923076933</v>
      </c>
      <c r="CK50" s="17">
        <f>IFERROR(AVERAGEIF(CL50:CW50,"&lt;&gt;999"),"")</f>
        <v>0.9597</v>
      </c>
      <c r="CL50">
        <v>1.151</v>
      </c>
      <c r="CM50">
        <v>0.78500000000000003</v>
      </c>
      <c r="CN50">
        <v>0.82699999999999996</v>
      </c>
      <c r="CO50">
        <v>999</v>
      </c>
      <c r="CP50">
        <v>0.93799999999999994</v>
      </c>
      <c r="CQ50">
        <v>1.016</v>
      </c>
      <c r="CR50">
        <v>0.76200000000000001</v>
      </c>
      <c r="CS50">
        <v>0.98499999999999999</v>
      </c>
      <c r="CT50">
        <v>0.71199999999999997</v>
      </c>
      <c r="CU50">
        <v>0.80300000000000005</v>
      </c>
      <c r="CV50">
        <v>999</v>
      </c>
      <c r="CW50" s="1">
        <v>1.6180000000000001</v>
      </c>
      <c r="CX50" s="17">
        <f t="shared" si="11"/>
        <v>0.94458064516129037</v>
      </c>
      <c r="CY50">
        <v>0.18151653261591202</v>
      </c>
      <c r="CZ50">
        <v>0.73099999999999998</v>
      </c>
      <c r="DA50">
        <v>0.86299999999999999</v>
      </c>
      <c r="DB50">
        <v>1.006</v>
      </c>
      <c r="DC50">
        <v>0.81499999999999995</v>
      </c>
      <c r="DD50">
        <v>0.76900000000000002</v>
      </c>
      <c r="DE50">
        <v>0.82499999999999996</v>
      </c>
      <c r="DF50">
        <v>1.024</v>
      </c>
      <c r="DG50">
        <v>0.84599999999999997</v>
      </c>
      <c r="DH50">
        <v>1.0509999999999999</v>
      </c>
      <c r="DI50">
        <v>0.63300000000000001</v>
      </c>
      <c r="DJ50">
        <v>0.86599999999999999</v>
      </c>
      <c r="DK50">
        <v>0.86799999999999999</v>
      </c>
      <c r="DL50">
        <v>1.05</v>
      </c>
      <c r="DM50">
        <v>1.1120000000000001</v>
      </c>
      <c r="DN50">
        <v>1</v>
      </c>
      <c r="DO50">
        <v>1.149</v>
      </c>
      <c r="DP50">
        <v>0.76100000000000001</v>
      </c>
      <c r="DQ50">
        <v>0.54300000000000004</v>
      </c>
      <c r="DR50">
        <v>0.85799999999999998</v>
      </c>
      <c r="DS50">
        <v>1.3169999999999999</v>
      </c>
      <c r="DT50">
        <v>1.06</v>
      </c>
      <c r="DU50">
        <v>0.88800000000000001</v>
      </c>
      <c r="DV50">
        <v>1.044</v>
      </c>
      <c r="DW50">
        <v>0.82</v>
      </c>
      <c r="DX50">
        <v>1.044</v>
      </c>
      <c r="DY50">
        <v>0.874</v>
      </c>
      <c r="DZ50">
        <v>1.2490000000000001</v>
      </c>
      <c r="EA50">
        <v>1.292</v>
      </c>
      <c r="EB50">
        <v>0.93899999999999995</v>
      </c>
      <c r="EC50">
        <v>0.86199999999999999</v>
      </c>
      <c r="ED50">
        <v>1.123</v>
      </c>
      <c r="EE50">
        <v>999</v>
      </c>
      <c r="EF50" s="18">
        <f t="array" ref="EF50">_xlfn.STDEV.S(IF(CZ50:EE50&lt;999,CZ50:EE50))</f>
        <v>0.18151653261591202</v>
      </c>
    </row>
    <row r="51" spans="1:136" x14ac:dyDescent="0.25">
      <c r="A51">
        <v>88</v>
      </c>
      <c r="B51">
        <v>20</v>
      </c>
      <c r="C51" t="s">
        <v>4</v>
      </c>
      <c r="D51" t="s">
        <v>5</v>
      </c>
      <c r="E51">
        <v>0</v>
      </c>
      <c r="F51" s="15">
        <v>2</v>
      </c>
      <c r="G51">
        <v>8</v>
      </c>
      <c r="H51">
        <v>8</v>
      </c>
      <c r="I51" s="15">
        <v>11.5</v>
      </c>
      <c r="J51" s="16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2</v>
      </c>
      <c r="Q51" s="15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15">
        <v>0</v>
      </c>
      <c r="Z51">
        <v>8</v>
      </c>
      <c r="AA51">
        <v>8.5</v>
      </c>
      <c r="AB51">
        <v>9.5</v>
      </c>
      <c r="AC51">
        <v>0.5</v>
      </c>
      <c r="AD51" s="1">
        <v>0</v>
      </c>
      <c r="AE51">
        <v>2</v>
      </c>
      <c r="AF51">
        <v>2</v>
      </c>
      <c r="AG51">
        <v>2</v>
      </c>
      <c r="AH51">
        <v>0</v>
      </c>
      <c r="AI51" s="1">
        <v>0</v>
      </c>
      <c r="AJ51">
        <f t="shared" si="13"/>
        <v>0</v>
      </c>
      <c r="AK51">
        <v>3</v>
      </c>
      <c r="AL51">
        <v>0</v>
      </c>
      <c r="AM51">
        <v>1</v>
      </c>
      <c r="AN51">
        <v>7</v>
      </c>
      <c r="AO51">
        <v>0</v>
      </c>
      <c r="AP51">
        <v>0</v>
      </c>
      <c r="AQ51">
        <v>10.115000000000002</v>
      </c>
      <c r="AR51">
        <v>20.95</v>
      </c>
      <c r="AS51">
        <v>4.4824999999999964</v>
      </c>
      <c r="AT51" s="1">
        <v>18.017500000000005</v>
      </c>
      <c r="AU51">
        <v>28</v>
      </c>
      <c r="AV51">
        <v>0</v>
      </c>
      <c r="AW51">
        <v>1</v>
      </c>
      <c r="AX51">
        <v>26</v>
      </c>
      <c r="AY51">
        <v>0</v>
      </c>
      <c r="AZ51">
        <v>1</v>
      </c>
      <c r="BA51">
        <v>5.854285714285715</v>
      </c>
      <c r="BB51">
        <v>10.023999999999999</v>
      </c>
      <c r="BC51">
        <v>7.9107692307692323</v>
      </c>
      <c r="BD51" s="1">
        <v>9.3807692307692285</v>
      </c>
      <c r="BE51">
        <v>0</v>
      </c>
      <c r="BF51">
        <f t="shared" si="6"/>
        <v>0</v>
      </c>
      <c r="BG51">
        <f t="shared" si="7"/>
        <v>9</v>
      </c>
      <c r="BH51">
        <v>1</v>
      </c>
      <c r="BI51">
        <v>11</v>
      </c>
      <c r="BJ51">
        <v>11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2</v>
      </c>
      <c r="BQ51">
        <v>1</v>
      </c>
      <c r="BR51">
        <v>0</v>
      </c>
      <c r="BS51">
        <v>18.36</v>
      </c>
      <c r="BT51" s="1">
        <v>29.349999999999998</v>
      </c>
      <c r="BU51">
        <v>0</v>
      </c>
      <c r="BV51">
        <f t="shared" si="14"/>
        <v>0</v>
      </c>
      <c r="BW51">
        <f t="shared" si="15"/>
        <v>31</v>
      </c>
      <c r="BX51">
        <v>0</v>
      </c>
      <c r="BY51">
        <v>31</v>
      </c>
      <c r="BZ51">
        <v>31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25</v>
      </c>
      <c r="CG51">
        <v>0</v>
      </c>
      <c r="CH51">
        <v>0</v>
      </c>
      <c r="CI51">
        <v>6.5225</v>
      </c>
      <c r="CJ51" s="1">
        <v>11.780769230769231</v>
      </c>
      <c r="CK51" s="17">
        <f>AVERAGE(CL51:CT51,CV51)</f>
        <v>1.0178999999999998</v>
      </c>
      <c r="CL51">
        <v>1</v>
      </c>
      <c r="CM51">
        <v>0.80300000000000005</v>
      </c>
      <c r="CN51">
        <v>0.82099999999999995</v>
      </c>
      <c r="CO51">
        <v>1.117</v>
      </c>
      <c r="CP51">
        <v>1.6679999999999999</v>
      </c>
      <c r="CQ51">
        <v>1.3220000000000001</v>
      </c>
      <c r="CR51">
        <v>0.63600000000000001</v>
      </c>
      <c r="CS51">
        <v>0.52400000000000002</v>
      </c>
      <c r="CT51">
        <v>1.7709999999999999</v>
      </c>
      <c r="CU51">
        <v>999</v>
      </c>
      <c r="CV51">
        <v>0.51700000000000002</v>
      </c>
      <c r="CW51" s="1">
        <v>999</v>
      </c>
      <c r="CX51" s="17">
        <f t="shared" si="11"/>
        <v>0.97996774193548375</v>
      </c>
      <c r="CY51">
        <v>0.37157856808226258</v>
      </c>
      <c r="CZ51">
        <v>0.78600000000000003</v>
      </c>
      <c r="DA51">
        <v>1.1970000000000001</v>
      </c>
      <c r="DB51">
        <v>0.78900000000000003</v>
      </c>
      <c r="DC51">
        <v>1.4950000000000001</v>
      </c>
      <c r="DD51">
        <v>0.752</v>
      </c>
      <c r="DE51">
        <v>0.751</v>
      </c>
      <c r="DF51">
        <v>0.74299999999999999</v>
      </c>
      <c r="DG51">
        <v>0.997</v>
      </c>
      <c r="DH51">
        <v>1.1220000000000001</v>
      </c>
      <c r="DI51">
        <v>0.68799999999999994</v>
      </c>
      <c r="DJ51">
        <v>0.65700000000000003</v>
      </c>
      <c r="DK51">
        <v>0.76300000000000001</v>
      </c>
      <c r="DL51">
        <v>0.69699999999999995</v>
      </c>
      <c r="DM51">
        <v>0.75</v>
      </c>
      <c r="DN51">
        <v>1.1739999999999999</v>
      </c>
      <c r="DO51">
        <v>0.88300000000000001</v>
      </c>
      <c r="DP51">
        <v>0.73499999999999999</v>
      </c>
      <c r="DQ51">
        <v>2.141</v>
      </c>
      <c r="DR51">
        <v>0.88800000000000001</v>
      </c>
      <c r="DS51">
        <v>0.68500000000000005</v>
      </c>
      <c r="DT51">
        <v>0.64400000000000002</v>
      </c>
      <c r="DU51">
        <v>0.69499999999999995</v>
      </c>
      <c r="DV51">
        <v>0.73199999999999998</v>
      </c>
      <c r="DW51">
        <v>0.82699999999999996</v>
      </c>
      <c r="DX51">
        <v>0.97899999999999998</v>
      </c>
      <c r="DY51">
        <v>0.90500000000000003</v>
      </c>
      <c r="DZ51">
        <v>1.6319999999999999</v>
      </c>
      <c r="EA51">
        <v>1.8839999999999999</v>
      </c>
      <c r="EB51">
        <v>0.995</v>
      </c>
      <c r="EC51">
        <v>1.3260000000000001</v>
      </c>
      <c r="ED51">
        <v>1.0669999999999999</v>
      </c>
      <c r="EE51">
        <v>999</v>
      </c>
      <c r="EF51" s="18">
        <f t="array" ref="EF51">_xlfn.STDEV.S(IF(CZ51:EE51&lt;999,CZ51:EE51))</f>
        <v>0.37157856808226258</v>
      </c>
    </row>
    <row r="52" spans="1:136" x14ac:dyDescent="0.25">
      <c r="A52">
        <v>90</v>
      </c>
      <c r="B52">
        <v>20</v>
      </c>
      <c r="C52" t="s">
        <v>4</v>
      </c>
      <c r="D52" t="s">
        <v>5</v>
      </c>
      <c r="E52">
        <v>0</v>
      </c>
      <c r="F52" s="15">
        <v>2</v>
      </c>
      <c r="G52">
        <v>7</v>
      </c>
      <c r="H52">
        <v>12</v>
      </c>
      <c r="I52" s="15">
        <v>15</v>
      </c>
      <c r="J52" s="16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3</v>
      </c>
      <c r="Q52" s="15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 s="15" t="s">
        <v>144</v>
      </c>
      <c r="Z52">
        <v>999</v>
      </c>
      <c r="AA52">
        <v>999</v>
      </c>
      <c r="AB52">
        <v>17</v>
      </c>
      <c r="AC52">
        <v>7</v>
      </c>
      <c r="AD52" s="1">
        <v>0</v>
      </c>
      <c r="AE52">
        <v>1</v>
      </c>
      <c r="AF52">
        <v>2</v>
      </c>
      <c r="AG52">
        <v>1</v>
      </c>
      <c r="AH52">
        <v>0</v>
      </c>
      <c r="AI52" s="1">
        <v>1</v>
      </c>
      <c r="AJ52">
        <f t="shared" si="13"/>
        <v>2</v>
      </c>
      <c r="AK52">
        <v>9</v>
      </c>
      <c r="AL52">
        <v>0</v>
      </c>
      <c r="AM52">
        <v>1</v>
      </c>
      <c r="AN52">
        <v>11</v>
      </c>
      <c r="AO52">
        <v>0</v>
      </c>
      <c r="AP52">
        <v>0</v>
      </c>
      <c r="AQ52">
        <v>10.212</v>
      </c>
      <c r="AR52">
        <v>5.7100000000000017</v>
      </c>
      <c r="AS52">
        <v>8.0816666666666688</v>
      </c>
      <c r="AT52" s="1">
        <v>6.9183333333333321</v>
      </c>
      <c r="AU52">
        <v>26</v>
      </c>
      <c r="AV52">
        <v>0</v>
      </c>
      <c r="AW52">
        <v>1</v>
      </c>
      <c r="AX52">
        <v>43</v>
      </c>
      <c r="AY52">
        <v>0</v>
      </c>
      <c r="AZ52">
        <v>1</v>
      </c>
      <c r="BA52">
        <v>7.9642857142857144</v>
      </c>
      <c r="BB52">
        <v>8.5630769230769221</v>
      </c>
      <c r="BC52">
        <v>5.3681818181818217</v>
      </c>
      <c r="BD52" s="1">
        <v>4.6836363636363609</v>
      </c>
      <c r="BE52">
        <v>0</v>
      </c>
      <c r="BF52">
        <f t="shared" si="6"/>
        <v>1</v>
      </c>
      <c r="BG52">
        <f t="shared" si="7"/>
        <v>8</v>
      </c>
      <c r="BH52">
        <v>5</v>
      </c>
      <c r="BI52">
        <v>13</v>
      </c>
      <c r="BJ52">
        <v>12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9</v>
      </c>
      <c r="BQ52">
        <v>1</v>
      </c>
      <c r="BR52">
        <v>0</v>
      </c>
      <c r="BS52">
        <v>6.9500000000000011</v>
      </c>
      <c r="BT52" s="1">
        <v>8.136000000000001</v>
      </c>
      <c r="BU52">
        <v>0</v>
      </c>
      <c r="BV52">
        <f t="shared" si="14"/>
        <v>0</v>
      </c>
      <c r="BW52">
        <f t="shared" si="15"/>
        <v>30</v>
      </c>
      <c r="BX52">
        <v>0</v>
      </c>
      <c r="BY52">
        <v>32</v>
      </c>
      <c r="BZ52">
        <v>31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38</v>
      </c>
      <c r="CG52">
        <v>1</v>
      </c>
      <c r="CH52">
        <v>0</v>
      </c>
      <c r="CI52">
        <v>6.501578947368424</v>
      </c>
      <c r="CJ52" s="1">
        <v>5.6579999999999968</v>
      </c>
      <c r="CK52" s="17">
        <f>IFERROR(AVERAGEIF(CL52:CW52,"&lt;&gt;999"),"")</f>
        <v>0.90814285714285714</v>
      </c>
      <c r="CL52">
        <v>2.4990000000000001</v>
      </c>
      <c r="CM52">
        <v>0.749</v>
      </c>
      <c r="CN52">
        <v>0.626</v>
      </c>
      <c r="CO52">
        <v>0.52100000000000002</v>
      </c>
      <c r="CP52">
        <v>999</v>
      </c>
      <c r="CQ52">
        <v>999</v>
      </c>
      <c r="CR52">
        <v>999</v>
      </c>
      <c r="CS52">
        <v>999</v>
      </c>
      <c r="CT52">
        <v>999</v>
      </c>
      <c r="CU52">
        <v>0.90600000000000003</v>
      </c>
      <c r="CV52">
        <v>0.55000000000000004</v>
      </c>
      <c r="CW52">
        <v>0.50600000000000001</v>
      </c>
      <c r="CX52" s="17">
        <f t="shared" si="11"/>
        <v>0.92183333333333339</v>
      </c>
      <c r="CY52">
        <v>0.38863963303787741</v>
      </c>
      <c r="CZ52">
        <v>0.48899999999999999</v>
      </c>
      <c r="DA52">
        <v>0.53800000000000003</v>
      </c>
      <c r="DB52">
        <v>0.85199999999999998</v>
      </c>
      <c r="DC52">
        <v>0.73099999999999998</v>
      </c>
      <c r="DD52">
        <v>999</v>
      </c>
      <c r="DE52">
        <v>0.90300000000000002</v>
      </c>
      <c r="DF52">
        <v>0.82699999999999996</v>
      </c>
      <c r="DG52">
        <v>0.80400000000000005</v>
      </c>
      <c r="DH52">
        <v>0.58699999999999997</v>
      </c>
      <c r="DI52">
        <v>0.749</v>
      </c>
      <c r="DJ52">
        <v>0.53700000000000003</v>
      </c>
      <c r="DK52">
        <v>1.1000000000000001</v>
      </c>
      <c r="DL52">
        <v>0.83199999999999996</v>
      </c>
      <c r="DM52">
        <v>1.6160000000000001</v>
      </c>
      <c r="DN52">
        <v>0.73899999999999999</v>
      </c>
      <c r="DO52">
        <v>0.73499999999999999</v>
      </c>
      <c r="DP52">
        <v>1.3919999999999999</v>
      </c>
      <c r="DQ52">
        <v>0.63900000000000001</v>
      </c>
      <c r="DR52">
        <v>0.78400000000000003</v>
      </c>
      <c r="DS52">
        <v>0.58399999999999996</v>
      </c>
      <c r="DT52">
        <v>1.107</v>
      </c>
      <c r="DU52">
        <v>1.2569999999999999</v>
      </c>
      <c r="DV52">
        <v>0.57299999999999995</v>
      </c>
      <c r="DW52">
        <v>0.65400000000000003</v>
      </c>
      <c r="DX52">
        <v>0.91400000000000003</v>
      </c>
      <c r="DY52">
        <v>1.472</v>
      </c>
      <c r="DZ52">
        <v>0.71399999999999997</v>
      </c>
      <c r="EA52">
        <v>2.173</v>
      </c>
      <c r="EB52">
        <v>1.5469999999999999</v>
      </c>
      <c r="EC52">
        <v>0.79400000000000004</v>
      </c>
      <c r="ED52">
        <v>1.012</v>
      </c>
      <c r="EE52">
        <v>999</v>
      </c>
      <c r="EF52" s="18">
        <f t="array" ref="EF52">_xlfn.STDEV.S(IF(CZ52:EE52&lt;999,CZ52:EE52))</f>
        <v>0.38863963303787741</v>
      </c>
    </row>
    <row r="53" spans="1:136" x14ac:dyDescent="0.25">
      <c r="A53">
        <v>93</v>
      </c>
      <c r="B53">
        <v>19</v>
      </c>
      <c r="C53" t="s">
        <v>4</v>
      </c>
      <c r="D53" t="s">
        <v>5</v>
      </c>
      <c r="E53">
        <v>0</v>
      </c>
      <c r="F53" s="15">
        <v>2</v>
      </c>
      <c r="G53">
        <v>6</v>
      </c>
      <c r="H53">
        <v>6</v>
      </c>
      <c r="I53" s="15">
        <v>16.5</v>
      </c>
      <c r="J53" s="16">
        <v>1</v>
      </c>
      <c r="K53">
        <v>0</v>
      </c>
      <c r="L53">
        <v>1</v>
      </c>
      <c r="M53">
        <v>0</v>
      </c>
      <c r="N53">
        <v>0</v>
      </c>
      <c r="O53">
        <v>3</v>
      </c>
      <c r="P53">
        <v>5</v>
      </c>
      <c r="Q53" s="15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15">
        <v>0</v>
      </c>
      <c r="Z53">
        <v>8</v>
      </c>
      <c r="AA53">
        <v>11.5</v>
      </c>
      <c r="AB53">
        <v>15</v>
      </c>
      <c r="AC53">
        <v>3</v>
      </c>
      <c r="AD53" s="1">
        <v>0</v>
      </c>
      <c r="AE53">
        <v>2</v>
      </c>
      <c r="AF53">
        <v>2</v>
      </c>
      <c r="AG53">
        <v>2</v>
      </c>
      <c r="AH53">
        <v>0</v>
      </c>
      <c r="AI53" s="1">
        <v>0</v>
      </c>
      <c r="AJ53">
        <f t="shared" si="13"/>
        <v>0</v>
      </c>
      <c r="AK53">
        <v>999</v>
      </c>
      <c r="AL53">
        <v>999</v>
      </c>
      <c r="AM53">
        <v>999</v>
      </c>
      <c r="AN53">
        <v>10</v>
      </c>
      <c r="AO53">
        <v>0</v>
      </c>
      <c r="AP53">
        <v>0</v>
      </c>
      <c r="AQ53">
        <v>999</v>
      </c>
      <c r="AR53">
        <v>999</v>
      </c>
      <c r="AS53">
        <v>9.08</v>
      </c>
      <c r="AT53" s="1">
        <v>7.1039999999999992</v>
      </c>
      <c r="AU53">
        <v>22</v>
      </c>
      <c r="AV53">
        <v>0</v>
      </c>
      <c r="AW53">
        <v>0</v>
      </c>
      <c r="AX53">
        <v>24</v>
      </c>
      <c r="AY53">
        <v>0</v>
      </c>
      <c r="AZ53">
        <v>0</v>
      </c>
      <c r="BA53">
        <v>12.827499999999995</v>
      </c>
      <c r="BB53">
        <v>7.8245454545454605</v>
      </c>
      <c r="BC53">
        <v>12.433846153846153</v>
      </c>
      <c r="BD53" s="1">
        <v>6.5300000000000011</v>
      </c>
      <c r="BE53">
        <v>0</v>
      </c>
      <c r="BF53">
        <f t="shared" si="6"/>
        <v>0</v>
      </c>
      <c r="BG53">
        <f t="shared" si="7"/>
        <v>11</v>
      </c>
      <c r="BH53">
        <v>0</v>
      </c>
      <c r="BI53">
        <v>11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6</v>
      </c>
      <c r="BQ53">
        <v>0</v>
      </c>
      <c r="BR53">
        <v>0</v>
      </c>
      <c r="BS53">
        <v>12.773333333333335</v>
      </c>
      <c r="BT53">
        <v>12.919999999999998</v>
      </c>
      <c r="BU53">
        <v>0</v>
      </c>
      <c r="BV53">
        <f t="shared" si="14"/>
        <v>0</v>
      </c>
      <c r="BW53">
        <f t="shared" si="15"/>
        <v>31</v>
      </c>
      <c r="BX53">
        <v>0</v>
      </c>
      <c r="BY53">
        <v>31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28</v>
      </c>
      <c r="CG53">
        <v>0</v>
      </c>
      <c r="CH53">
        <v>0</v>
      </c>
      <c r="CI53">
        <v>6.6278571428571427</v>
      </c>
      <c r="CJ53" s="1">
        <v>10.477142857142857</v>
      </c>
      <c r="CK53" s="17">
        <f>IFERROR(AVERAGEIF(CL53:CW53,"&lt;&gt;999"),"")</f>
        <v>0.78263636363636369</v>
      </c>
      <c r="CL53">
        <v>0.85</v>
      </c>
      <c r="CM53">
        <v>0.74399999999999999</v>
      </c>
      <c r="CN53">
        <v>0.67500000000000004</v>
      </c>
      <c r="CO53">
        <v>0.91700000000000004</v>
      </c>
      <c r="CP53">
        <v>0.68100000000000005</v>
      </c>
      <c r="CQ53">
        <v>0.96</v>
      </c>
      <c r="CR53">
        <v>0.63400000000000001</v>
      </c>
      <c r="CS53">
        <v>0.84199999999999997</v>
      </c>
      <c r="CT53">
        <v>0.67900000000000005</v>
      </c>
      <c r="CU53">
        <v>0.82399999999999995</v>
      </c>
      <c r="CV53">
        <v>0.80300000000000005</v>
      </c>
      <c r="CW53" s="1">
        <v>999</v>
      </c>
      <c r="CX53" s="17">
        <f t="shared" si="11"/>
        <v>0.95816129032258079</v>
      </c>
      <c r="CY53">
        <v>0.58813678096024524</v>
      </c>
      <c r="CZ53">
        <v>0.66700000000000004</v>
      </c>
      <c r="DA53">
        <v>0.85399999999999998</v>
      </c>
      <c r="DB53">
        <v>1.232</v>
      </c>
      <c r="DC53">
        <v>0.80100000000000005</v>
      </c>
      <c r="DD53">
        <v>0.78300000000000003</v>
      </c>
      <c r="DE53">
        <v>0.88</v>
      </c>
      <c r="DF53">
        <v>0.85</v>
      </c>
      <c r="DG53">
        <v>3.9129999999999998</v>
      </c>
      <c r="DH53">
        <v>0.58799999999999997</v>
      </c>
      <c r="DI53">
        <v>0.95699999999999996</v>
      </c>
      <c r="DJ53">
        <v>0.83599999999999997</v>
      </c>
      <c r="DK53">
        <v>0.80800000000000005</v>
      </c>
      <c r="DL53">
        <v>0.76200000000000001</v>
      </c>
      <c r="DM53">
        <v>0.93400000000000005</v>
      </c>
      <c r="DN53">
        <v>0.67900000000000005</v>
      </c>
      <c r="DO53">
        <v>1.3520000000000001</v>
      </c>
      <c r="DP53">
        <v>0.90100000000000002</v>
      </c>
      <c r="DQ53">
        <v>1.2070000000000001</v>
      </c>
      <c r="DR53">
        <v>0.70499999999999996</v>
      </c>
      <c r="DS53">
        <v>0.873</v>
      </c>
      <c r="DT53">
        <v>1.492</v>
      </c>
      <c r="DU53">
        <v>0.79</v>
      </c>
      <c r="DV53">
        <v>0.71499999999999997</v>
      </c>
      <c r="DW53">
        <v>0.66900000000000004</v>
      </c>
      <c r="DX53">
        <v>0.64400000000000002</v>
      </c>
      <c r="DY53">
        <v>0.59899999999999998</v>
      </c>
      <c r="DZ53">
        <v>0.70199999999999996</v>
      </c>
      <c r="EA53">
        <v>0.81200000000000006</v>
      </c>
      <c r="EB53">
        <v>0.78600000000000003</v>
      </c>
      <c r="EC53">
        <v>1.0529999999999999</v>
      </c>
      <c r="ED53">
        <v>0.85899999999999999</v>
      </c>
      <c r="EE53">
        <v>999</v>
      </c>
      <c r="EF53" s="18">
        <f t="array" ref="EF53">_xlfn.STDEV.S(IF(CZ53:EE53&lt;999,CZ53:EE53))</f>
        <v>0.58813678096024524</v>
      </c>
    </row>
    <row r="54" spans="1:136" x14ac:dyDescent="0.25">
      <c r="A54">
        <v>94</v>
      </c>
      <c r="B54">
        <v>20</v>
      </c>
      <c r="C54" t="s">
        <v>4</v>
      </c>
      <c r="D54" t="s">
        <v>5</v>
      </c>
      <c r="E54">
        <v>1</v>
      </c>
      <c r="F54" s="15">
        <v>2</v>
      </c>
      <c r="G54">
        <v>7</v>
      </c>
      <c r="H54">
        <v>7.5</v>
      </c>
      <c r="I54" s="15">
        <v>11</v>
      </c>
      <c r="J54" s="16">
        <v>1</v>
      </c>
      <c r="K54">
        <v>0</v>
      </c>
      <c r="L54">
        <v>1</v>
      </c>
      <c r="M54">
        <v>0</v>
      </c>
      <c r="N54">
        <v>0</v>
      </c>
      <c r="O54">
        <v>3</v>
      </c>
      <c r="P54">
        <v>2</v>
      </c>
      <c r="Q54" s="15">
        <v>0</v>
      </c>
      <c r="R54">
        <v>999</v>
      </c>
      <c r="S54">
        <v>999</v>
      </c>
      <c r="T54">
        <v>999</v>
      </c>
      <c r="U54">
        <v>999</v>
      </c>
      <c r="V54">
        <v>999</v>
      </c>
      <c r="W54">
        <v>999</v>
      </c>
      <c r="X54">
        <v>0</v>
      </c>
      <c r="Y54" s="15">
        <v>0</v>
      </c>
      <c r="Z54">
        <v>6</v>
      </c>
      <c r="AA54">
        <v>7</v>
      </c>
      <c r="AB54">
        <v>11</v>
      </c>
      <c r="AC54">
        <v>1</v>
      </c>
      <c r="AD54" s="1">
        <v>0</v>
      </c>
      <c r="AE54">
        <v>1</v>
      </c>
      <c r="AF54">
        <v>2</v>
      </c>
      <c r="AG54">
        <v>2</v>
      </c>
      <c r="AH54">
        <v>0</v>
      </c>
      <c r="AI54" s="1">
        <v>0</v>
      </c>
      <c r="AJ54">
        <f t="shared" si="13"/>
        <v>0</v>
      </c>
      <c r="AK54">
        <v>19</v>
      </c>
      <c r="AL54">
        <v>0</v>
      </c>
      <c r="AM54">
        <v>2</v>
      </c>
      <c r="AN54">
        <v>19</v>
      </c>
      <c r="AO54">
        <v>0</v>
      </c>
      <c r="AP54">
        <v>1</v>
      </c>
      <c r="AQ54">
        <v>2.9599999999999982</v>
      </c>
      <c r="AR54">
        <v>4.3236363636363651</v>
      </c>
      <c r="AS54">
        <v>4.706666666666667</v>
      </c>
      <c r="AT54" s="1">
        <v>3.8319999999999985</v>
      </c>
      <c r="AU54">
        <v>33</v>
      </c>
      <c r="AV54">
        <v>0</v>
      </c>
      <c r="AW54">
        <v>2</v>
      </c>
      <c r="AX54">
        <v>33</v>
      </c>
      <c r="AY54">
        <v>0</v>
      </c>
      <c r="AZ54">
        <v>1</v>
      </c>
      <c r="BA54">
        <v>4.7858823529411758</v>
      </c>
      <c r="BB54">
        <v>7.9682352941176493</v>
      </c>
      <c r="BC54">
        <v>7.4917647058823507</v>
      </c>
      <c r="BD54" s="1">
        <v>6.1611764705882379</v>
      </c>
      <c r="BE54">
        <v>999</v>
      </c>
      <c r="BF54">
        <v>999</v>
      </c>
      <c r="BG54">
        <v>999</v>
      </c>
      <c r="BH54">
        <v>999</v>
      </c>
      <c r="BI54">
        <v>999</v>
      </c>
      <c r="BJ54">
        <v>999</v>
      </c>
      <c r="BK54">
        <v>999</v>
      </c>
      <c r="BL54">
        <v>999</v>
      </c>
      <c r="BM54">
        <v>999</v>
      </c>
      <c r="BN54">
        <v>999</v>
      </c>
      <c r="BO54">
        <v>999</v>
      </c>
      <c r="BP54">
        <v>14</v>
      </c>
      <c r="BQ54">
        <v>6</v>
      </c>
      <c r="BR54">
        <v>0</v>
      </c>
      <c r="BS54">
        <v>4.3949999999999996</v>
      </c>
      <c r="BT54" s="1">
        <v>2.9814285714285726</v>
      </c>
      <c r="BU54">
        <v>0</v>
      </c>
      <c r="BV54">
        <f t="shared" si="14"/>
        <v>1</v>
      </c>
      <c r="BW54">
        <f t="shared" si="15"/>
        <v>31</v>
      </c>
      <c r="BX54">
        <v>0</v>
      </c>
      <c r="BY54">
        <v>38</v>
      </c>
      <c r="BZ54">
        <v>31</v>
      </c>
      <c r="CA54">
        <v>3</v>
      </c>
      <c r="CB54">
        <v>3</v>
      </c>
      <c r="CC54">
        <v>1</v>
      </c>
      <c r="CD54">
        <v>0</v>
      </c>
      <c r="CE54">
        <v>2</v>
      </c>
      <c r="CF54">
        <v>21</v>
      </c>
      <c r="CG54">
        <v>2</v>
      </c>
      <c r="CH54">
        <v>1</v>
      </c>
      <c r="CI54">
        <v>9.33</v>
      </c>
      <c r="CJ54" s="1">
        <v>9.5569999999999986</v>
      </c>
      <c r="CK54" s="17">
        <v>999</v>
      </c>
      <c r="CL54">
        <v>999</v>
      </c>
      <c r="CM54">
        <v>999</v>
      </c>
      <c r="CN54">
        <v>999</v>
      </c>
      <c r="CO54">
        <v>999</v>
      </c>
      <c r="CP54">
        <v>999</v>
      </c>
      <c r="CQ54">
        <v>999</v>
      </c>
      <c r="CR54">
        <v>999</v>
      </c>
      <c r="CS54">
        <v>999</v>
      </c>
      <c r="CT54">
        <v>999</v>
      </c>
      <c r="CU54">
        <v>999</v>
      </c>
      <c r="CV54">
        <v>999</v>
      </c>
      <c r="CW54">
        <v>999</v>
      </c>
      <c r="CX54" s="17">
        <f t="shared" si="11"/>
        <v>1.2230689655172413</v>
      </c>
      <c r="CY54">
        <v>0.45755428491635819</v>
      </c>
      <c r="CZ54">
        <v>999</v>
      </c>
      <c r="DA54">
        <v>1.194</v>
      </c>
      <c r="DB54">
        <v>0.315</v>
      </c>
      <c r="DC54">
        <v>2.3540000000000001</v>
      </c>
      <c r="DD54">
        <v>0.47199999999999998</v>
      </c>
      <c r="DE54">
        <v>1.3009999999999999</v>
      </c>
      <c r="DF54">
        <v>1.8660000000000001</v>
      </c>
      <c r="DG54">
        <v>1.379</v>
      </c>
      <c r="DH54">
        <v>1.2669999999999999</v>
      </c>
      <c r="DI54">
        <v>1.1719999999999999</v>
      </c>
      <c r="DJ54">
        <v>1.208</v>
      </c>
      <c r="DK54">
        <v>0.73099999999999998</v>
      </c>
      <c r="DL54">
        <v>0.95099999999999996</v>
      </c>
      <c r="DM54">
        <v>1.071</v>
      </c>
      <c r="DN54">
        <v>0.83399999999999996</v>
      </c>
      <c r="DO54">
        <v>1.022</v>
      </c>
      <c r="DP54">
        <v>1.095</v>
      </c>
      <c r="DQ54">
        <v>0.97299999999999998</v>
      </c>
      <c r="DR54">
        <v>1.478</v>
      </c>
      <c r="DS54">
        <v>1.238</v>
      </c>
      <c r="DT54">
        <v>0.753</v>
      </c>
      <c r="DU54">
        <v>0.96</v>
      </c>
      <c r="DV54">
        <v>1.115</v>
      </c>
      <c r="DW54">
        <v>999</v>
      </c>
      <c r="DX54">
        <v>1.8480000000000001</v>
      </c>
      <c r="DY54">
        <v>1.0069999999999999</v>
      </c>
      <c r="DZ54">
        <v>1.1679999999999999</v>
      </c>
      <c r="EA54">
        <v>1.843</v>
      </c>
      <c r="EB54">
        <v>2.1539999999999999</v>
      </c>
      <c r="EC54">
        <v>1.2010000000000001</v>
      </c>
      <c r="ED54">
        <v>1.4990000000000001</v>
      </c>
      <c r="EE54">
        <v>999</v>
      </c>
      <c r="EF54" s="18">
        <f t="array" ref="EF54">_xlfn.STDEV.S(IF(CZ54:EE54&lt;999,CZ54:EE54))</f>
        <v>0.45755428491635819</v>
      </c>
    </row>
    <row r="55" spans="1:136" x14ac:dyDescent="0.25">
      <c r="A55">
        <v>97</v>
      </c>
      <c r="B55">
        <v>21</v>
      </c>
      <c r="C55" t="s">
        <v>4</v>
      </c>
      <c r="D55" t="s">
        <v>5</v>
      </c>
      <c r="E55">
        <v>0</v>
      </c>
      <c r="F55" s="15">
        <v>2</v>
      </c>
      <c r="G55">
        <v>3</v>
      </c>
      <c r="H55">
        <v>6</v>
      </c>
      <c r="I55" s="15">
        <v>10.86</v>
      </c>
      <c r="J55" s="16">
        <v>1</v>
      </c>
      <c r="K55">
        <v>0</v>
      </c>
      <c r="L55">
        <v>0</v>
      </c>
      <c r="M55">
        <v>2</v>
      </c>
      <c r="N55">
        <v>0</v>
      </c>
      <c r="O55">
        <v>3</v>
      </c>
      <c r="P55">
        <v>1</v>
      </c>
      <c r="Q55" s="1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15">
        <v>0</v>
      </c>
      <c r="Z55">
        <v>5</v>
      </c>
      <c r="AA55">
        <v>9</v>
      </c>
      <c r="AB55">
        <v>11</v>
      </c>
      <c r="AC55">
        <v>1</v>
      </c>
      <c r="AD55" s="1">
        <v>0</v>
      </c>
      <c r="AE55">
        <v>1</v>
      </c>
      <c r="AF55">
        <v>1</v>
      </c>
      <c r="AG55">
        <v>2</v>
      </c>
      <c r="AH55">
        <v>1</v>
      </c>
      <c r="AI55" s="1">
        <v>0</v>
      </c>
      <c r="AJ55">
        <f t="shared" si="13"/>
        <v>1</v>
      </c>
      <c r="AK55">
        <v>9</v>
      </c>
      <c r="AL55">
        <v>0</v>
      </c>
      <c r="AM55">
        <v>0</v>
      </c>
      <c r="AN55">
        <v>9</v>
      </c>
      <c r="AO55">
        <v>0</v>
      </c>
      <c r="AP55">
        <v>0</v>
      </c>
      <c r="AQ55">
        <v>5.8740000000000006</v>
      </c>
      <c r="AR55">
        <v>12.125999999999999</v>
      </c>
      <c r="AS55">
        <v>13.467999999999998</v>
      </c>
      <c r="AT55" s="1">
        <v>4.5320000000000018</v>
      </c>
      <c r="AU55">
        <v>26</v>
      </c>
      <c r="AV55">
        <v>0</v>
      </c>
      <c r="AW55">
        <v>0</v>
      </c>
      <c r="AX55">
        <v>24</v>
      </c>
      <c r="AY55">
        <v>0</v>
      </c>
      <c r="AZ55">
        <v>0</v>
      </c>
      <c r="BA55">
        <v>7.8069230769230806</v>
      </c>
      <c r="BB55">
        <v>10.519230769230765</v>
      </c>
      <c r="BC55">
        <v>12.323846153846155</v>
      </c>
      <c r="BD55" s="1">
        <v>6.649166666666666</v>
      </c>
      <c r="BE55">
        <v>0</v>
      </c>
      <c r="BF55">
        <f t="shared" ref="BF55:BF65" si="16">IF(OR(BH55/BG55&gt;1/5,(BK55+BL55+BM55+BO55)/BG55&gt;1/5),1,0)</f>
        <v>0</v>
      </c>
      <c r="BG55">
        <f t="shared" ref="BG55:BG65" si="17">(BI55-BK55-BL55-BM55)-BH55</f>
        <v>11</v>
      </c>
      <c r="BH55">
        <v>0</v>
      </c>
      <c r="BI55">
        <v>11</v>
      </c>
      <c r="BJ55">
        <v>11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15</v>
      </c>
      <c r="BQ55">
        <v>0</v>
      </c>
      <c r="BR55">
        <v>0</v>
      </c>
      <c r="BS55">
        <v>5.2037499999999959</v>
      </c>
      <c r="BT55" s="1">
        <v>6.0462500000000041</v>
      </c>
      <c r="BU55">
        <v>0</v>
      </c>
      <c r="BV55">
        <f t="shared" si="14"/>
        <v>0</v>
      </c>
      <c r="BW55">
        <f t="shared" si="15"/>
        <v>31</v>
      </c>
      <c r="BX55">
        <v>0</v>
      </c>
      <c r="BY55">
        <v>32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49</v>
      </c>
      <c r="CG55">
        <v>0</v>
      </c>
      <c r="CH55">
        <v>0</v>
      </c>
      <c r="CI55">
        <v>3.9960000000000004</v>
      </c>
      <c r="CJ55" s="1">
        <v>5.6040000000000001</v>
      </c>
      <c r="CK55" s="17">
        <f t="shared" ref="CK55:CK65" si="18">IFERROR(AVERAGEIF(CL55:CW55,"&lt;&gt;999"),"")</f>
        <v>0.68899999999999995</v>
      </c>
      <c r="CL55">
        <v>0.71399999999999997</v>
      </c>
      <c r="CM55">
        <v>0.84299999999999997</v>
      </c>
      <c r="CN55">
        <v>0.58799999999999997</v>
      </c>
      <c r="CO55">
        <v>0.77500000000000002</v>
      </c>
      <c r="CP55">
        <v>0.57499999999999996</v>
      </c>
      <c r="CQ55">
        <v>0.93400000000000005</v>
      </c>
      <c r="CR55">
        <v>0.47599999999999998</v>
      </c>
      <c r="CS55">
        <v>0.69399999999999995</v>
      </c>
      <c r="CT55">
        <v>0.61399999999999999</v>
      </c>
      <c r="CU55">
        <v>0.621</v>
      </c>
      <c r="CV55">
        <v>0.745</v>
      </c>
      <c r="CW55" s="1">
        <v>999</v>
      </c>
      <c r="CX55" s="17">
        <f t="shared" si="11"/>
        <v>0.94003225806451596</v>
      </c>
      <c r="CY55">
        <v>0.17591673861441226</v>
      </c>
      <c r="CZ55">
        <v>0.93899999999999995</v>
      </c>
      <c r="DA55">
        <v>1.079</v>
      </c>
      <c r="DB55">
        <v>0.85099999999999998</v>
      </c>
      <c r="DC55">
        <v>0.88700000000000001</v>
      </c>
      <c r="DD55">
        <v>0.90900000000000003</v>
      </c>
      <c r="DE55">
        <v>1.2230000000000001</v>
      </c>
      <c r="DF55">
        <v>0.84099999999999997</v>
      </c>
      <c r="DG55">
        <v>1.0569999999999999</v>
      </c>
      <c r="DH55">
        <v>0.95199999999999996</v>
      </c>
      <c r="DI55">
        <v>0.88600000000000001</v>
      </c>
      <c r="DJ55">
        <v>0.89900000000000002</v>
      </c>
      <c r="DK55">
        <v>0.873</v>
      </c>
      <c r="DL55">
        <v>0.61</v>
      </c>
      <c r="DM55">
        <v>0.72499999999999998</v>
      </c>
      <c r="DN55">
        <v>0.874</v>
      </c>
      <c r="DO55">
        <v>0.81599999999999995</v>
      </c>
      <c r="DP55">
        <v>0.71199999999999997</v>
      </c>
      <c r="DQ55">
        <v>1.2929999999999999</v>
      </c>
      <c r="DR55">
        <v>1.145</v>
      </c>
      <c r="DS55">
        <v>1.0309999999999999</v>
      </c>
      <c r="DT55">
        <v>0.76200000000000001</v>
      </c>
      <c r="DU55">
        <v>1.238</v>
      </c>
      <c r="DV55">
        <v>0.71699999999999997</v>
      </c>
      <c r="DW55">
        <v>0.94499999999999995</v>
      </c>
      <c r="DX55">
        <v>0.71699999999999997</v>
      </c>
      <c r="DY55">
        <v>1.0369999999999999</v>
      </c>
      <c r="DZ55">
        <v>0.94099999999999995</v>
      </c>
      <c r="EA55">
        <v>1.282</v>
      </c>
      <c r="EB55">
        <v>0.93700000000000006</v>
      </c>
      <c r="EC55">
        <v>1.1100000000000001</v>
      </c>
      <c r="ED55">
        <v>0.85299999999999998</v>
      </c>
      <c r="EE55">
        <v>999</v>
      </c>
      <c r="EF55" s="18">
        <f t="array" ref="EF55">_xlfn.STDEV.S(IF(CZ55:EE55&lt;999,CZ55:EE55))</f>
        <v>0.17591673861441226</v>
      </c>
    </row>
    <row r="56" spans="1:136" x14ac:dyDescent="0.25">
      <c r="A56">
        <v>98</v>
      </c>
      <c r="B56">
        <v>21</v>
      </c>
      <c r="C56" t="s">
        <v>4</v>
      </c>
      <c r="D56" t="s">
        <v>5</v>
      </c>
      <c r="E56">
        <v>0</v>
      </c>
      <c r="F56" s="15">
        <v>2</v>
      </c>
      <c r="G56">
        <v>7</v>
      </c>
      <c r="H56">
        <v>8.83</v>
      </c>
      <c r="I56" s="15">
        <v>9.83</v>
      </c>
      <c r="J56" s="16">
        <v>0</v>
      </c>
      <c r="K56">
        <v>1</v>
      </c>
      <c r="L56">
        <v>0</v>
      </c>
      <c r="M56">
        <v>1</v>
      </c>
      <c r="N56">
        <v>0</v>
      </c>
      <c r="O56">
        <v>3.5</v>
      </c>
      <c r="P56">
        <v>1</v>
      </c>
      <c r="Q56" s="15">
        <v>0</v>
      </c>
      <c r="R56">
        <v>0</v>
      </c>
      <c r="S56">
        <v>0</v>
      </c>
      <c r="T56">
        <v>0</v>
      </c>
      <c r="U56">
        <v>0</v>
      </c>
      <c r="V56">
        <v>999</v>
      </c>
      <c r="W56">
        <v>999</v>
      </c>
      <c r="X56">
        <v>0</v>
      </c>
      <c r="Y56" s="15">
        <v>0</v>
      </c>
      <c r="Z56">
        <v>6</v>
      </c>
      <c r="AA56">
        <v>8.83</v>
      </c>
      <c r="AB56">
        <v>14.25</v>
      </c>
      <c r="AC56">
        <v>2</v>
      </c>
      <c r="AD56" s="1">
        <v>0</v>
      </c>
      <c r="AE56">
        <v>2</v>
      </c>
      <c r="AF56">
        <v>2</v>
      </c>
      <c r="AG56">
        <v>2</v>
      </c>
      <c r="AH56">
        <v>0</v>
      </c>
      <c r="AI56" s="1">
        <v>0</v>
      </c>
      <c r="AJ56">
        <f t="shared" si="13"/>
        <v>0</v>
      </c>
      <c r="AK56">
        <v>10</v>
      </c>
      <c r="AL56">
        <v>0</v>
      </c>
      <c r="AM56">
        <v>4</v>
      </c>
      <c r="AN56">
        <v>9</v>
      </c>
      <c r="AO56">
        <v>0</v>
      </c>
      <c r="AP56">
        <v>0</v>
      </c>
      <c r="AQ56">
        <v>7.2366666666666672</v>
      </c>
      <c r="AR56">
        <v>4.1449999999999996</v>
      </c>
      <c r="AS56">
        <v>11.353999999999997</v>
      </c>
      <c r="AT56" s="1">
        <v>6.6460000000000026</v>
      </c>
      <c r="AU56">
        <v>48</v>
      </c>
      <c r="AV56">
        <v>0</v>
      </c>
      <c r="AW56">
        <v>0</v>
      </c>
      <c r="AX56">
        <v>31</v>
      </c>
      <c r="AY56">
        <v>0</v>
      </c>
      <c r="AZ56">
        <v>1</v>
      </c>
      <c r="BA56">
        <v>3.3887500000000004</v>
      </c>
      <c r="BB56">
        <v>6.5812499999999998</v>
      </c>
      <c r="BC56">
        <v>7.755625000000002</v>
      </c>
      <c r="BD56" s="1">
        <v>6.7618749999999981</v>
      </c>
      <c r="BE56">
        <v>1</v>
      </c>
      <c r="BF56">
        <f t="shared" si="16"/>
        <v>0</v>
      </c>
      <c r="BG56">
        <f t="shared" si="17"/>
        <v>12</v>
      </c>
      <c r="BH56">
        <v>0</v>
      </c>
      <c r="BI56">
        <v>13</v>
      </c>
      <c r="BJ56">
        <v>12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16</v>
      </c>
      <c r="BQ56">
        <v>0</v>
      </c>
      <c r="BR56">
        <v>1</v>
      </c>
      <c r="BS56">
        <v>4.9512500000000017</v>
      </c>
      <c r="BT56" s="1">
        <v>4.9099999999999984</v>
      </c>
      <c r="BU56">
        <v>0</v>
      </c>
      <c r="BV56">
        <f t="shared" si="14"/>
        <v>0</v>
      </c>
      <c r="BW56">
        <f t="shared" si="15"/>
        <v>27</v>
      </c>
      <c r="BX56">
        <v>3</v>
      </c>
      <c r="BY56">
        <v>30</v>
      </c>
      <c r="BZ56">
        <v>31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32</v>
      </c>
      <c r="CG56">
        <v>0</v>
      </c>
      <c r="CH56">
        <v>8</v>
      </c>
      <c r="CI56">
        <v>5.1075000000000008</v>
      </c>
      <c r="CJ56" s="1">
        <v>6.1223529411764712</v>
      </c>
      <c r="CK56" s="17">
        <f t="shared" si="18"/>
        <v>1.0275000000000001</v>
      </c>
      <c r="CL56">
        <v>1.952</v>
      </c>
      <c r="CM56">
        <v>1.0189999999999999</v>
      </c>
      <c r="CN56">
        <v>2.7170000000000001</v>
      </c>
      <c r="CO56">
        <v>0.91800000000000004</v>
      </c>
      <c r="CP56">
        <v>0.61699999999999999</v>
      </c>
      <c r="CQ56">
        <v>0.504</v>
      </c>
      <c r="CR56">
        <v>0.91100000000000003</v>
      </c>
      <c r="CS56">
        <v>0.75</v>
      </c>
      <c r="CT56">
        <v>0.872</v>
      </c>
      <c r="CU56">
        <v>0.71799999999999997</v>
      </c>
      <c r="CV56">
        <v>0.66200000000000003</v>
      </c>
      <c r="CW56" s="1">
        <v>0.69</v>
      </c>
      <c r="CX56" s="17">
        <f t="shared" si="11"/>
        <v>1.1432962962962963</v>
      </c>
      <c r="CY56">
        <v>0.40216412788187156</v>
      </c>
      <c r="CZ56">
        <v>999</v>
      </c>
      <c r="DA56">
        <v>999</v>
      </c>
      <c r="DB56">
        <v>999</v>
      </c>
      <c r="DC56">
        <v>999</v>
      </c>
      <c r="DD56">
        <v>2.4740000000000002</v>
      </c>
      <c r="DE56">
        <v>1.22</v>
      </c>
      <c r="DF56">
        <v>2.198</v>
      </c>
      <c r="DG56">
        <v>1.4219999999999999</v>
      </c>
      <c r="DH56">
        <v>0.86899999999999999</v>
      </c>
      <c r="DI56">
        <v>1.0429999999999999</v>
      </c>
      <c r="DJ56">
        <v>0.93500000000000005</v>
      </c>
      <c r="DK56">
        <v>0.90900000000000003</v>
      </c>
      <c r="DL56">
        <v>1.222</v>
      </c>
      <c r="DM56">
        <v>1.04</v>
      </c>
      <c r="DN56">
        <v>0.77400000000000002</v>
      </c>
      <c r="DO56">
        <v>0.78800000000000003</v>
      </c>
      <c r="DP56">
        <v>1.2350000000000001</v>
      </c>
      <c r="DQ56">
        <v>1.496</v>
      </c>
      <c r="DR56">
        <v>0.98899999999999999</v>
      </c>
      <c r="DS56">
        <v>0.95499999999999996</v>
      </c>
      <c r="DT56">
        <v>1.1419999999999999</v>
      </c>
      <c r="DU56">
        <v>1.1459999999999999</v>
      </c>
      <c r="DV56">
        <v>0.97699999999999998</v>
      </c>
      <c r="DW56">
        <v>1.2370000000000001</v>
      </c>
      <c r="DX56">
        <v>0.625</v>
      </c>
      <c r="DY56">
        <v>0.873</v>
      </c>
      <c r="DZ56">
        <v>1.32</v>
      </c>
      <c r="EA56">
        <v>0.76600000000000001</v>
      </c>
      <c r="EB56">
        <v>1.125</v>
      </c>
      <c r="EC56">
        <v>1.121</v>
      </c>
      <c r="ED56">
        <v>0.96799999999999997</v>
      </c>
      <c r="EE56">
        <v>999</v>
      </c>
      <c r="EF56" s="18">
        <f t="array" ref="EF56">_xlfn.STDEV.S(IF(CZ56:EE56&lt;999,CZ56:EE56))</f>
        <v>0.40216412788187156</v>
      </c>
    </row>
    <row r="57" spans="1:136" x14ac:dyDescent="0.25">
      <c r="A57">
        <v>99</v>
      </c>
      <c r="B57">
        <v>19</v>
      </c>
      <c r="C57" t="s">
        <v>4</v>
      </c>
      <c r="D57" t="s">
        <v>5</v>
      </c>
      <c r="E57">
        <v>0</v>
      </c>
      <c r="F57" s="15">
        <v>2</v>
      </c>
      <c r="G57">
        <v>7</v>
      </c>
      <c r="H57">
        <v>8</v>
      </c>
      <c r="I57" s="15">
        <v>17</v>
      </c>
      <c r="J57" s="16">
        <v>0</v>
      </c>
      <c r="K57">
        <v>1</v>
      </c>
      <c r="L57">
        <v>0</v>
      </c>
      <c r="M57">
        <v>2</v>
      </c>
      <c r="N57">
        <v>0</v>
      </c>
      <c r="O57">
        <v>3</v>
      </c>
      <c r="P57">
        <v>2</v>
      </c>
      <c r="Q57" s="15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15">
        <v>0</v>
      </c>
      <c r="Z57">
        <v>8</v>
      </c>
      <c r="AA57">
        <v>10</v>
      </c>
      <c r="AB57">
        <v>17</v>
      </c>
      <c r="AC57">
        <v>4</v>
      </c>
      <c r="AD57" s="1">
        <v>0</v>
      </c>
      <c r="AE57">
        <v>1</v>
      </c>
      <c r="AF57">
        <v>2</v>
      </c>
      <c r="AG57">
        <v>1</v>
      </c>
      <c r="AH57">
        <v>0</v>
      </c>
      <c r="AI57" s="1">
        <v>1</v>
      </c>
      <c r="AJ57">
        <f t="shared" si="13"/>
        <v>2</v>
      </c>
      <c r="AK57">
        <v>16</v>
      </c>
      <c r="AL57">
        <v>0</v>
      </c>
      <c r="AM57">
        <v>1</v>
      </c>
      <c r="AN57">
        <v>12</v>
      </c>
      <c r="AO57">
        <v>0</v>
      </c>
      <c r="AP57">
        <v>2</v>
      </c>
      <c r="AQ57">
        <v>6.0650000000000013</v>
      </c>
      <c r="AR57">
        <v>4.0933333333333319</v>
      </c>
      <c r="AS57">
        <v>7.1350000000000007</v>
      </c>
      <c r="AT57">
        <v>4.4457142857142857</v>
      </c>
      <c r="AU57">
        <v>60</v>
      </c>
      <c r="AV57">
        <v>1</v>
      </c>
      <c r="AW57">
        <v>0</v>
      </c>
      <c r="AX57">
        <v>39</v>
      </c>
      <c r="AY57">
        <v>0</v>
      </c>
      <c r="AZ57">
        <v>0</v>
      </c>
      <c r="BA57">
        <v>5.078333333333334</v>
      </c>
      <c r="BB57">
        <v>2.8254838709677426</v>
      </c>
      <c r="BC57">
        <v>6.8835000000000024</v>
      </c>
      <c r="BD57" s="1">
        <v>5.1164999999999976</v>
      </c>
      <c r="BE57">
        <v>0</v>
      </c>
      <c r="BF57">
        <f t="shared" si="16"/>
        <v>0</v>
      </c>
      <c r="BG57">
        <f t="shared" si="17"/>
        <v>11</v>
      </c>
      <c r="BH57">
        <v>0</v>
      </c>
      <c r="BI57">
        <v>11</v>
      </c>
      <c r="BJ57">
        <v>11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11</v>
      </c>
      <c r="BQ57">
        <v>1</v>
      </c>
      <c r="BR57">
        <v>0</v>
      </c>
      <c r="BS57">
        <v>5.618333333333335</v>
      </c>
      <c r="BT57" s="1">
        <v>8.5466666666666669</v>
      </c>
      <c r="BU57">
        <v>0</v>
      </c>
      <c r="BV57">
        <f t="shared" si="14"/>
        <v>0</v>
      </c>
      <c r="BW57">
        <f t="shared" si="15"/>
        <v>31</v>
      </c>
      <c r="BX57">
        <v>0</v>
      </c>
      <c r="BY57">
        <v>32</v>
      </c>
      <c r="BZ57">
        <v>31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55</v>
      </c>
      <c r="CG57">
        <v>0</v>
      </c>
      <c r="CH57">
        <v>0</v>
      </c>
      <c r="CI57">
        <v>3.1410714285714261</v>
      </c>
      <c r="CJ57" s="1">
        <v>5.4303571428571455</v>
      </c>
      <c r="CK57" s="17">
        <f t="shared" si="18"/>
        <v>0.86009090909090913</v>
      </c>
      <c r="CL57">
        <v>1.591</v>
      </c>
      <c r="CM57">
        <v>1.1299999999999999</v>
      </c>
      <c r="CN57">
        <v>1.1479999999999999</v>
      </c>
      <c r="CO57">
        <v>0.83799999999999997</v>
      </c>
      <c r="CP57">
        <v>0.86499999999999999</v>
      </c>
      <c r="CQ57">
        <v>0.83399999999999996</v>
      </c>
      <c r="CR57">
        <v>0.61499999999999999</v>
      </c>
      <c r="CS57">
        <v>0.82199999999999995</v>
      </c>
      <c r="CT57">
        <v>0.63800000000000001</v>
      </c>
      <c r="CU57">
        <v>0.64</v>
      </c>
      <c r="CV57">
        <v>0.34</v>
      </c>
      <c r="CW57" s="1">
        <v>999</v>
      </c>
      <c r="CX57" s="17">
        <f t="shared" si="11"/>
        <v>0.61683870967741938</v>
      </c>
      <c r="CY57">
        <v>0.19020359211017232</v>
      </c>
      <c r="CZ57">
        <v>0.77600000000000002</v>
      </c>
      <c r="DA57">
        <v>0.93100000000000005</v>
      </c>
      <c r="DB57">
        <v>0.64600000000000002</v>
      </c>
      <c r="DC57">
        <v>0.55100000000000005</v>
      </c>
      <c r="DD57">
        <v>0.34200000000000003</v>
      </c>
      <c r="DE57">
        <v>0.58299999999999996</v>
      </c>
      <c r="DF57">
        <v>0.39100000000000001</v>
      </c>
      <c r="DG57">
        <v>1.1220000000000001</v>
      </c>
      <c r="DH57">
        <v>0.36899999999999999</v>
      </c>
      <c r="DI57">
        <v>0.91600000000000004</v>
      </c>
      <c r="DJ57">
        <v>0.69299999999999995</v>
      </c>
      <c r="DK57">
        <v>0.71199999999999997</v>
      </c>
      <c r="DL57">
        <v>0.39900000000000002</v>
      </c>
      <c r="DM57">
        <v>0.67200000000000004</v>
      </c>
      <c r="DN57">
        <v>0.54700000000000004</v>
      </c>
      <c r="DO57">
        <v>0.56200000000000006</v>
      </c>
      <c r="DP57">
        <v>0.505</v>
      </c>
      <c r="DQ57">
        <v>0.55700000000000005</v>
      </c>
      <c r="DR57">
        <v>0.93799999999999994</v>
      </c>
      <c r="DS57">
        <v>0.379</v>
      </c>
      <c r="DT57">
        <v>0.51300000000000001</v>
      </c>
      <c r="DU57">
        <v>0.40600000000000003</v>
      </c>
      <c r="DV57">
        <v>0.55200000000000005</v>
      </c>
      <c r="DW57">
        <v>0.78</v>
      </c>
      <c r="DX57">
        <v>0.74299999999999999</v>
      </c>
      <c r="DY57">
        <v>0.70399999999999996</v>
      </c>
      <c r="DZ57">
        <v>0.71399999999999997</v>
      </c>
      <c r="EA57">
        <v>0.59</v>
      </c>
      <c r="EB57">
        <v>0.47899999999999998</v>
      </c>
      <c r="EC57">
        <v>0.61899999999999999</v>
      </c>
      <c r="ED57">
        <v>0.43099999999999999</v>
      </c>
      <c r="EE57">
        <v>999</v>
      </c>
      <c r="EF57" s="18">
        <f t="array" ref="EF57">_xlfn.STDEV.S(IF(CZ57:EE57&lt;999,CZ57:EE57))</f>
        <v>0.19020359211017232</v>
      </c>
    </row>
    <row r="58" spans="1:136" x14ac:dyDescent="0.25">
      <c r="A58">
        <v>102</v>
      </c>
      <c r="B58">
        <v>22</v>
      </c>
      <c r="C58" t="s">
        <v>4</v>
      </c>
      <c r="D58" t="s">
        <v>5</v>
      </c>
      <c r="E58">
        <v>0</v>
      </c>
      <c r="F58" s="15">
        <v>2</v>
      </c>
      <c r="G58">
        <v>9</v>
      </c>
      <c r="H58">
        <v>12.25</v>
      </c>
      <c r="I58" s="15">
        <v>14.5</v>
      </c>
      <c r="J58" s="16">
        <v>0</v>
      </c>
      <c r="K58">
        <v>1</v>
      </c>
      <c r="L58">
        <v>0</v>
      </c>
      <c r="M58">
        <v>1</v>
      </c>
      <c r="N58">
        <v>0</v>
      </c>
      <c r="O58">
        <v>2</v>
      </c>
      <c r="P58">
        <v>1</v>
      </c>
      <c r="Q58" s="15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15">
        <v>0</v>
      </c>
      <c r="Z58">
        <v>11</v>
      </c>
      <c r="AA58">
        <v>12</v>
      </c>
      <c r="AB58">
        <v>15</v>
      </c>
      <c r="AC58">
        <v>2</v>
      </c>
      <c r="AD58" s="1">
        <v>0</v>
      </c>
      <c r="AE58">
        <v>2</v>
      </c>
      <c r="AF58">
        <v>1</v>
      </c>
      <c r="AG58">
        <v>1</v>
      </c>
      <c r="AH58">
        <v>0</v>
      </c>
      <c r="AI58" s="1">
        <v>0</v>
      </c>
      <c r="AJ58">
        <f t="shared" si="13"/>
        <v>0</v>
      </c>
      <c r="AK58">
        <v>20</v>
      </c>
      <c r="AL58">
        <v>1</v>
      </c>
      <c r="AM58">
        <v>0</v>
      </c>
      <c r="AN58">
        <v>16</v>
      </c>
      <c r="AO58">
        <v>0</v>
      </c>
      <c r="AP58">
        <v>0</v>
      </c>
      <c r="AQ58">
        <v>3.2329999999999983</v>
      </c>
      <c r="AR58">
        <v>5.6760000000000002</v>
      </c>
      <c r="AS58">
        <v>6.2811111111111106</v>
      </c>
      <c r="AT58" s="1">
        <v>4.1837500000000016</v>
      </c>
      <c r="AU58">
        <v>41</v>
      </c>
      <c r="AV58">
        <v>0</v>
      </c>
      <c r="AW58">
        <v>0</v>
      </c>
      <c r="AX58">
        <v>40</v>
      </c>
      <c r="AY58">
        <v>0</v>
      </c>
      <c r="AZ58">
        <v>0</v>
      </c>
      <c r="BA58">
        <v>4.1361904761904755</v>
      </c>
      <c r="BB58">
        <v>7.2923809523809533</v>
      </c>
      <c r="BC58">
        <v>7.7447619047619058</v>
      </c>
      <c r="BD58" s="1">
        <v>3.8679999999999994</v>
      </c>
      <c r="BE58">
        <v>0</v>
      </c>
      <c r="BF58">
        <f t="shared" si="16"/>
        <v>0</v>
      </c>
      <c r="BG58">
        <f t="shared" si="17"/>
        <v>12</v>
      </c>
      <c r="BH58">
        <v>0</v>
      </c>
      <c r="BI58">
        <v>12</v>
      </c>
      <c r="BJ58">
        <v>12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11</v>
      </c>
      <c r="BQ58">
        <v>0</v>
      </c>
      <c r="BR58">
        <v>0</v>
      </c>
      <c r="BS58">
        <v>5.9899999999999993</v>
      </c>
      <c r="BT58" s="1">
        <v>9.01</v>
      </c>
      <c r="BU58">
        <v>0</v>
      </c>
      <c r="BV58">
        <f t="shared" si="14"/>
        <v>0</v>
      </c>
      <c r="BW58">
        <f t="shared" si="15"/>
        <v>31</v>
      </c>
      <c r="BX58">
        <v>0</v>
      </c>
      <c r="BY58">
        <v>32</v>
      </c>
      <c r="BZ58">
        <v>32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30</v>
      </c>
      <c r="CG58">
        <v>1</v>
      </c>
      <c r="CH58">
        <v>0</v>
      </c>
      <c r="CI58">
        <v>8.1646666666666654</v>
      </c>
      <c r="CJ58" s="1">
        <v>6.9831250000000011</v>
      </c>
      <c r="CK58" s="17">
        <f t="shared" si="18"/>
        <v>0.83350000000000002</v>
      </c>
      <c r="CL58">
        <v>0.58699999999999997</v>
      </c>
      <c r="CM58">
        <v>0.75900000000000001</v>
      </c>
      <c r="CN58">
        <v>0.67600000000000005</v>
      </c>
      <c r="CO58">
        <v>0.874</v>
      </c>
      <c r="CP58">
        <v>0.9</v>
      </c>
      <c r="CQ58">
        <v>1.0940000000000001</v>
      </c>
      <c r="CR58">
        <v>0.627</v>
      </c>
      <c r="CS58">
        <v>0.90900000000000003</v>
      </c>
      <c r="CT58">
        <v>0.88200000000000001</v>
      </c>
      <c r="CU58">
        <v>0.78200000000000003</v>
      </c>
      <c r="CV58">
        <v>0.59199999999999997</v>
      </c>
      <c r="CW58" s="1">
        <v>1.32</v>
      </c>
      <c r="CX58" s="17">
        <f t="shared" si="11"/>
        <v>1.2013870967741933</v>
      </c>
      <c r="CY58">
        <v>0.95520370174531744</v>
      </c>
      <c r="CZ58">
        <v>0.52800000000000002</v>
      </c>
      <c r="DA58">
        <v>0.90500000000000003</v>
      </c>
      <c r="DB58">
        <v>0.495</v>
      </c>
      <c r="DC58">
        <v>0.84499999999999997</v>
      </c>
      <c r="DD58">
        <v>999</v>
      </c>
      <c r="DE58">
        <v>0.63700000000000001</v>
      </c>
      <c r="DF58">
        <v>0.63</v>
      </c>
      <c r="DG58">
        <v>0.54800000000000004</v>
      </c>
      <c r="DH58">
        <v>0.73099999999999998</v>
      </c>
      <c r="DI58">
        <v>0.63800000000000001</v>
      </c>
      <c r="DJ58">
        <v>1.0649999999999999</v>
      </c>
      <c r="DK58">
        <v>0.67100000000000004</v>
      </c>
      <c r="DL58">
        <v>0.79200000000000004</v>
      </c>
      <c r="DM58">
        <v>0.60599999999999998</v>
      </c>
      <c r="DN58">
        <v>1.7430000000000001</v>
      </c>
      <c r="DO58">
        <v>2.056</v>
      </c>
      <c r="DP58">
        <v>0.95599999999999996</v>
      </c>
      <c r="DQ58">
        <v>1.0009999999999999</v>
      </c>
      <c r="DR58">
        <v>1.046</v>
      </c>
      <c r="DS58">
        <v>0.81100000000000005</v>
      </c>
      <c r="DT58">
        <v>0.95499999999999996</v>
      </c>
      <c r="DU58">
        <v>1.1599999999999999</v>
      </c>
      <c r="DV58">
        <v>0.752</v>
      </c>
      <c r="DW58">
        <v>4.4580000000000002</v>
      </c>
      <c r="DX58">
        <v>4.22</v>
      </c>
      <c r="DY58">
        <v>1.171</v>
      </c>
      <c r="DZ58">
        <v>0.82499999999999996</v>
      </c>
      <c r="EA58">
        <v>2.1819999999999999</v>
      </c>
      <c r="EB58">
        <v>0.68200000000000005</v>
      </c>
      <c r="EC58">
        <v>2.1989999999999998</v>
      </c>
      <c r="ED58">
        <v>0.89200000000000002</v>
      </c>
      <c r="EE58">
        <v>1.0429999999999999</v>
      </c>
      <c r="EF58" s="18">
        <f t="array" ref="EF58">_xlfn.STDEV.S(IF(CZ58:EE58&lt;999,CZ58:EE58))</f>
        <v>0.95520370174531744</v>
      </c>
    </row>
    <row r="59" spans="1:136" x14ac:dyDescent="0.25">
      <c r="A59">
        <v>104</v>
      </c>
      <c r="B59">
        <v>23</v>
      </c>
      <c r="C59" t="s">
        <v>4</v>
      </c>
      <c r="D59" t="s">
        <v>5</v>
      </c>
      <c r="E59">
        <v>0</v>
      </c>
      <c r="F59" s="15">
        <v>2</v>
      </c>
      <c r="G59">
        <v>9</v>
      </c>
      <c r="H59">
        <v>9.5</v>
      </c>
      <c r="I59" s="15">
        <v>10.5</v>
      </c>
      <c r="J59" s="16">
        <v>0</v>
      </c>
      <c r="K59">
        <v>1</v>
      </c>
      <c r="L59">
        <v>1</v>
      </c>
      <c r="M59">
        <v>0</v>
      </c>
      <c r="N59">
        <v>0</v>
      </c>
      <c r="O59">
        <v>2</v>
      </c>
      <c r="P59">
        <v>999</v>
      </c>
      <c r="Q59" s="15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15">
        <v>0</v>
      </c>
      <c r="Z59">
        <v>5</v>
      </c>
      <c r="AA59">
        <v>9.5</v>
      </c>
      <c r="AB59">
        <v>10.5</v>
      </c>
      <c r="AC59">
        <v>999</v>
      </c>
      <c r="AD59" s="1">
        <v>999</v>
      </c>
      <c r="AE59">
        <v>1</v>
      </c>
      <c r="AF59">
        <v>2</v>
      </c>
      <c r="AG59">
        <v>1</v>
      </c>
      <c r="AH59">
        <v>0</v>
      </c>
      <c r="AI59" s="1">
        <v>1</v>
      </c>
      <c r="AJ59">
        <f t="shared" si="13"/>
        <v>2</v>
      </c>
      <c r="AK59">
        <v>6</v>
      </c>
      <c r="AL59">
        <v>0</v>
      </c>
      <c r="AM59">
        <v>0</v>
      </c>
      <c r="AN59">
        <v>8</v>
      </c>
      <c r="AO59">
        <v>0</v>
      </c>
      <c r="AP59">
        <v>0</v>
      </c>
      <c r="AQ59">
        <v>16.577500000000001</v>
      </c>
      <c r="AR59">
        <v>7.8966666666666683</v>
      </c>
      <c r="AS59">
        <v>10.827499999999999</v>
      </c>
      <c r="AT59" s="1">
        <v>9.338000000000001</v>
      </c>
      <c r="AU59">
        <v>28</v>
      </c>
      <c r="AV59">
        <v>0</v>
      </c>
      <c r="AW59">
        <v>0</v>
      </c>
      <c r="AX59">
        <v>23</v>
      </c>
      <c r="AY59">
        <v>0</v>
      </c>
      <c r="AZ59">
        <v>0</v>
      </c>
      <c r="BA59">
        <v>8.8716666666666644</v>
      </c>
      <c r="BB59">
        <v>11.128333333333336</v>
      </c>
      <c r="BC59">
        <v>7.092142857142858</v>
      </c>
      <c r="BD59" s="1">
        <v>9.3806666666666665</v>
      </c>
      <c r="BE59">
        <v>0</v>
      </c>
      <c r="BF59">
        <f t="shared" si="16"/>
        <v>1</v>
      </c>
      <c r="BG59">
        <f t="shared" si="17"/>
        <v>12</v>
      </c>
      <c r="BH59">
        <v>0</v>
      </c>
      <c r="BI59">
        <v>15</v>
      </c>
      <c r="BJ59">
        <v>12</v>
      </c>
      <c r="BK59">
        <v>2</v>
      </c>
      <c r="BL59">
        <v>0</v>
      </c>
      <c r="BM59">
        <v>1</v>
      </c>
      <c r="BN59">
        <v>0</v>
      </c>
      <c r="BO59">
        <v>0</v>
      </c>
      <c r="BP59">
        <v>7</v>
      </c>
      <c r="BQ59">
        <v>0</v>
      </c>
      <c r="BR59">
        <v>0</v>
      </c>
      <c r="BS59">
        <v>10.084999999999997</v>
      </c>
      <c r="BT59" s="1">
        <v>7.1700000000000017</v>
      </c>
      <c r="BU59">
        <v>0</v>
      </c>
      <c r="BV59">
        <f t="shared" si="14"/>
        <v>0</v>
      </c>
      <c r="BW59">
        <f t="shared" si="15"/>
        <v>30</v>
      </c>
      <c r="BX59">
        <v>3</v>
      </c>
      <c r="BY59">
        <v>33</v>
      </c>
      <c r="BZ59">
        <v>32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31</v>
      </c>
      <c r="CG59">
        <v>4</v>
      </c>
      <c r="CH59">
        <v>0</v>
      </c>
      <c r="CI59">
        <v>6.4181250000000025</v>
      </c>
      <c r="CJ59" s="1">
        <v>6.643749999999998</v>
      </c>
      <c r="CK59" s="17">
        <f t="shared" si="18"/>
        <v>1.1131666666666666</v>
      </c>
      <c r="CL59">
        <v>0.98099999999999998</v>
      </c>
      <c r="CM59">
        <v>1.1919999999999999</v>
      </c>
      <c r="CN59">
        <v>1.042</v>
      </c>
      <c r="CO59">
        <v>0.66</v>
      </c>
      <c r="CP59">
        <v>0.6</v>
      </c>
      <c r="CQ59">
        <v>0.76900000000000002</v>
      </c>
      <c r="CR59">
        <v>0.81599999999999995</v>
      </c>
      <c r="CS59">
        <v>1.196</v>
      </c>
      <c r="CT59">
        <v>0.95</v>
      </c>
      <c r="CU59">
        <v>1.8460000000000001</v>
      </c>
      <c r="CV59">
        <v>2.2229999999999999</v>
      </c>
      <c r="CW59" s="1">
        <v>1.083</v>
      </c>
      <c r="CX59" s="17">
        <f t="shared" si="11"/>
        <v>1.2536774193548388</v>
      </c>
      <c r="CY59">
        <v>0.88390200765683569</v>
      </c>
      <c r="CZ59">
        <v>999</v>
      </c>
      <c r="DA59">
        <v>4.7450000000000001</v>
      </c>
      <c r="DB59">
        <v>0.95899999999999996</v>
      </c>
      <c r="DC59">
        <v>1.298</v>
      </c>
      <c r="DD59">
        <v>1.089</v>
      </c>
      <c r="DE59">
        <v>0.84299999999999997</v>
      </c>
      <c r="DF59">
        <v>0.92400000000000004</v>
      </c>
      <c r="DG59">
        <v>1.208</v>
      </c>
      <c r="DH59">
        <v>1.212</v>
      </c>
      <c r="DI59">
        <v>1.34</v>
      </c>
      <c r="DJ59">
        <v>0.76400000000000001</v>
      </c>
      <c r="DK59">
        <v>3.633</v>
      </c>
      <c r="DL59">
        <v>1.8480000000000001</v>
      </c>
      <c r="DM59">
        <v>1.1870000000000001</v>
      </c>
      <c r="DN59">
        <v>0.53800000000000003</v>
      </c>
      <c r="DO59">
        <v>1.0269999999999999</v>
      </c>
      <c r="DP59">
        <v>0.88600000000000001</v>
      </c>
      <c r="DQ59">
        <v>2.0009999999999999</v>
      </c>
      <c r="DR59">
        <v>1.4430000000000001</v>
      </c>
      <c r="DS59">
        <v>0.68799999999999994</v>
      </c>
      <c r="DT59">
        <v>0.878</v>
      </c>
      <c r="DU59">
        <v>0.72899999999999998</v>
      </c>
      <c r="DV59">
        <v>0.93100000000000005</v>
      </c>
      <c r="DW59">
        <v>1.01</v>
      </c>
      <c r="DX59">
        <v>0.58799999999999997</v>
      </c>
      <c r="DY59">
        <v>0.54800000000000004</v>
      </c>
      <c r="DZ59">
        <v>0.69499999999999995</v>
      </c>
      <c r="EA59">
        <v>1.202</v>
      </c>
      <c r="EB59">
        <v>0.68500000000000005</v>
      </c>
      <c r="EC59">
        <v>0.88600000000000001</v>
      </c>
      <c r="ED59">
        <v>2.0470000000000002</v>
      </c>
      <c r="EE59">
        <v>1.032</v>
      </c>
      <c r="EF59" s="18">
        <f t="array" ref="EF59">_xlfn.STDEV.S(IF(CZ59:EE59&lt;999,CZ59:EE59))</f>
        <v>0.88390200765683569</v>
      </c>
    </row>
    <row r="60" spans="1:136" x14ac:dyDescent="0.25">
      <c r="A60">
        <v>106</v>
      </c>
      <c r="B60">
        <v>22</v>
      </c>
      <c r="C60" t="s">
        <v>4</v>
      </c>
      <c r="D60" t="s">
        <v>5</v>
      </c>
      <c r="E60">
        <v>0</v>
      </c>
      <c r="F60" s="15">
        <v>2</v>
      </c>
      <c r="G60">
        <v>9</v>
      </c>
      <c r="H60">
        <v>10.5</v>
      </c>
      <c r="I60" s="15">
        <v>13.5</v>
      </c>
      <c r="J60" s="16">
        <v>1</v>
      </c>
      <c r="K60">
        <v>0</v>
      </c>
      <c r="L60">
        <v>0</v>
      </c>
      <c r="M60">
        <v>2</v>
      </c>
      <c r="N60">
        <v>0</v>
      </c>
      <c r="O60">
        <v>2</v>
      </c>
      <c r="P60">
        <v>2</v>
      </c>
      <c r="Q60" s="15">
        <v>0</v>
      </c>
      <c r="R60">
        <v>999</v>
      </c>
      <c r="S60">
        <v>999</v>
      </c>
      <c r="T60">
        <v>999</v>
      </c>
      <c r="U60">
        <v>999</v>
      </c>
      <c r="V60">
        <v>999</v>
      </c>
      <c r="W60">
        <v>999</v>
      </c>
      <c r="X60">
        <v>0</v>
      </c>
      <c r="Y60" s="15">
        <v>0</v>
      </c>
      <c r="Z60">
        <v>999</v>
      </c>
      <c r="AA60">
        <v>999</v>
      </c>
      <c r="AB60">
        <v>17</v>
      </c>
      <c r="AC60">
        <v>6</v>
      </c>
      <c r="AD60" s="1">
        <v>1</v>
      </c>
      <c r="AE60">
        <v>2</v>
      </c>
      <c r="AF60">
        <v>2</v>
      </c>
      <c r="AG60">
        <v>1</v>
      </c>
      <c r="AH60">
        <v>0</v>
      </c>
      <c r="AI60" s="1">
        <v>1</v>
      </c>
      <c r="AJ60">
        <f t="shared" si="13"/>
        <v>2</v>
      </c>
      <c r="AK60">
        <v>9</v>
      </c>
      <c r="AL60">
        <v>0</v>
      </c>
      <c r="AM60">
        <v>2</v>
      </c>
      <c r="AN60">
        <v>17</v>
      </c>
      <c r="AO60">
        <v>0</v>
      </c>
      <c r="AP60">
        <v>0</v>
      </c>
      <c r="AQ60">
        <v>6.3179999999999996</v>
      </c>
      <c r="AR60">
        <v>9.0480000000000018</v>
      </c>
      <c r="AS60">
        <v>6.1288888888888904</v>
      </c>
      <c r="AT60" s="1">
        <v>3.8711111111111101</v>
      </c>
      <c r="AU60">
        <v>16</v>
      </c>
      <c r="AV60">
        <v>0</v>
      </c>
      <c r="AW60">
        <v>1</v>
      </c>
      <c r="AX60">
        <v>39</v>
      </c>
      <c r="AY60">
        <v>0</v>
      </c>
      <c r="AZ60">
        <v>0</v>
      </c>
      <c r="BA60">
        <v>11.639999999999999</v>
      </c>
      <c r="BB60">
        <v>16.751249999999999</v>
      </c>
      <c r="BC60">
        <v>6.556</v>
      </c>
      <c r="BD60" s="1">
        <v>5.4440000000000008</v>
      </c>
      <c r="BE60">
        <v>0</v>
      </c>
      <c r="BF60">
        <f t="shared" si="16"/>
        <v>1</v>
      </c>
      <c r="BG60">
        <f t="shared" si="17"/>
        <v>10</v>
      </c>
      <c r="BH60">
        <v>3</v>
      </c>
      <c r="BI60">
        <v>15</v>
      </c>
      <c r="BJ60">
        <v>12</v>
      </c>
      <c r="BK60">
        <v>1</v>
      </c>
      <c r="BL60">
        <v>1</v>
      </c>
      <c r="BM60">
        <v>0</v>
      </c>
      <c r="BN60">
        <v>0</v>
      </c>
      <c r="BO60">
        <v>2</v>
      </c>
      <c r="BP60">
        <v>19</v>
      </c>
      <c r="BQ60">
        <v>2</v>
      </c>
      <c r="BR60">
        <v>0</v>
      </c>
      <c r="BS60">
        <v>4.8750000000000018</v>
      </c>
      <c r="BT60" s="1">
        <v>3.6029999999999971</v>
      </c>
      <c r="BU60">
        <v>0</v>
      </c>
      <c r="BV60">
        <f t="shared" si="14"/>
        <v>0</v>
      </c>
      <c r="BW60">
        <f t="shared" si="15"/>
        <v>31</v>
      </c>
      <c r="BX60">
        <v>0</v>
      </c>
      <c r="BY60">
        <v>33</v>
      </c>
      <c r="BZ60">
        <v>31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43</v>
      </c>
      <c r="CG60">
        <v>1</v>
      </c>
      <c r="CH60">
        <v>2</v>
      </c>
      <c r="CI60">
        <v>4.5909523809523805</v>
      </c>
      <c r="CJ60" s="1">
        <v>5.8969565217391304</v>
      </c>
      <c r="CK60" s="17">
        <f t="shared" si="18"/>
        <v>1.1481818181818182</v>
      </c>
      <c r="CL60">
        <v>1.111</v>
      </c>
      <c r="CM60">
        <v>0.93500000000000005</v>
      </c>
      <c r="CN60">
        <v>2.214</v>
      </c>
      <c r="CO60">
        <v>1.4359999999999999</v>
      </c>
      <c r="CP60">
        <v>0.873</v>
      </c>
      <c r="CQ60">
        <v>0.88600000000000001</v>
      </c>
      <c r="CR60">
        <v>999</v>
      </c>
      <c r="CS60">
        <v>0.86299999999999999</v>
      </c>
      <c r="CT60">
        <v>1.1830000000000001</v>
      </c>
      <c r="CU60">
        <v>0.98899999999999999</v>
      </c>
      <c r="CV60">
        <v>1.1870000000000001</v>
      </c>
      <c r="CW60" s="1">
        <v>0.95299999999999996</v>
      </c>
      <c r="CX60" s="17">
        <f t="shared" si="11"/>
        <v>0.86941935483870969</v>
      </c>
      <c r="CY60">
        <v>0.30165419210231925</v>
      </c>
      <c r="CZ60">
        <v>0.94399999999999995</v>
      </c>
      <c r="DA60">
        <v>0.76200000000000001</v>
      </c>
      <c r="DB60">
        <v>0.95</v>
      </c>
      <c r="DC60">
        <v>0.80600000000000005</v>
      </c>
      <c r="DD60">
        <v>0.82699999999999996</v>
      </c>
      <c r="DE60">
        <v>0.78700000000000003</v>
      </c>
      <c r="DF60">
        <v>0.77500000000000002</v>
      </c>
      <c r="DG60">
        <v>0.71399999999999997</v>
      </c>
      <c r="DH60">
        <v>0.76900000000000002</v>
      </c>
      <c r="DI60">
        <v>1.095</v>
      </c>
      <c r="DJ60">
        <v>0.73099999999999998</v>
      </c>
      <c r="DK60">
        <v>0.81200000000000006</v>
      </c>
      <c r="DL60">
        <v>1.2609999999999999</v>
      </c>
      <c r="DM60">
        <v>0.74</v>
      </c>
      <c r="DN60">
        <v>0.82099999999999995</v>
      </c>
      <c r="DO60">
        <v>0.89400000000000002</v>
      </c>
      <c r="DP60">
        <v>0.77400000000000002</v>
      </c>
      <c r="DQ60">
        <v>1.097</v>
      </c>
      <c r="DR60">
        <v>0.77800000000000002</v>
      </c>
      <c r="DS60">
        <v>0.753</v>
      </c>
      <c r="DT60">
        <v>0.76500000000000001</v>
      </c>
      <c r="DU60">
        <v>0.97499999999999998</v>
      </c>
      <c r="DV60">
        <v>2.3159999999999998</v>
      </c>
      <c r="DW60">
        <v>0.63500000000000001</v>
      </c>
      <c r="DX60">
        <v>0.63700000000000001</v>
      </c>
      <c r="DY60">
        <v>0.754</v>
      </c>
      <c r="DZ60">
        <v>0.69199999999999995</v>
      </c>
      <c r="EA60">
        <v>0.69399999999999995</v>
      </c>
      <c r="EB60">
        <v>0.75800000000000001</v>
      </c>
      <c r="EC60">
        <v>0.86499999999999999</v>
      </c>
      <c r="ED60">
        <v>0.77100000000000002</v>
      </c>
      <c r="EE60">
        <v>999</v>
      </c>
      <c r="EF60" s="18">
        <f t="array" ref="EF60">_xlfn.STDEV.S(IF(CZ60:EE60&lt;999,CZ60:EE60))</f>
        <v>0.30165419210231925</v>
      </c>
    </row>
    <row r="61" spans="1:136" x14ac:dyDescent="0.25">
      <c r="A61">
        <v>107</v>
      </c>
      <c r="B61">
        <v>21</v>
      </c>
      <c r="C61" t="s">
        <v>4</v>
      </c>
      <c r="D61" t="s">
        <v>5</v>
      </c>
      <c r="E61">
        <v>0</v>
      </c>
      <c r="F61" s="15">
        <v>2</v>
      </c>
      <c r="G61">
        <v>7</v>
      </c>
      <c r="H61">
        <v>8</v>
      </c>
      <c r="I61" s="15">
        <v>13.5</v>
      </c>
      <c r="J61" s="16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0.33</v>
      </c>
      <c r="Q61" s="15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15">
        <v>0</v>
      </c>
      <c r="Z61">
        <v>6</v>
      </c>
      <c r="AA61">
        <v>8</v>
      </c>
      <c r="AB61">
        <v>13.5</v>
      </c>
      <c r="AC61">
        <v>0.16</v>
      </c>
      <c r="AD61" s="1">
        <v>0</v>
      </c>
      <c r="AE61">
        <v>1</v>
      </c>
      <c r="AF61">
        <v>2</v>
      </c>
      <c r="AG61">
        <v>1</v>
      </c>
      <c r="AH61">
        <v>0</v>
      </c>
      <c r="AI61" s="1">
        <v>1</v>
      </c>
      <c r="AJ61">
        <f t="shared" si="13"/>
        <v>2</v>
      </c>
      <c r="AK61">
        <v>5</v>
      </c>
      <c r="AL61">
        <v>0</v>
      </c>
      <c r="AM61">
        <v>0</v>
      </c>
      <c r="AN61">
        <v>24</v>
      </c>
      <c r="AO61">
        <v>0</v>
      </c>
      <c r="AP61">
        <v>0</v>
      </c>
      <c r="AQ61">
        <v>7.8133333333333361</v>
      </c>
      <c r="AR61">
        <v>22.186666666666664</v>
      </c>
      <c r="AS61">
        <v>3.3991666666666673</v>
      </c>
      <c r="AT61" s="1">
        <v>3.7853846153846149</v>
      </c>
      <c r="AU61">
        <v>30</v>
      </c>
      <c r="AV61">
        <v>0</v>
      </c>
      <c r="AW61">
        <v>1</v>
      </c>
      <c r="AX61">
        <v>65</v>
      </c>
      <c r="AY61">
        <v>0</v>
      </c>
      <c r="AZ61">
        <v>3</v>
      </c>
      <c r="BA61">
        <v>7.0073333333333343</v>
      </c>
      <c r="BB61">
        <v>7.9099999999999984</v>
      </c>
      <c r="BC61">
        <v>3.1933333333333325</v>
      </c>
      <c r="BD61" s="1">
        <v>3.726363636363637</v>
      </c>
      <c r="BE61">
        <v>0</v>
      </c>
      <c r="BF61">
        <f t="shared" si="16"/>
        <v>0</v>
      </c>
      <c r="BG61">
        <f t="shared" si="17"/>
        <v>12</v>
      </c>
      <c r="BH61">
        <v>0</v>
      </c>
      <c r="BI61">
        <v>14</v>
      </c>
      <c r="BJ61">
        <v>12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7</v>
      </c>
      <c r="BQ61">
        <v>0</v>
      </c>
      <c r="BR61">
        <v>0</v>
      </c>
      <c r="BS61">
        <v>10.797499999999999</v>
      </c>
      <c r="BT61" s="1">
        <v>11.702500000000001</v>
      </c>
      <c r="BU61">
        <v>0</v>
      </c>
      <c r="BV61">
        <f t="shared" si="14"/>
        <v>0</v>
      </c>
      <c r="BW61">
        <f t="shared" si="15"/>
        <v>31</v>
      </c>
      <c r="BX61">
        <v>0</v>
      </c>
      <c r="BY61">
        <v>33</v>
      </c>
      <c r="BZ61">
        <v>31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24</v>
      </c>
      <c r="CG61">
        <v>1</v>
      </c>
      <c r="CH61">
        <v>0</v>
      </c>
      <c r="CI61">
        <v>9.4425000000000026</v>
      </c>
      <c r="CJ61" s="1">
        <v>8.7846153846153818</v>
      </c>
      <c r="CK61" s="17">
        <f t="shared" si="18"/>
        <v>0.72041666666666659</v>
      </c>
      <c r="CL61">
        <v>1.0009999999999999</v>
      </c>
      <c r="CM61">
        <v>0.83599999999999997</v>
      </c>
      <c r="CN61">
        <v>0.74199999999999999</v>
      </c>
      <c r="CO61">
        <v>0.58399999999999996</v>
      </c>
      <c r="CP61">
        <v>0.61199999999999999</v>
      </c>
      <c r="CQ61">
        <v>0.77300000000000002</v>
      </c>
      <c r="CR61">
        <v>0.52900000000000003</v>
      </c>
      <c r="CS61">
        <v>0.67700000000000005</v>
      </c>
      <c r="CT61">
        <v>0.59099999999999997</v>
      </c>
      <c r="CU61">
        <v>0.79900000000000004</v>
      </c>
      <c r="CV61">
        <v>0.80900000000000005</v>
      </c>
      <c r="CW61" s="1">
        <v>0.69199999999999995</v>
      </c>
      <c r="CX61" s="17">
        <f t="shared" si="11"/>
        <v>0.83419354838709681</v>
      </c>
      <c r="CY61">
        <v>0.4191658716510554</v>
      </c>
      <c r="CZ61">
        <v>0.68500000000000005</v>
      </c>
      <c r="DA61">
        <v>0.72199999999999998</v>
      </c>
      <c r="DB61">
        <v>0.45500000000000002</v>
      </c>
      <c r="DC61">
        <v>0.57799999999999996</v>
      </c>
      <c r="DD61">
        <v>0.79400000000000004</v>
      </c>
      <c r="DE61">
        <v>1.2110000000000001</v>
      </c>
      <c r="DF61">
        <v>0.64500000000000002</v>
      </c>
      <c r="DG61">
        <v>1.0089999999999999</v>
      </c>
      <c r="DH61">
        <v>0.94</v>
      </c>
      <c r="DI61">
        <v>1.581</v>
      </c>
      <c r="DJ61">
        <v>0.51600000000000001</v>
      </c>
      <c r="DK61">
        <v>0.77</v>
      </c>
      <c r="DL61">
        <v>0.51300000000000001</v>
      </c>
      <c r="DM61">
        <v>0.66700000000000004</v>
      </c>
      <c r="DN61">
        <v>0.59499999999999997</v>
      </c>
      <c r="DO61">
        <v>0.66800000000000004</v>
      </c>
      <c r="DP61">
        <v>0.46200000000000002</v>
      </c>
      <c r="DQ61">
        <v>0.59399999999999997</v>
      </c>
      <c r="DR61">
        <v>0.48399999999999999</v>
      </c>
      <c r="DS61">
        <v>1.107</v>
      </c>
      <c r="DT61">
        <v>2.52</v>
      </c>
      <c r="DU61">
        <v>0.69499999999999995</v>
      </c>
      <c r="DV61">
        <v>0.46700000000000003</v>
      </c>
      <c r="DW61">
        <v>0.92200000000000004</v>
      </c>
      <c r="DX61">
        <v>999</v>
      </c>
      <c r="DY61">
        <v>0.90700000000000003</v>
      </c>
      <c r="DZ61">
        <v>1.2589999999999999</v>
      </c>
      <c r="EA61">
        <v>0.64500000000000002</v>
      </c>
      <c r="EB61">
        <v>1.2090000000000001</v>
      </c>
      <c r="EC61">
        <v>0.48399999999999999</v>
      </c>
      <c r="ED61">
        <v>1.0209999999999999</v>
      </c>
      <c r="EE61">
        <v>0.73499999999999999</v>
      </c>
      <c r="EF61" s="18">
        <f t="array" ref="EF61">_xlfn.STDEV.S(IF(CZ61:EE61&lt;999,CZ61:EE61))</f>
        <v>0.4191658716510554</v>
      </c>
    </row>
    <row r="62" spans="1:136" x14ac:dyDescent="0.25">
      <c r="A62">
        <v>108</v>
      </c>
      <c r="B62">
        <v>22</v>
      </c>
      <c r="C62" t="s">
        <v>4</v>
      </c>
      <c r="D62" t="s">
        <v>5</v>
      </c>
      <c r="E62">
        <v>0</v>
      </c>
      <c r="F62" s="15">
        <v>2</v>
      </c>
      <c r="G62">
        <v>8</v>
      </c>
      <c r="H62">
        <v>11</v>
      </c>
      <c r="I62" s="15">
        <v>14.5</v>
      </c>
      <c r="J62" s="16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3</v>
      </c>
      <c r="Q62" s="15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 s="15" t="s">
        <v>145</v>
      </c>
      <c r="Z62">
        <v>9</v>
      </c>
      <c r="AA62">
        <v>11.5</v>
      </c>
      <c r="AB62">
        <v>15</v>
      </c>
      <c r="AC62">
        <v>1</v>
      </c>
      <c r="AD62" s="1">
        <v>0</v>
      </c>
      <c r="AE62">
        <v>2</v>
      </c>
      <c r="AF62">
        <v>1</v>
      </c>
      <c r="AG62">
        <v>2</v>
      </c>
      <c r="AH62">
        <v>1</v>
      </c>
      <c r="AI62" s="1">
        <v>0</v>
      </c>
      <c r="AJ62">
        <f t="shared" si="13"/>
        <v>1</v>
      </c>
      <c r="AK62">
        <v>15</v>
      </c>
      <c r="AL62">
        <v>0</v>
      </c>
      <c r="AM62">
        <v>2</v>
      </c>
      <c r="AN62">
        <v>26</v>
      </c>
      <c r="AO62">
        <v>1</v>
      </c>
      <c r="AP62">
        <v>3</v>
      </c>
      <c r="AQ62">
        <v>3.569999999999999</v>
      </c>
      <c r="AR62">
        <v>6.5512500000000005</v>
      </c>
      <c r="AS62">
        <v>2.7378571428571439</v>
      </c>
      <c r="AT62" s="1">
        <v>3.0530769230769224</v>
      </c>
      <c r="AU62">
        <v>52</v>
      </c>
      <c r="AV62">
        <v>0</v>
      </c>
      <c r="AW62">
        <v>4</v>
      </c>
      <c r="AX62">
        <v>69</v>
      </c>
      <c r="AY62">
        <v>1</v>
      </c>
      <c r="AZ62">
        <v>1</v>
      </c>
      <c r="BA62">
        <v>2.5626923076923096</v>
      </c>
      <c r="BB62">
        <v>5.4999999999999982</v>
      </c>
      <c r="BC62">
        <v>4.539714285714286</v>
      </c>
      <c r="BD62" s="1">
        <v>2.4021212121212114</v>
      </c>
      <c r="BE62">
        <v>0</v>
      </c>
      <c r="BF62">
        <f t="shared" si="16"/>
        <v>0</v>
      </c>
      <c r="BG62">
        <f t="shared" si="17"/>
        <v>11</v>
      </c>
      <c r="BH62">
        <v>0</v>
      </c>
      <c r="BI62">
        <v>11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15</v>
      </c>
      <c r="BQ62">
        <v>0</v>
      </c>
      <c r="BR62">
        <v>0</v>
      </c>
      <c r="BS62">
        <v>5.7271428571428578</v>
      </c>
      <c r="BT62" s="1">
        <v>6.2099999999999991</v>
      </c>
      <c r="BU62">
        <v>0</v>
      </c>
      <c r="BV62">
        <f t="shared" si="14"/>
        <v>0</v>
      </c>
      <c r="BW62">
        <f t="shared" si="15"/>
        <v>31</v>
      </c>
      <c r="BX62">
        <v>0</v>
      </c>
      <c r="BY62">
        <v>31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38</v>
      </c>
      <c r="CG62">
        <v>0</v>
      </c>
      <c r="CH62">
        <v>0</v>
      </c>
      <c r="CI62">
        <v>5.1963157894736822</v>
      </c>
      <c r="CJ62" s="1">
        <v>7.0635000000000021</v>
      </c>
      <c r="CK62" s="17">
        <f t="shared" si="18"/>
        <v>0.87390909090909086</v>
      </c>
      <c r="CL62">
        <v>1.8779999999999999</v>
      </c>
      <c r="CM62">
        <v>0.94399999999999995</v>
      </c>
      <c r="CN62">
        <v>0.67600000000000005</v>
      </c>
      <c r="CO62">
        <v>0.77900000000000003</v>
      </c>
      <c r="CP62">
        <v>0.66500000000000004</v>
      </c>
      <c r="CQ62">
        <v>0.84</v>
      </c>
      <c r="CR62">
        <v>0.86199999999999999</v>
      </c>
      <c r="CS62">
        <v>0.66400000000000003</v>
      </c>
      <c r="CT62">
        <v>0.96599999999999997</v>
      </c>
      <c r="CU62">
        <v>0.80100000000000005</v>
      </c>
      <c r="CV62">
        <v>0.53800000000000003</v>
      </c>
      <c r="CW62" s="1">
        <v>999</v>
      </c>
      <c r="CX62" s="17">
        <f t="shared" si="11"/>
        <v>0.86590322580645174</v>
      </c>
      <c r="CY62">
        <v>0.1712914387505898</v>
      </c>
      <c r="CZ62">
        <v>0.74299999999999999</v>
      </c>
      <c r="DA62">
        <v>1.026</v>
      </c>
      <c r="DB62">
        <v>0.74</v>
      </c>
      <c r="DC62">
        <v>0.88600000000000001</v>
      </c>
      <c r="DD62">
        <v>0.97699999999999998</v>
      </c>
      <c r="DE62">
        <v>0.96199999999999997</v>
      </c>
      <c r="DF62">
        <v>0.59099999999999997</v>
      </c>
      <c r="DG62">
        <v>0.96899999999999997</v>
      </c>
      <c r="DH62">
        <v>0.81699999999999995</v>
      </c>
      <c r="DI62">
        <v>0.81799999999999995</v>
      </c>
      <c r="DJ62">
        <v>0.81399999999999995</v>
      </c>
      <c r="DK62">
        <v>0.81</v>
      </c>
      <c r="DL62">
        <v>0.79700000000000004</v>
      </c>
      <c r="DM62">
        <v>0.80500000000000005</v>
      </c>
      <c r="DN62">
        <v>0.93400000000000005</v>
      </c>
      <c r="DO62">
        <v>0.69799999999999995</v>
      </c>
      <c r="DP62">
        <v>0.54</v>
      </c>
      <c r="DQ62">
        <v>0.97499999999999998</v>
      </c>
      <c r="DR62">
        <v>0.94699999999999995</v>
      </c>
      <c r="DS62">
        <v>0.68500000000000005</v>
      </c>
      <c r="DT62">
        <v>0.90400000000000003</v>
      </c>
      <c r="DU62">
        <v>1.1659999999999999</v>
      </c>
      <c r="DV62">
        <v>0.77</v>
      </c>
      <c r="DW62">
        <v>0.92300000000000004</v>
      </c>
      <c r="DX62">
        <v>0.76600000000000001</v>
      </c>
      <c r="DY62">
        <v>0.85299999999999998</v>
      </c>
      <c r="DZ62">
        <v>0.71799999999999997</v>
      </c>
      <c r="EA62">
        <v>0.84899999999999998</v>
      </c>
      <c r="EB62">
        <v>1.4319999999999999</v>
      </c>
      <c r="EC62">
        <v>1.087</v>
      </c>
      <c r="ED62">
        <v>0.84099999999999997</v>
      </c>
      <c r="EE62">
        <v>999</v>
      </c>
      <c r="EF62" s="18">
        <f t="array" ref="EF62">_xlfn.STDEV.S(IF(CZ62:EE62&lt;999,CZ62:EE62))</f>
        <v>0.1712914387505898</v>
      </c>
    </row>
    <row r="63" spans="1:136" x14ac:dyDescent="0.25">
      <c r="A63">
        <v>110</v>
      </c>
      <c r="B63">
        <v>20</v>
      </c>
      <c r="C63" t="s">
        <v>4</v>
      </c>
      <c r="D63" t="s">
        <v>5</v>
      </c>
      <c r="E63">
        <v>0</v>
      </c>
      <c r="F63" s="15">
        <v>2</v>
      </c>
      <c r="G63">
        <v>8</v>
      </c>
      <c r="H63">
        <v>10.5</v>
      </c>
      <c r="I63" s="15">
        <v>15.66</v>
      </c>
      <c r="J63" s="16">
        <v>0</v>
      </c>
      <c r="K63">
        <v>1</v>
      </c>
      <c r="L63">
        <v>0</v>
      </c>
      <c r="M63">
        <v>2</v>
      </c>
      <c r="N63">
        <v>0</v>
      </c>
      <c r="O63">
        <v>1</v>
      </c>
      <c r="P63">
        <v>1</v>
      </c>
      <c r="Q63" s="15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15">
        <v>0</v>
      </c>
      <c r="Z63">
        <v>7</v>
      </c>
      <c r="AA63">
        <v>9</v>
      </c>
      <c r="AB63">
        <v>15.5</v>
      </c>
      <c r="AC63">
        <v>1.5</v>
      </c>
      <c r="AD63" s="1">
        <v>0</v>
      </c>
      <c r="AE63">
        <v>2</v>
      </c>
      <c r="AF63">
        <v>2</v>
      </c>
      <c r="AG63">
        <v>1</v>
      </c>
      <c r="AH63">
        <v>0</v>
      </c>
      <c r="AI63" s="1">
        <v>1</v>
      </c>
      <c r="AJ63">
        <f t="shared" si="13"/>
        <v>2</v>
      </c>
      <c r="AK63">
        <v>37</v>
      </c>
      <c r="AL63">
        <v>0</v>
      </c>
      <c r="AM63">
        <v>1</v>
      </c>
      <c r="AN63">
        <v>36</v>
      </c>
      <c r="AO63">
        <v>0</v>
      </c>
      <c r="AP63">
        <v>0</v>
      </c>
      <c r="AQ63">
        <v>2.1873684210526316</v>
      </c>
      <c r="AR63">
        <v>2.3547368421052628</v>
      </c>
      <c r="AS63">
        <v>2.477222222222224</v>
      </c>
      <c r="AT63" s="1">
        <v>2.3899999999999983</v>
      </c>
      <c r="AU63">
        <v>92</v>
      </c>
      <c r="AV63">
        <v>0</v>
      </c>
      <c r="AW63">
        <v>0</v>
      </c>
      <c r="AX63">
        <v>109</v>
      </c>
      <c r="AY63">
        <v>0</v>
      </c>
      <c r="AZ63">
        <v>0</v>
      </c>
      <c r="BA63">
        <v>2.2802127659574469</v>
      </c>
      <c r="BB63">
        <v>2.8876086956521743</v>
      </c>
      <c r="BC63">
        <v>2.3398113207547162</v>
      </c>
      <c r="BD63" s="1">
        <v>2.0651923076923087</v>
      </c>
      <c r="BE63">
        <v>0</v>
      </c>
      <c r="BF63">
        <f t="shared" si="16"/>
        <v>0</v>
      </c>
      <c r="BG63">
        <f t="shared" si="17"/>
        <v>10</v>
      </c>
      <c r="BH63">
        <v>0</v>
      </c>
      <c r="BI63">
        <v>12</v>
      </c>
      <c r="BJ63">
        <v>11</v>
      </c>
      <c r="BK63">
        <v>1</v>
      </c>
      <c r="BL63">
        <v>1</v>
      </c>
      <c r="BM63">
        <v>0</v>
      </c>
      <c r="BN63">
        <v>1</v>
      </c>
      <c r="BO63">
        <v>0</v>
      </c>
      <c r="BP63">
        <v>8</v>
      </c>
      <c r="BQ63">
        <v>0</v>
      </c>
      <c r="BR63">
        <v>0</v>
      </c>
      <c r="BS63">
        <v>7.51</v>
      </c>
      <c r="BT63" s="1">
        <v>11.992000000000001</v>
      </c>
      <c r="BU63">
        <v>0</v>
      </c>
      <c r="BV63">
        <f t="shared" si="14"/>
        <v>0</v>
      </c>
      <c r="BW63">
        <f t="shared" si="15"/>
        <v>31</v>
      </c>
      <c r="BX63">
        <v>1</v>
      </c>
      <c r="BY63">
        <v>32</v>
      </c>
      <c r="BZ63">
        <v>31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34</v>
      </c>
      <c r="CG63">
        <v>0</v>
      </c>
      <c r="CH63">
        <v>0</v>
      </c>
      <c r="CI63">
        <v>8.5133333333333336</v>
      </c>
      <c r="CJ63" s="1">
        <v>5.103529411764705</v>
      </c>
      <c r="CK63" s="17">
        <f t="shared" si="18"/>
        <v>0.67179999999999995</v>
      </c>
      <c r="CL63">
        <v>0.82</v>
      </c>
      <c r="CM63">
        <v>0.36799999999999999</v>
      </c>
      <c r="CN63">
        <v>0.61399999999999999</v>
      </c>
      <c r="CO63">
        <v>0.66400000000000003</v>
      </c>
      <c r="CP63">
        <v>0.69</v>
      </c>
      <c r="CQ63">
        <v>1.165</v>
      </c>
      <c r="CR63">
        <v>0.59299999999999997</v>
      </c>
      <c r="CS63">
        <v>0.59199999999999997</v>
      </c>
      <c r="CT63">
        <v>0.66500000000000004</v>
      </c>
      <c r="CU63">
        <v>999</v>
      </c>
      <c r="CV63">
        <v>0.54700000000000004</v>
      </c>
      <c r="CW63" s="1">
        <v>999</v>
      </c>
      <c r="CX63" s="17">
        <f t="shared" si="11"/>
        <v>0.83866666666666656</v>
      </c>
      <c r="CY63">
        <v>0.21701236788739042</v>
      </c>
      <c r="CZ63">
        <v>0.54</v>
      </c>
      <c r="DA63">
        <v>0.65500000000000003</v>
      </c>
      <c r="DB63">
        <v>0.58699999999999997</v>
      </c>
      <c r="DC63">
        <v>0.71399999999999997</v>
      </c>
      <c r="DD63">
        <v>0.68</v>
      </c>
      <c r="DE63">
        <v>0.67800000000000005</v>
      </c>
      <c r="DF63">
        <v>0.78100000000000003</v>
      </c>
      <c r="DG63">
        <v>0.71</v>
      </c>
      <c r="DH63">
        <v>0.69899999999999995</v>
      </c>
      <c r="DI63">
        <v>1.3879999999999999</v>
      </c>
      <c r="DJ63">
        <v>0.73799999999999999</v>
      </c>
      <c r="DK63">
        <v>0.69599999999999995</v>
      </c>
      <c r="DL63">
        <v>0.91900000000000004</v>
      </c>
      <c r="DM63">
        <v>0.97099999999999997</v>
      </c>
      <c r="DN63">
        <v>999</v>
      </c>
      <c r="DO63">
        <v>1.0389999999999999</v>
      </c>
      <c r="DP63">
        <v>0.76700000000000002</v>
      </c>
      <c r="DQ63">
        <v>1.532</v>
      </c>
      <c r="DR63">
        <v>0.77900000000000003</v>
      </c>
      <c r="DS63">
        <v>0.77600000000000002</v>
      </c>
      <c r="DT63">
        <v>0.86299999999999999</v>
      </c>
      <c r="DU63">
        <v>0.96099999999999997</v>
      </c>
      <c r="DV63">
        <v>0.90200000000000002</v>
      </c>
      <c r="DW63">
        <v>1.018</v>
      </c>
      <c r="DX63">
        <v>0.7</v>
      </c>
      <c r="DY63">
        <v>0.67600000000000005</v>
      </c>
      <c r="DZ63">
        <v>0.80100000000000005</v>
      </c>
      <c r="EA63">
        <v>0.95199999999999996</v>
      </c>
      <c r="EB63">
        <v>0.67100000000000004</v>
      </c>
      <c r="EC63">
        <v>1.016</v>
      </c>
      <c r="ED63">
        <v>0.95099999999999996</v>
      </c>
      <c r="EE63">
        <v>999</v>
      </c>
      <c r="EF63" s="18">
        <f t="array" ref="EF63">_xlfn.STDEV.S(IF(CZ63:EE63&lt;999,CZ63:EE63))</f>
        <v>0.21701236788739042</v>
      </c>
    </row>
    <row r="64" spans="1:136" x14ac:dyDescent="0.25">
      <c r="A64">
        <v>111</v>
      </c>
      <c r="B64">
        <v>20</v>
      </c>
      <c r="C64" t="s">
        <v>97</v>
      </c>
      <c r="D64" t="s">
        <v>5</v>
      </c>
      <c r="E64">
        <v>0</v>
      </c>
      <c r="F64" s="15">
        <v>2</v>
      </c>
      <c r="G64">
        <v>7.5</v>
      </c>
      <c r="H64">
        <v>7</v>
      </c>
      <c r="I64" s="15">
        <v>16</v>
      </c>
      <c r="J64" s="16">
        <v>0</v>
      </c>
      <c r="K64">
        <v>1</v>
      </c>
      <c r="L64">
        <v>0</v>
      </c>
      <c r="M64">
        <v>1</v>
      </c>
      <c r="N64">
        <v>0</v>
      </c>
      <c r="O64">
        <v>2</v>
      </c>
      <c r="P64">
        <v>2</v>
      </c>
      <c r="Q64" s="15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15">
        <v>0</v>
      </c>
      <c r="Z64">
        <v>8</v>
      </c>
      <c r="AA64">
        <v>9</v>
      </c>
      <c r="AB64">
        <v>11.66</v>
      </c>
      <c r="AC64">
        <v>1</v>
      </c>
      <c r="AD64" s="1">
        <v>0</v>
      </c>
      <c r="AE64">
        <v>2</v>
      </c>
      <c r="AF64">
        <v>1</v>
      </c>
      <c r="AG64">
        <v>1</v>
      </c>
      <c r="AH64">
        <v>0</v>
      </c>
      <c r="AI64" s="1">
        <v>0</v>
      </c>
      <c r="AJ64">
        <f t="shared" si="13"/>
        <v>0</v>
      </c>
      <c r="AK64">
        <v>13</v>
      </c>
      <c r="AL64">
        <v>0</v>
      </c>
      <c r="AM64">
        <v>0</v>
      </c>
      <c r="AN64">
        <v>25</v>
      </c>
      <c r="AO64">
        <v>0</v>
      </c>
      <c r="AP64">
        <v>0</v>
      </c>
      <c r="AQ64">
        <v>3.5571428571428561</v>
      </c>
      <c r="AR64">
        <v>9.3000000000000007</v>
      </c>
      <c r="AS64">
        <v>4.253333333333333</v>
      </c>
      <c r="AT64" s="1">
        <v>2.9461538461538472</v>
      </c>
      <c r="AU64">
        <v>49</v>
      </c>
      <c r="AV64">
        <v>0</v>
      </c>
      <c r="AW64">
        <v>0</v>
      </c>
      <c r="AX64">
        <v>67</v>
      </c>
      <c r="AY64">
        <v>0</v>
      </c>
      <c r="AZ64">
        <v>0</v>
      </c>
      <c r="BA64">
        <v>2.5116000000000027</v>
      </c>
      <c r="BB64">
        <v>7.034166666666664</v>
      </c>
      <c r="BC64">
        <v>4.8078787878787876</v>
      </c>
      <c r="BD64" s="1">
        <v>2.3914705882352938</v>
      </c>
      <c r="BE64">
        <v>0</v>
      </c>
      <c r="BF64">
        <f t="shared" si="16"/>
        <v>1</v>
      </c>
      <c r="BG64">
        <f t="shared" si="17"/>
        <v>12</v>
      </c>
      <c r="BH64">
        <v>0</v>
      </c>
      <c r="BI64">
        <v>14</v>
      </c>
      <c r="BJ64">
        <v>11</v>
      </c>
      <c r="BK64">
        <v>1</v>
      </c>
      <c r="BL64">
        <v>1</v>
      </c>
      <c r="BM64">
        <v>0</v>
      </c>
      <c r="BN64">
        <v>0</v>
      </c>
      <c r="BO64">
        <v>1</v>
      </c>
      <c r="BP64">
        <v>15</v>
      </c>
      <c r="BQ64">
        <v>0</v>
      </c>
      <c r="BR64">
        <v>0</v>
      </c>
      <c r="BS64">
        <v>5.5999999999999988</v>
      </c>
      <c r="BT64" s="1">
        <v>5.6500000000000012</v>
      </c>
      <c r="BU64">
        <v>0</v>
      </c>
      <c r="BV64">
        <f t="shared" si="14"/>
        <v>0</v>
      </c>
      <c r="BW64">
        <f t="shared" si="15"/>
        <v>32</v>
      </c>
      <c r="BX64">
        <v>1</v>
      </c>
      <c r="BY64">
        <v>36</v>
      </c>
      <c r="BZ64">
        <v>31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54</v>
      </c>
      <c r="CG64">
        <v>0</v>
      </c>
      <c r="CH64">
        <v>0</v>
      </c>
      <c r="CI64">
        <v>4.1562962962962962</v>
      </c>
      <c r="CJ64" s="1">
        <v>4.7155555555555555</v>
      </c>
      <c r="CK64" s="17">
        <f t="shared" si="18"/>
        <v>0.58090909090909093</v>
      </c>
      <c r="CL64">
        <v>0.754</v>
      </c>
      <c r="CM64">
        <v>0.42399999999999999</v>
      </c>
      <c r="CN64">
        <v>0.55300000000000005</v>
      </c>
      <c r="CO64">
        <v>0.72099999999999997</v>
      </c>
      <c r="CP64">
        <v>0.54900000000000004</v>
      </c>
      <c r="CQ64">
        <v>0.44700000000000001</v>
      </c>
      <c r="CR64">
        <v>0.435</v>
      </c>
      <c r="CS64">
        <v>0.49099999999999999</v>
      </c>
      <c r="CT64">
        <v>0.59599999999999997</v>
      </c>
      <c r="CU64">
        <v>0.93799999999999994</v>
      </c>
      <c r="CV64">
        <v>0.48199999999999998</v>
      </c>
      <c r="CW64" s="1">
        <v>999</v>
      </c>
      <c r="CX64" s="17">
        <f t="shared" si="11"/>
        <v>0.66443333333333321</v>
      </c>
      <c r="CY64">
        <v>0.19493777669197221</v>
      </c>
      <c r="CZ64">
        <v>0.504</v>
      </c>
      <c r="DA64">
        <v>0.61399999999999999</v>
      </c>
      <c r="DB64">
        <v>0.496</v>
      </c>
      <c r="DC64">
        <v>0.54300000000000004</v>
      </c>
      <c r="DD64">
        <v>0.60899999999999999</v>
      </c>
      <c r="DE64">
        <v>1.5009999999999999</v>
      </c>
      <c r="DF64">
        <v>0.82399999999999995</v>
      </c>
      <c r="DG64">
        <v>0.80300000000000005</v>
      </c>
      <c r="DH64">
        <v>0.57199999999999995</v>
      </c>
      <c r="DI64">
        <v>0.53300000000000003</v>
      </c>
      <c r="DJ64">
        <v>0.60799999999999998</v>
      </c>
      <c r="DK64">
        <v>0.61</v>
      </c>
      <c r="DL64">
        <v>0.66100000000000003</v>
      </c>
      <c r="DM64">
        <v>0.64200000000000002</v>
      </c>
      <c r="DN64">
        <v>0.61099999999999999</v>
      </c>
      <c r="DO64">
        <v>0.65400000000000003</v>
      </c>
      <c r="DP64">
        <v>0.66200000000000003</v>
      </c>
      <c r="DQ64">
        <v>0.51200000000000001</v>
      </c>
      <c r="DR64">
        <v>0.63300000000000001</v>
      </c>
      <c r="DS64">
        <v>0.79700000000000004</v>
      </c>
      <c r="DT64">
        <v>0.61199999999999999</v>
      </c>
      <c r="DU64">
        <v>0.54100000000000004</v>
      </c>
      <c r="DV64">
        <v>0.51200000000000001</v>
      </c>
      <c r="DW64">
        <v>0.66300000000000003</v>
      </c>
      <c r="DX64">
        <v>0.54200000000000004</v>
      </c>
      <c r="DY64">
        <v>999</v>
      </c>
      <c r="DZ64">
        <v>0.75</v>
      </c>
      <c r="EA64">
        <v>1.0309999999999999</v>
      </c>
      <c r="EB64">
        <v>0.61299999999999999</v>
      </c>
      <c r="EC64">
        <v>0.59499999999999997</v>
      </c>
      <c r="ED64">
        <v>0.68500000000000005</v>
      </c>
      <c r="EE64">
        <v>999</v>
      </c>
      <c r="EF64" s="18">
        <f t="array" ref="EF64">_xlfn.STDEV.S(IF(CZ64:EE64&lt;999,CZ64:EE64))</f>
        <v>0.19493777669197221</v>
      </c>
    </row>
    <row r="65" spans="1:136" x14ac:dyDescent="0.25">
      <c r="A65">
        <v>112</v>
      </c>
      <c r="B65">
        <v>24</v>
      </c>
      <c r="C65" t="s">
        <v>4</v>
      </c>
      <c r="D65" t="s">
        <v>5</v>
      </c>
      <c r="E65">
        <v>0</v>
      </c>
      <c r="F65" s="15">
        <v>2</v>
      </c>
      <c r="G65">
        <v>7</v>
      </c>
      <c r="H65">
        <v>9</v>
      </c>
      <c r="I65" s="15">
        <v>16.5</v>
      </c>
      <c r="J65" s="16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3</v>
      </c>
      <c r="Q65" s="1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15">
        <v>0</v>
      </c>
      <c r="Z65">
        <v>9</v>
      </c>
      <c r="AA65">
        <v>9</v>
      </c>
      <c r="AB65">
        <v>17</v>
      </c>
      <c r="AC65">
        <v>3</v>
      </c>
      <c r="AD65" s="1">
        <v>0</v>
      </c>
      <c r="AE65">
        <v>1</v>
      </c>
      <c r="AF65">
        <v>2</v>
      </c>
      <c r="AG65">
        <v>1</v>
      </c>
      <c r="AH65">
        <v>0</v>
      </c>
      <c r="AI65" s="1">
        <v>1</v>
      </c>
      <c r="AJ65">
        <f t="shared" ref="AJ65:AJ96" si="19">IF(IF(AH65=1,1,0),1,(IF(AI65=1,2,0)))</f>
        <v>2</v>
      </c>
      <c r="AK65">
        <v>18</v>
      </c>
      <c r="AL65">
        <v>0</v>
      </c>
      <c r="AM65">
        <v>0</v>
      </c>
      <c r="AN65">
        <v>18</v>
      </c>
      <c r="AO65">
        <v>0</v>
      </c>
      <c r="AP65">
        <v>0</v>
      </c>
      <c r="AQ65">
        <v>3.8955555555555574</v>
      </c>
      <c r="AR65">
        <v>5.493999999999998</v>
      </c>
      <c r="AS65">
        <v>4.6629999999999994</v>
      </c>
      <c r="AT65">
        <v>4.818888888888889</v>
      </c>
      <c r="AU65">
        <v>48</v>
      </c>
      <c r="AV65">
        <v>0</v>
      </c>
      <c r="AW65">
        <v>1</v>
      </c>
      <c r="AX65">
        <v>25</v>
      </c>
      <c r="AY65">
        <v>0</v>
      </c>
      <c r="AZ65">
        <v>9</v>
      </c>
      <c r="BA65">
        <v>3.5608333333333309</v>
      </c>
      <c r="BB65">
        <v>5.9256000000000029</v>
      </c>
      <c r="BC65">
        <v>5.5746153846153845</v>
      </c>
      <c r="BD65" s="1">
        <v>6.7038461538461531</v>
      </c>
      <c r="BE65">
        <v>0</v>
      </c>
      <c r="BF65">
        <f t="shared" si="16"/>
        <v>0</v>
      </c>
      <c r="BG65">
        <f t="shared" si="17"/>
        <v>11</v>
      </c>
      <c r="BH65">
        <v>0</v>
      </c>
      <c r="BI65">
        <v>12</v>
      </c>
      <c r="BJ65">
        <v>11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7</v>
      </c>
      <c r="BQ65">
        <v>0</v>
      </c>
      <c r="BR65">
        <v>0</v>
      </c>
      <c r="BS65">
        <v>9.5125000000000011</v>
      </c>
      <c r="BT65" s="1">
        <v>12.987499999999999</v>
      </c>
      <c r="BU65">
        <v>0</v>
      </c>
      <c r="BV65">
        <f t="shared" si="14"/>
        <v>0</v>
      </c>
      <c r="BW65">
        <f t="shared" si="15"/>
        <v>31</v>
      </c>
      <c r="BX65">
        <v>0</v>
      </c>
      <c r="BY65">
        <v>32</v>
      </c>
      <c r="BZ65">
        <v>31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29</v>
      </c>
      <c r="CG65">
        <v>0</v>
      </c>
      <c r="CH65">
        <v>0</v>
      </c>
      <c r="CI65">
        <v>7.7700000000000049</v>
      </c>
      <c r="CJ65" s="1">
        <v>8.2299999999999951</v>
      </c>
      <c r="CK65" s="17">
        <f t="shared" si="18"/>
        <v>1.0064545454545455</v>
      </c>
      <c r="CL65">
        <v>1.5389999999999999</v>
      </c>
      <c r="CM65">
        <v>1.3160000000000001</v>
      </c>
      <c r="CN65">
        <v>1.0149999999999999</v>
      </c>
      <c r="CO65">
        <v>0.93700000000000006</v>
      </c>
      <c r="CP65">
        <v>0.9</v>
      </c>
      <c r="CQ65">
        <v>0.95499999999999996</v>
      </c>
      <c r="CR65">
        <v>1.496</v>
      </c>
      <c r="CS65">
        <v>0.78600000000000003</v>
      </c>
      <c r="CT65">
        <v>0.47599999999999998</v>
      </c>
      <c r="CU65">
        <v>0.89700000000000002</v>
      </c>
      <c r="CV65">
        <v>0.754</v>
      </c>
      <c r="CW65" s="1">
        <v>999</v>
      </c>
      <c r="CX65" s="17">
        <f t="shared" si="11"/>
        <v>0.8187741935483871</v>
      </c>
      <c r="CY65">
        <v>0.19726339577282959</v>
      </c>
      <c r="CZ65">
        <v>0.92800000000000005</v>
      </c>
      <c r="DA65">
        <v>0.84</v>
      </c>
      <c r="DB65">
        <v>0.68</v>
      </c>
      <c r="DC65">
        <v>0.76500000000000001</v>
      </c>
      <c r="DD65">
        <v>0.83399999999999996</v>
      </c>
      <c r="DE65">
        <v>0.92500000000000004</v>
      </c>
      <c r="DF65">
        <v>0.747</v>
      </c>
      <c r="DG65">
        <v>0.85899999999999999</v>
      </c>
      <c r="DH65">
        <v>0.72</v>
      </c>
      <c r="DI65">
        <v>0.83</v>
      </c>
      <c r="DJ65">
        <v>0.65900000000000003</v>
      </c>
      <c r="DK65">
        <v>0.77300000000000002</v>
      </c>
      <c r="DL65">
        <v>0.55300000000000005</v>
      </c>
      <c r="DM65">
        <v>0.5</v>
      </c>
      <c r="DN65">
        <v>0.67400000000000004</v>
      </c>
      <c r="DO65">
        <v>0.80600000000000005</v>
      </c>
      <c r="DP65">
        <v>0.56599999999999995</v>
      </c>
      <c r="DQ65">
        <v>1.0509999999999999</v>
      </c>
      <c r="DR65">
        <v>0.83399999999999996</v>
      </c>
      <c r="DS65">
        <v>0.91400000000000003</v>
      </c>
      <c r="DT65">
        <v>0.7</v>
      </c>
      <c r="DU65">
        <v>0.67900000000000005</v>
      </c>
      <c r="DV65">
        <v>0.86299999999999999</v>
      </c>
      <c r="DW65">
        <v>0.83499999999999996</v>
      </c>
      <c r="DX65">
        <v>1.4450000000000001</v>
      </c>
      <c r="DY65">
        <v>0.505</v>
      </c>
      <c r="DZ65">
        <v>0.878</v>
      </c>
      <c r="EA65">
        <v>0.83599999999999997</v>
      </c>
      <c r="EB65">
        <v>0.879</v>
      </c>
      <c r="EC65">
        <v>1.169</v>
      </c>
      <c r="ED65">
        <v>1.135</v>
      </c>
      <c r="EE65">
        <v>999</v>
      </c>
      <c r="EF65" s="18">
        <f t="array" ref="EF65">_xlfn.STDEV.S(IF(CZ65:EE65&lt;999,CZ65:EE65))</f>
        <v>0.19726339577282959</v>
      </c>
    </row>
  </sheetData>
  <sortState ref="A2:EF75">
    <sortCondition ref="A1"/>
  </sortState>
  <conditionalFormatting sqref="CL1:CY1 CM40:CN40 CS40 CX40:CY40 CX56:DC56 CL48:CW48 CX46:CY51 BL66:BX1048576 CL49:CY65 CL41:CY45 CL2:CW39 CZ2:ED65">
    <cfRule type="cellIs" dxfId="1" priority="3" operator="equal">
      <formula>999</formula>
    </cfRule>
  </conditionalFormatting>
  <conditionalFormatting sqref="CL46:CW46">
    <cfRule type="cellIs" dxfId="0" priority="2" operator="equal">
      <formula>999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2019-03-24T14:03:55Z</dcterms:modified>
</cp:coreProperties>
</file>