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filterPrivacy="1"/>
  <xr:revisionPtr revIDLastSave="0" documentId="13_ncr:1_{339A47BA-038D-459D-B2E5-2FFDCABFEB4A}" xr6:coauthVersionLast="40" xr6:coauthVersionMax="40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X32" i="1" l="1"/>
  <c r="BK32" i="1"/>
  <c r="AW32" i="1"/>
  <c r="AV32" i="1" s="1"/>
  <c r="AG32" i="1"/>
  <c r="AF32" i="1" s="1"/>
  <c r="J32" i="1"/>
  <c r="BX62" i="1" l="1"/>
  <c r="BK62" i="1"/>
  <c r="AW62" i="1"/>
  <c r="AV62" i="1" s="1"/>
  <c r="AG62" i="1"/>
  <c r="AF62" i="1" s="1"/>
  <c r="J62" i="1" l="1"/>
  <c r="BX55" i="1" l="1"/>
  <c r="BK55" i="1"/>
  <c r="AW55" i="1"/>
  <c r="AV55" i="1" s="1"/>
  <c r="AG55" i="1"/>
  <c r="AF55" i="1" s="1"/>
  <c r="J55" i="1"/>
  <c r="BK53" i="1" l="1"/>
  <c r="BX53" i="1"/>
  <c r="AW53" i="1"/>
  <c r="AV53" i="1" s="1"/>
  <c r="AG53" i="1"/>
  <c r="AF53" i="1" s="1"/>
  <c r="J53" i="1" l="1"/>
  <c r="J39" i="1" l="1"/>
  <c r="BK39" i="1"/>
  <c r="BX39" i="1"/>
  <c r="AW39" i="1"/>
  <c r="AV39" i="1" s="1"/>
  <c r="AG39" i="1" l="1"/>
  <c r="AF39" i="1" s="1"/>
  <c r="J13" i="1" l="1"/>
  <c r="J14" i="1"/>
  <c r="J15" i="1"/>
  <c r="J16" i="1"/>
  <c r="J17" i="1"/>
  <c r="J18" i="1"/>
  <c r="J20" i="1"/>
  <c r="J21" i="1"/>
  <c r="J22" i="1"/>
  <c r="J23" i="1"/>
  <c r="J24" i="1"/>
  <c r="J25" i="1"/>
  <c r="J26" i="1"/>
  <c r="J27" i="1"/>
  <c r="J28" i="1"/>
  <c r="J30" i="1"/>
  <c r="J31" i="1"/>
  <c r="J33" i="1"/>
  <c r="J35" i="1"/>
  <c r="J36" i="1"/>
  <c r="J37" i="1"/>
  <c r="J38" i="1"/>
  <c r="J40" i="1"/>
  <c r="J41" i="1"/>
  <c r="J42" i="1"/>
  <c r="J43" i="1"/>
  <c r="J44" i="1"/>
  <c r="J47" i="1"/>
  <c r="J48" i="1"/>
  <c r="J49" i="1"/>
  <c r="J50" i="1"/>
  <c r="J51" i="1"/>
  <c r="J52" i="1"/>
  <c r="J54" i="1"/>
  <c r="J57" i="1"/>
  <c r="J58" i="1"/>
  <c r="J59" i="1"/>
  <c r="J60" i="1"/>
  <c r="J61" i="1"/>
  <c r="J63" i="1"/>
  <c r="J64" i="1"/>
  <c r="J66" i="1"/>
  <c r="J69" i="1"/>
  <c r="J71" i="1"/>
  <c r="J73" i="1"/>
  <c r="J76" i="1"/>
  <c r="J19" i="1"/>
  <c r="J29" i="1"/>
  <c r="J34" i="1"/>
  <c r="J45" i="1"/>
  <c r="J46" i="1"/>
  <c r="J56" i="1"/>
  <c r="J65" i="1"/>
  <c r="J67" i="1"/>
  <c r="J68" i="1"/>
  <c r="J70" i="1"/>
  <c r="J72" i="1"/>
  <c r="J74" i="1"/>
  <c r="J75" i="1"/>
  <c r="J11" i="1"/>
  <c r="J12" i="1"/>
  <c r="J4" i="1"/>
  <c r="J5" i="1"/>
  <c r="J6" i="1"/>
  <c r="J7" i="1"/>
  <c r="J8" i="1"/>
  <c r="J9" i="1"/>
  <c r="J10" i="1"/>
  <c r="J3" i="1"/>
  <c r="J2" i="1"/>
  <c r="BX75" i="1"/>
  <c r="BK75" i="1"/>
  <c r="AW75" i="1"/>
  <c r="AV75" i="1" s="1"/>
  <c r="AG75" i="1"/>
  <c r="AF75" i="1" s="1"/>
  <c r="BX74" i="1"/>
  <c r="BK74" i="1"/>
  <c r="AW74" i="1"/>
  <c r="AV74" i="1" s="1"/>
  <c r="AG74" i="1"/>
  <c r="AF74" i="1" s="1"/>
  <c r="BX72" i="1"/>
  <c r="BK72" i="1"/>
  <c r="AW72" i="1"/>
  <c r="AV72" i="1" s="1"/>
  <c r="AG72" i="1"/>
  <c r="AF72" i="1" s="1"/>
  <c r="BX70" i="1" l="1"/>
  <c r="BK70" i="1"/>
  <c r="AW70" i="1"/>
  <c r="AV70" i="1" s="1"/>
  <c r="AG70" i="1"/>
  <c r="AF70" i="1" s="1"/>
  <c r="BX68" i="1"/>
  <c r="BK68" i="1"/>
  <c r="AW68" i="1"/>
  <c r="AV68" i="1" s="1"/>
  <c r="AG68" i="1"/>
  <c r="AF68" i="1" s="1"/>
  <c r="BX67" i="1"/>
  <c r="BK67" i="1"/>
  <c r="AW67" i="1"/>
  <c r="AV67" i="1" s="1"/>
  <c r="AG67" i="1"/>
  <c r="AF67" i="1" s="1"/>
  <c r="BX65" i="1"/>
  <c r="BK65" i="1"/>
  <c r="AW65" i="1"/>
  <c r="AV65" i="1" s="1"/>
  <c r="AG65" i="1"/>
  <c r="AF65" i="1" s="1"/>
  <c r="BX56" i="1"/>
  <c r="BK56" i="1"/>
  <c r="AW56" i="1"/>
  <c r="AV56" i="1" s="1"/>
  <c r="AG56" i="1"/>
  <c r="AF56" i="1" s="1"/>
  <c r="BX46" i="1"/>
  <c r="BK46" i="1"/>
  <c r="AW46" i="1"/>
  <c r="AV46" i="1" s="1"/>
  <c r="AG46" i="1"/>
  <c r="AF46" i="1" s="1"/>
  <c r="BX45" i="1"/>
  <c r="BK45" i="1"/>
  <c r="AW45" i="1"/>
  <c r="AV45" i="1" s="1"/>
  <c r="AG45" i="1"/>
  <c r="AF45" i="1" s="1"/>
  <c r="BX34" i="1"/>
  <c r="BK34" i="1"/>
  <c r="AW34" i="1"/>
  <c r="AV34" i="1" s="1"/>
  <c r="AG34" i="1"/>
  <c r="AF34" i="1" s="1"/>
  <c r="BX29" i="1" l="1"/>
  <c r="BK29" i="1"/>
  <c r="AW29" i="1"/>
  <c r="AV29" i="1" s="1"/>
  <c r="AG29" i="1"/>
  <c r="AF29" i="1" s="1"/>
  <c r="BX19" i="1"/>
  <c r="BK19" i="1"/>
  <c r="AW19" i="1"/>
  <c r="AV19" i="1" s="1"/>
  <c r="AG19" i="1"/>
  <c r="AF19" i="1" s="1"/>
  <c r="BK76" i="1" l="1"/>
  <c r="BX76" i="1"/>
  <c r="AW76" i="1"/>
  <c r="AV76" i="1" s="1"/>
  <c r="AG76" i="1"/>
  <c r="AF76" i="1" s="1"/>
  <c r="BX73" i="1"/>
  <c r="BK73" i="1"/>
  <c r="AW73" i="1"/>
  <c r="AV73" i="1" s="1"/>
  <c r="AG73" i="1"/>
  <c r="AF73" i="1" s="1"/>
  <c r="BX71" i="1"/>
  <c r="BK71" i="1"/>
  <c r="AW71" i="1"/>
  <c r="AV71" i="1" s="1"/>
  <c r="AG71" i="1"/>
  <c r="AF71" i="1" s="1"/>
  <c r="BX64" i="1"/>
  <c r="BK64" i="1"/>
  <c r="AW64" i="1"/>
  <c r="AV64" i="1" s="1"/>
  <c r="AG64" i="1"/>
  <c r="AF64" i="1" s="1"/>
  <c r="BX63" i="1" l="1"/>
  <c r="BX61" i="1"/>
  <c r="AW63" i="1"/>
  <c r="AV63" i="1" s="1"/>
  <c r="BK61" i="1"/>
  <c r="AW61" i="1"/>
  <c r="AV61" i="1" s="1"/>
  <c r="AG61" i="1"/>
  <c r="AF61" i="1" s="1"/>
  <c r="BX44" i="1"/>
  <c r="BK44" i="1"/>
  <c r="AW44" i="1"/>
  <c r="AV44" i="1" s="1"/>
  <c r="AG44" i="1"/>
  <c r="AF44" i="1" s="1"/>
  <c r="BX35" i="1"/>
  <c r="BK35" i="1"/>
  <c r="AW35" i="1"/>
  <c r="AV35" i="1" s="1"/>
  <c r="AG35" i="1"/>
  <c r="AF35" i="1" s="1"/>
  <c r="BK20" i="1" l="1"/>
  <c r="BK22" i="1"/>
  <c r="BX20" i="1"/>
  <c r="BX22" i="1"/>
  <c r="AW22" i="1"/>
  <c r="AV22" i="1" s="1"/>
  <c r="AG22" i="1"/>
  <c r="AF22" i="1" s="1"/>
  <c r="AW20" i="1"/>
  <c r="AV20" i="1" s="1"/>
  <c r="AG20" i="1"/>
  <c r="AF20" i="1" s="1"/>
  <c r="BK10" i="1" l="1"/>
  <c r="BX10" i="1"/>
  <c r="AG10" i="1"/>
  <c r="AF10" i="1" s="1"/>
  <c r="AW10" i="1"/>
  <c r="AV10" i="1" s="1"/>
  <c r="BK15" i="1" l="1"/>
  <c r="BX15" i="1"/>
  <c r="AW15" i="1"/>
  <c r="AV15" i="1" s="1"/>
  <c r="AG15" i="1"/>
  <c r="AF15" i="1" s="1"/>
  <c r="BX7" i="1" l="1"/>
  <c r="BK7" i="1"/>
  <c r="AW7" i="1"/>
  <c r="AV7" i="1" s="1"/>
  <c r="AG7" i="1"/>
  <c r="AF7" i="1" s="1"/>
  <c r="BK41" i="1" l="1"/>
  <c r="BX41" i="1"/>
  <c r="AW41" i="1"/>
  <c r="AV41" i="1" s="1"/>
  <c r="AG41" i="1"/>
  <c r="AF41" i="1" s="1"/>
  <c r="BX31" i="1" l="1"/>
  <c r="BK31" i="1"/>
  <c r="AW31" i="1"/>
  <c r="AV31" i="1" s="1"/>
  <c r="AG31" i="1"/>
  <c r="AF31" i="1" s="1"/>
  <c r="BX30" i="1" l="1"/>
  <c r="BK30" i="1"/>
  <c r="AW30" i="1"/>
  <c r="AV30" i="1" s="1"/>
  <c r="AG30" i="1"/>
  <c r="AF30" i="1" s="1"/>
  <c r="BX23" i="1" l="1"/>
  <c r="BK23" i="1"/>
  <c r="AW23" i="1"/>
  <c r="AV23" i="1" s="1"/>
  <c r="AW54" i="1"/>
  <c r="AV54" i="1" s="1"/>
  <c r="AW52" i="1"/>
  <c r="AV52" i="1" s="1"/>
  <c r="AW37" i="1"/>
  <c r="AV37" i="1" s="1"/>
  <c r="AW38" i="1"/>
  <c r="AV38" i="1" s="1"/>
  <c r="AW51" i="1"/>
  <c r="AV51" i="1" s="1"/>
  <c r="AW9" i="1"/>
  <c r="AV9" i="1" s="1"/>
  <c r="AW14" i="1"/>
  <c r="AV14" i="1" s="1"/>
  <c r="AW17" i="1"/>
  <c r="AV17" i="1" s="1"/>
  <c r="AW33" i="1"/>
  <c r="AV33" i="1" s="1"/>
  <c r="AW6" i="1"/>
  <c r="AV6" i="1" s="1"/>
  <c r="AW27" i="1"/>
  <c r="AV27" i="1" s="1"/>
  <c r="AW58" i="1"/>
  <c r="AV58" i="1" s="1"/>
  <c r="AW2" i="1"/>
  <c r="AV2" i="1" s="1"/>
  <c r="AW24" i="1"/>
  <c r="AV24" i="1" s="1"/>
  <c r="AW26" i="1"/>
  <c r="AV26" i="1" s="1"/>
  <c r="AW36" i="1"/>
  <c r="AV36" i="1" s="1"/>
  <c r="AW28" i="1"/>
  <c r="AV28" i="1" s="1"/>
  <c r="AW11" i="1"/>
  <c r="AV11" i="1" s="1"/>
  <c r="AW21" i="1"/>
  <c r="AV21" i="1" s="1"/>
  <c r="AW18" i="1"/>
  <c r="AV18" i="1" s="1"/>
  <c r="AW42" i="1"/>
  <c r="AV42" i="1" s="1"/>
  <c r="AW47" i="1"/>
  <c r="AV47" i="1" s="1"/>
  <c r="AW48" i="1"/>
  <c r="AV48" i="1" s="1"/>
  <c r="AW49" i="1"/>
  <c r="AV49" i="1" s="1"/>
  <c r="AW57" i="1"/>
  <c r="AV57" i="1" s="1"/>
  <c r="AW59" i="1"/>
  <c r="AV59" i="1" s="1"/>
  <c r="AW16" i="1"/>
  <c r="AV16" i="1" s="1"/>
  <c r="AW43" i="1"/>
  <c r="AV43" i="1" s="1"/>
  <c r="AW60" i="1"/>
  <c r="AV60" i="1" s="1"/>
  <c r="AW40" i="1"/>
  <c r="AV40" i="1" s="1"/>
  <c r="AW66" i="1"/>
  <c r="AV66" i="1" s="1"/>
  <c r="AW69" i="1"/>
  <c r="AV69" i="1" s="1"/>
  <c r="AW12" i="1"/>
  <c r="AV12" i="1" s="1"/>
  <c r="AW50" i="1"/>
  <c r="AV50" i="1" s="1"/>
  <c r="AW4" i="1"/>
  <c r="AV4" i="1" s="1"/>
  <c r="AW8" i="1"/>
  <c r="AV8" i="1" s="1"/>
  <c r="AW3" i="1"/>
  <c r="AV3" i="1" s="1"/>
  <c r="AW25" i="1"/>
  <c r="AV25" i="1" s="1"/>
  <c r="AG25" i="1"/>
  <c r="AF25" i="1" s="1"/>
  <c r="AG3" i="1"/>
  <c r="AF3" i="1" s="1"/>
  <c r="AG8" i="1"/>
  <c r="AF8" i="1" s="1"/>
  <c r="AG66" i="1"/>
  <c r="AF66" i="1" s="1"/>
  <c r="AG69" i="1"/>
  <c r="AF69" i="1" s="1"/>
  <c r="AG12" i="1"/>
  <c r="AF12" i="1" s="1"/>
  <c r="AG50" i="1"/>
  <c r="AF50" i="1" s="1"/>
  <c r="AG4" i="1"/>
  <c r="AF4" i="1" s="1"/>
  <c r="AG40" i="1"/>
  <c r="AF40" i="1" s="1"/>
  <c r="AG43" i="1"/>
  <c r="AF43" i="1" s="1"/>
  <c r="AG52" i="1"/>
  <c r="AF52" i="1" s="1"/>
  <c r="AG54" i="1"/>
  <c r="AF54" i="1" s="1"/>
  <c r="AG60" i="1"/>
  <c r="AF60" i="1" s="1"/>
  <c r="AG16" i="1"/>
  <c r="AF16" i="1" s="1"/>
  <c r="AG42" i="1"/>
  <c r="AF42" i="1" s="1"/>
  <c r="AG47" i="1"/>
  <c r="AF47" i="1" s="1"/>
  <c r="AG48" i="1"/>
  <c r="AF48" i="1" s="1"/>
  <c r="AG49" i="1"/>
  <c r="AF49" i="1" s="1"/>
  <c r="AG57" i="1"/>
  <c r="AF57" i="1" s="1"/>
  <c r="AG59" i="1"/>
  <c r="AF59" i="1" s="1"/>
  <c r="AG18" i="1"/>
  <c r="AF18" i="1" s="1"/>
  <c r="AG28" i="1"/>
  <c r="AF28" i="1" s="1"/>
  <c r="AG11" i="1"/>
  <c r="AF11" i="1" s="1"/>
  <c r="AG21" i="1"/>
  <c r="AF21" i="1" s="1"/>
  <c r="AG36" i="1"/>
  <c r="AF36" i="1" s="1"/>
  <c r="AG37" i="1"/>
  <c r="AF37" i="1" s="1"/>
  <c r="AG38" i="1"/>
  <c r="AF38" i="1" s="1"/>
  <c r="AG51" i="1"/>
  <c r="AF51" i="1" s="1"/>
  <c r="AG9" i="1"/>
  <c r="AF9" i="1" s="1"/>
  <c r="AG14" i="1"/>
  <c r="AF14" i="1" s="1"/>
  <c r="AG17" i="1"/>
  <c r="AF17" i="1" s="1"/>
  <c r="AG33" i="1"/>
  <c r="AF33" i="1" s="1"/>
  <c r="AG6" i="1"/>
  <c r="AF6" i="1" s="1"/>
  <c r="AG27" i="1"/>
  <c r="AF27" i="1" s="1"/>
  <c r="AG58" i="1"/>
  <c r="AF58" i="1" s="1"/>
  <c r="AG2" i="1"/>
  <c r="AF2" i="1" s="1"/>
  <c r="AG24" i="1"/>
  <c r="AF24" i="1" s="1"/>
  <c r="AG26" i="1"/>
  <c r="AF26" i="1" s="1"/>
  <c r="AG23" i="1"/>
  <c r="AF23" i="1" s="1"/>
  <c r="BX25" i="1" l="1"/>
  <c r="BX36" i="1"/>
  <c r="BX37" i="1"/>
  <c r="BX38" i="1"/>
  <c r="BX40" i="1"/>
  <c r="BX43" i="1"/>
  <c r="BX51" i="1"/>
  <c r="BX52" i="1"/>
  <c r="BX54" i="1"/>
  <c r="BX60" i="1"/>
  <c r="BX3" i="1"/>
  <c r="BX8" i="1"/>
  <c r="BX14" i="1"/>
  <c r="BX16" i="1"/>
  <c r="BX17" i="1"/>
  <c r="BX33" i="1"/>
  <c r="BX42" i="1"/>
  <c r="BX47" i="1"/>
  <c r="BX48" i="1"/>
  <c r="BX49" i="1"/>
  <c r="BX57" i="1"/>
  <c r="BX59" i="1"/>
  <c r="BX66" i="1"/>
  <c r="BX69" i="1"/>
  <c r="BX6" i="1"/>
  <c r="BX12" i="1"/>
  <c r="BX18" i="1"/>
  <c r="BX27" i="1"/>
  <c r="BX28" i="1"/>
  <c r="BX50" i="1"/>
  <c r="BX58" i="1"/>
  <c r="BX2" i="1"/>
  <c r="BX11" i="1"/>
  <c r="BX24" i="1"/>
  <c r="BX26" i="1"/>
  <c r="BX4" i="1"/>
  <c r="BK9" i="1"/>
  <c r="BK14" i="1"/>
  <c r="BK16" i="1"/>
  <c r="BK17" i="1"/>
  <c r="BK33" i="1"/>
  <c r="BK42" i="1"/>
  <c r="BK47" i="1"/>
  <c r="BK48" i="1"/>
  <c r="BK49" i="1"/>
  <c r="BK57" i="1"/>
  <c r="BK59" i="1"/>
  <c r="BK66" i="1"/>
  <c r="BK69" i="1"/>
  <c r="BK6" i="1"/>
  <c r="BK12" i="1"/>
  <c r="BK18" i="1"/>
  <c r="BK27" i="1"/>
  <c r="BK28" i="1"/>
  <c r="BK50" i="1"/>
  <c r="BK58" i="1"/>
  <c r="BK2" i="1"/>
  <c r="BK11" i="1"/>
  <c r="BK21" i="1"/>
  <c r="BK24" i="1"/>
  <c r="BK26" i="1"/>
  <c r="BK8" i="1"/>
  <c r="BK54" i="1"/>
  <c r="BK52" i="1"/>
  <c r="BK3" i="1"/>
  <c r="BK60" i="1"/>
  <c r="BK51" i="1"/>
  <c r="BK40" i="1"/>
  <c r="BK43" i="1"/>
  <c r="BK38" i="1"/>
  <c r="BK37" i="1"/>
  <c r="BK36" i="1"/>
  <c r="BK25" i="1"/>
  <c r="BK4" i="1"/>
  <c r="Q52" i="1" l="1"/>
  <c r="AS51" i="1"/>
</calcChain>
</file>

<file path=xl/sharedStrings.xml><?xml version="1.0" encoding="utf-8"?>
<sst xmlns="http://schemas.openxmlformats.org/spreadsheetml/2006/main" count="260" uniqueCount="113">
  <si>
    <t>subid</t>
  </si>
  <si>
    <t xml:space="preserve"> subage</t>
  </si>
  <si>
    <t xml:space="preserve"> gender</t>
  </si>
  <si>
    <t xml:space="preserve"> group</t>
  </si>
  <si>
    <t xml:space="preserve"> F</t>
  </si>
  <si>
    <t xml:space="preserve"> young</t>
  </si>
  <si>
    <t>T_TL_Lattice</t>
  </si>
  <si>
    <t>T_BR_Lattice</t>
  </si>
  <si>
    <t>T_BL_Cube</t>
  </si>
  <si>
    <t>T_TR_Cube</t>
  </si>
  <si>
    <t>TL_Lattice</t>
  </si>
  <si>
    <t>BR_Lattice</t>
  </si>
  <si>
    <t>BL_Cube</t>
  </si>
  <si>
    <t>TR_Cube</t>
  </si>
  <si>
    <t>T_ExoPress</t>
  </si>
  <si>
    <t>T_ExoSwitchTotal</t>
  </si>
  <si>
    <t>T_Hor_endo</t>
  </si>
  <si>
    <t>T_Ver_endo</t>
  </si>
  <si>
    <t>ExoPress</t>
  </si>
  <si>
    <t>ExoSwitchTotal</t>
  </si>
  <si>
    <t>Hor_endo</t>
  </si>
  <si>
    <t>Ver_endo</t>
  </si>
  <si>
    <t>T_RT1</t>
  </si>
  <si>
    <t>T_RT2</t>
  </si>
  <si>
    <t>T_RT3</t>
  </si>
  <si>
    <t>T_RT4</t>
  </si>
  <si>
    <t>T_RT5</t>
  </si>
  <si>
    <t>T_RT6</t>
  </si>
  <si>
    <t>T_RT7</t>
  </si>
  <si>
    <t>T_RT8</t>
  </si>
  <si>
    <t>T_RT9</t>
  </si>
  <si>
    <t>T_RT10</t>
  </si>
  <si>
    <t>T_RT11</t>
  </si>
  <si>
    <t>T_RT12</t>
  </si>
  <si>
    <t>RT1</t>
  </si>
  <si>
    <t>RT2</t>
  </si>
  <si>
    <t>RT3</t>
  </si>
  <si>
    <t>RT4</t>
  </si>
  <si>
    <t>RT5</t>
  </si>
  <si>
    <t>RT6</t>
  </si>
  <si>
    <t>RT7</t>
  </si>
  <si>
    <t>RT8</t>
  </si>
  <si>
    <t>RT9</t>
  </si>
  <si>
    <t>RT10</t>
  </si>
  <si>
    <t>RT11</t>
  </si>
  <si>
    <t>RT12</t>
  </si>
  <si>
    <t>RT13</t>
  </si>
  <si>
    <t>RT14</t>
  </si>
  <si>
    <t>RT15</t>
  </si>
  <si>
    <t>RT16</t>
  </si>
  <si>
    <t>RT17</t>
  </si>
  <si>
    <t>RT18</t>
  </si>
  <si>
    <t>RT19</t>
  </si>
  <si>
    <t>RT20</t>
  </si>
  <si>
    <t>RT21</t>
  </si>
  <si>
    <t>RT22</t>
  </si>
  <si>
    <t>RT23</t>
  </si>
  <si>
    <t>RT24</t>
  </si>
  <si>
    <t>RT25</t>
  </si>
  <si>
    <t>RT26</t>
  </si>
  <si>
    <t>RT27</t>
  </si>
  <si>
    <t>RT28</t>
  </si>
  <si>
    <t>RT29</t>
  </si>
  <si>
    <t>RT30</t>
  </si>
  <si>
    <t>RT31</t>
  </si>
  <si>
    <t>RT32</t>
  </si>
  <si>
    <t>SessionOrder</t>
  </si>
  <si>
    <t>TrainingOrder</t>
  </si>
  <si>
    <t>TrialOrder</t>
  </si>
  <si>
    <t>CubeMirror</t>
  </si>
  <si>
    <t>LatticeMirror</t>
  </si>
  <si>
    <t>T_CubePress</t>
  </si>
  <si>
    <t>LatticePressCount</t>
  </si>
  <si>
    <t>CubePressCount</t>
  </si>
  <si>
    <t>T_LatticeDouble</t>
  </si>
  <si>
    <t>T_LatticeRepeat</t>
  </si>
  <si>
    <t>T_CubeDouble</t>
  </si>
  <si>
    <t>T_CubeRepeat</t>
  </si>
  <si>
    <t>LatticeDouble</t>
  </si>
  <si>
    <t>LatticeRepeat</t>
  </si>
  <si>
    <t>CubeDouble</t>
  </si>
  <si>
    <t>CubeRepeat</t>
  </si>
  <si>
    <t>T_EndoPress</t>
  </si>
  <si>
    <t>T_ExoRepeat</t>
  </si>
  <si>
    <t>T_ExoDouble</t>
  </si>
  <si>
    <t>T_ExoEarly</t>
  </si>
  <si>
    <t>T_EndoRepeat</t>
  </si>
  <si>
    <t>T_EndoDouble</t>
  </si>
  <si>
    <t>ExoRepeat</t>
  </si>
  <si>
    <t>ExoDouble</t>
  </si>
  <si>
    <t>ExoEarly</t>
  </si>
  <si>
    <t>EndoPressCount</t>
  </si>
  <si>
    <t>EndoRepeat</t>
  </si>
  <si>
    <t>EndoDouble</t>
  </si>
  <si>
    <t>T_ExoNoPress</t>
  </si>
  <si>
    <t>ExoNoPress</t>
  </si>
  <si>
    <t>T_LatticePress</t>
  </si>
  <si>
    <t xml:space="preserve"> M</t>
  </si>
  <si>
    <t>M</t>
  </si>
  <si>
    <t xml:space="preserve"> </t>
  </si>
  <si>
    <t>T_ExoFix</t>
  </si>
  <si>
    <t>ExoFix</t>
  </si>
  <si>
    <t>Confused</t>
  </si>
  <si>
    <t>T_confused</t>
  </si>
  <si>
    <t>Inconsistent</t>
  </si>
  <si>
    <t>Consistent</t>
  </si>
  <si>
    <t>T_Consistent</t>
  </si>
  <si>
    <t>T_Inconsistent</t>
  </si>
  <si>
    <t>Norm</t>
  </si>
  <si>
    <t>T_Norm</t>
  </si>
  <si>
    <t>Mean_T_RT</t>
  </si>
  <si>
    <t>Mean_RT</t>
  </si>
  <si>
    <t>MirrorCondition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</si>
</sst>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0" borderId="1" xfId="0" applyBorder="1"/>
    <xf numFmtId="0" fontId="0" fillId="2" borderId="0" xfId="0" applyFill="1"/>
    <xf numFmtId="0" fontId="0" fillId="2" borderId="0" xfId="0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Fill="1"/>
    <xf numFmtId="0" fontId="0" fillId="0" borderId="0" xfId="0" applyFont="1"/>
    <xf numFmtId="0" fontId="0" fillId="0" borderId="0" xfId="0" applyFont="1" applyFill="1" applyBorder="1"/>
    <xf numFmtId="0" fontId="0" fillId="0" borderId="5" xfId="0" applyBorder="1"/>
    <xf numFmtId="0" fontId="0" fillId="0" borderId="6" xfId="0" applyBorder="1"/>
    <xf numFmtId="0" fontId="0" fillId="0" borderId="7" xfId="0" applyFill="1" applyBorder="1"/>
    <xf numFmtId="0" fontId="0" fillId="0" borderId="8" xfId="0" applyBorder="1"/>
    <xf numFmtId="0" fontId="0" fillId="0" borderId="7" xfId="0" applyBorder="1"/>
    <xf numFmtId="0" fontId="0" fillId="0" borderId="9" xfId="0" applyBorder="1"/>
    <xf numFmtId="0" fontId="0" fillId="0" borderId="1" xfId="0" applyFill="1" applyBorder="1"/>
    <xf numFmtId="0" fontId="0" fillId="3" borderId="0" xfId="0" applyFill="1"/>
    <xf numFmtId="0" fontId="0" fillId="2" borderId="1" xfId="0" applyFill="1" applyBorder="1"/>
    <xf numFmtId="0" fontId="0" fillId="4" borderId="0" xfId="0" applyFill="1"/>
    <xf numFmtId="0" fontId="0" fillId="0" borderId="10" xfId="0" applyBorder="1"/>
  </cellXfs>
  <cellStyles count="1">
    <cellStyle name="Normal" xfId="0" builtinId="0"/>
  </cellStyles>
  <dxfs count="2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0"/>
  </sheetPr>
  <dimension ref="A1:DG224"/>
  <sheetViews>
    <sheetView tabSelected="1" zoomScaleNormal="100" workbookViewId="0">
      <pane ySplit="1" topLeftCell="A65" activePane="bottomLeft" state="frozen"/>
      <selection pane="bottomLeft" activeCell="I85" sqref="I85"/>
    </sheetView>
  </sheetViews>
  <sheetFormatPr defaultRowHeight="15" x14ac:dyDescent="0.25"/>
  <cols>
    <col min="1" max="1" width="6.42578125" bestFit="1" customWidth="1"/>
    <col min="2" max="2" width="8.42578125" bestFit="1" customWidth="1"/>
    <col min="3" max="3" width="8" bestFit="1" customWidth="1"/>
    <col min="4" max="4" width="7" bestFit="1" customWidth="1"/>
    <col min="5" max="5" width="13.5703125" bestFit="1" customWidth="1"/>
    <col min="6" max="6" width="13.85546875" bestFit="1" customWidth="1"/>
    <col min="7" max="7" width="10.42578125" bestFit="1" customWidth="1"/>
    <col min="8" max="8" width="12.7109375" bestFit="1" customWidth="1"/>
    <col min="9" max="9" width="11.28515625" bestFit="1" customWidth="1"/>
    <col min="10" max="10" width="18" customWidth="1"/>
    <col min="11" max="11" width="14.28515625" bestFit="1" customWidth="1"/>
    <col min="12" max="12" width="16.140625" bestFit="1" customWidth="1"/>
    <col min="13" max="13" width="16" bestFit="1" customWidth="1"/>
    <col min="14" max="14" width="12.5703125" bestFit="1" customWidth="1"/>
    <col min="15" max="15" width="14.5703125" bestFit="1" customWidth="1"/>
    <col min="16" max="16" width="14.42578125" bestFit="1" customWidth="1"/>
    <col min="17" max="17" width="12.28515625" bestFit="1" customWidth="1"/>
    <col min="18" max="18" width="12.5703125" bestFit="1" customWidth="1"/>
    <col min="19" max="20" width="12.28515625" bestFit="1" customWidth="1"/>
    <col min="21" max="21" width="17.5703125" bestFit="1" customWidth="1"/>
    <col min="22" max="22" width="14.140625" bestFit="1" customWidth="1"/>
    <col min="23" max="23" width="13.85546875" bestFit="1" customWidth="1"/>
    <col min="24" max="24" width="16" bestFit="1" customWidth="1"/>
    <col min="25" max="25" width="12.42578125" bestFit="1" customWidth="1"/>
    <col min="26" max="30" width="12.28515625" bestFit="1" customWidth="1"/>
    <col min="31" max="31" width="13.42578125" customWidth="1"/>
    <col min="32" max="34" width="17.7109375" customWidth="1"/>
    <col min="35" max="40" width="15.7109375" customWidth="1"/>
    <col min="41" max="41" width="17.7109375" customWidth="1"/>
    <col min="42" max="63" width="15.7109375" customWidth="1"/>
    <col min="110" max="110" width="9.140625" customWidth="1"/>
  </cols>
  <sheetData>
    <row r="1" spans="1:111" ht="15.75" thickBot="1" x14ac:dyDescent="0.3">
      <c r="A1" t="s">
        <v>0</v>
      </c>
      <c r="B1" t="s">
        <v>1</v>
      </c>
      <c r="C1" t="s">
        <v>2</v>
      </c>
      <c r="D1" t="s">
        <v>3</v>
      </c>
      <c r="E1" t="s">
        <v>66</v>
      </c>
      <c r="F1" t="s">
        <v>67</v>
      </c>
      <c r="G1" t="s">
        <v>68</v>
      </c>
      <c r="H1" t="s">
        <v>70</v>
      </c>
      <c r="I1" s="3" t="s">
        <v>69</v>
      </c>
      <c r="J1" s="2" t="s">
        <v>112</v>
      </c>
      <c r="K1" t="s">
        <v>96</v>
      </c>
      <c r="L1" t="s">
        <v>74</v>
      </c>
      <c r="M1" t="s">
        <v>75</v>
      </c>
      <c r="N1" t="s">
        <v>71</v>
      </c>
      <c r="O1" t="s">
        <v>76</v>
      </c>
      <c r="P1" t="s">
        <v>77</v>
      </c>
      <c r="Q1" t="s">
        <v>6</v>
      </c>
      <c r="R1" t="s">
        <v>7</v>
      </c>
      <c r="S1" t="s">
        <v>8</v>
      </c>
      <c r="T1" s="3" t="s">
        <v>9</v>
      </c>
      <c r="U1" t="s">
        <v>72</v>
      </c>
      <c r="V1" t="s">
        <v>78</v>
      </c>
      <c r="W1" t="s">
        <v>79</v>
      </c>
      <c r="X1" t="s">
        <v>73</v>
      </c>
      <c r="Y1" t="s">
        <v>80</v>
      </c>
      <c r="Z1" t="s">
        <v>81</v>
      </c>
      <c r="AA1" t="s">
        <v>10</v>
      </c>
      <c r="AB1" t="s">
        <v>11</v>
      </c>
      <c r="AC1" t="s">
        <v>12</v>
      </c>
      <c r="AD1" s="3" t="s">
        <v>13</v>
      </c>
      <c r="AE1" s="2" t="s">
        <v>109</v>
      </c>
      <c r="AF1" s="13" t="s">
        <v>103</v>
      </c>
      <c r="AG1" s="12" t="s">
        <v>106</v>
      </c>
      <c r="AH1" s="14" t="s">
        <v>107</v>
      </c>
      <c r="AI1" s="15" t="s">
        <v>14</v>
      </c>
      <c r="AJ1" s="13" t="s">
        <v>15</v>
      </c>
      <c r="AK1" s="13" t="s">
        <v>83</v>
      </c>
      <c r="AL1" s="13" t="s">
        <v>85</v>
      </c>
      <c r="AM1" s="13" t="s">
        <v>84</v>
      </c>
      <c r="AN1" s="16" t="s">
        <v>94</v>
      </c>
      <c r="AO1" s="14" t="s">
        <v>100</v>
      </c>
      <c r="AP1" s="15" t="s">
        <v>82</v>
      </c>
      <c r="AQ1" s="7" t="s">
        <v>86</v>
      </c>
      <c r="AR1" s="7" t="s">
        <v>87</v>
      </c>
      <c r="AS1" s="7" t="s">
        <v>16</v>
      </c>
      <c r="AT1" s="17" t="s">
        <v>17</v>
      </c>
      <c r="AU1" s="7" t="s">
        <v>108</v>
      </c>
      <c r="AV1" s="7" t="s">
        <v>102</v>
      </c>
      <c r="AW1" s="16" t="s">
        <v>105</v>
      </c>
      <c r="AX1" s="7" t="s">
        <v>104</v>
      </c>
      <c r="AY1" s="6" t="s">
        <v>18</v>
      </c>
      <c r="AZ1" s="7" t="s">
        <v>19</v>
      </c>
      <c r="BA1" s="7" t="s">
        <v>88</v>
      </c>
      <c r="BB1" s="7" t="s">
        <v>90</v>
      </c>
      <c r="BC1" s="7" t="s">
        <v>89</v>
      </c>
      <c r="BD1" s="8" t="s">
        <v>95</v>
      </c>
      <c r="BE1" s="7" t="s">
        <v>101</v>
      </c>
      <c r="BF1" s="6" t="s">
        <v>91</v>
      </c>
      <c r="BG1" s="7" t="s">
        <v>92</v>
      </c>
      <c r="BH1" s="7" t="s">
        <v>93</v>
      </c>
      <c r="BI1" s="7" t="s">
        <v>20</v>
      </c>
      <c r="BJ1" s="17" t="s">
        <v>21</v>
      </c>
      <c r="BK1" s="2" t="s">
        <v>110</v>
      </c>
      <c r="BL1" t="s">
        <v>22</v>
      </c>
      <c r="BM1" t="s">
        <v>23</v>
      </c>
      <c r="BN1" t="s">
        <v>24</v>
      </c>
      <c r="BO1" t="s">
        <v>25</v>
      </c>
      <c r="BP1" t="s">
        <v>26</v>
      </c>
      <c r="BQ1" t="s">
        <v>27</v>
      </c>
      <c r="BR1" t="s">
        <v>28</v>
      </c>
      <c r="BS1" t="s">
        <v>29</v>
      </c>
      <c r="BT1" t="s">
        <v>30</v>
      </c>
      <c r="BU1" t="s">
        <v>31</v>
      </c>
      <c r="BV1" t="s">
        <v>32</v>
      </c>
      <c r="BW1" s="3" t="s">
        <v>33</v>
      </c>
      <c r="BX1" t="s">
        <v>111</v>
      </c>
      <c r="BY1" t="s">
        <v>34</v>
      </c>
      <c r="BZ1" t="s">
        <v>35</v>
      </c>
      <c r="CA1" t="s">
        <v>36</v>
      </c>
      <c r="CB1" t="s">
        <v>37</v>
      </c>
      <c r="CC1" t="s">
        <v>38</v>
      </c>
      <c r="CD1" t="s">
        <v>39</v>
      </c>
      <c r="CE1" t="s">
        <v>40</v>
      </c>
      <c r="CF1" t="s">
        <v>41</v>
      </c>
      <c r="CG1" t="s">
        <v>42</v>
      </c>
      <c r="CH1" t="s">
        <v>43</v>
      </c>
      <c r="CI1" t="s">
        <v>44</v>
      </c>
      <c r="CJ1" t="s">
        <v>45</v>
      </c>
      <c r="CK1" t="s">
        <v>46</v>
      </c>
      <c r="CL1" t="s">
        <v>47</v>
      </c>
      <c r="CM1" t="s">
        <v>48</v>
      </c>
      <c r="CN1" t="s">
        <v>49</v>
      </c>
      <c r="CO1" t="s">
        <v>50</v>
      </c>
      <c r="CP1" t="s">
        <v>51</v>
      </c>
      <c r="CQ1" t="s">
        <v>52</v>
      </c>
      <c r="CR1" t="s">
        <v>53</v>
      </c>
      <c r="CS1" t="s">
        <v>54</v>
      </c>
      <c r="CT1" t="s">
        <v>55</v>
      </c>
      <c r="CU1" t="s">
        <v>56</v>
      </c>
      <c r="CV1" t="s">
        <v>57</v>
      </c>
      <c r="CW1" t="s">
        <v>58</v>
      </c>
      <c r="CX1" t="s">
        <v>59</v>
      </c>
      <c r="CY1" t="s">
        <v>60</v>
      </c>
      <c r="CZ1" t="s">
        <v>61</v>
      </c>
      <c r="DA1" t="s">
        <v>62</v>
      </c>
      <c r="DB1" t="s">
        <v>63</v>
      </c>
      <c r="DC1" t="s">
        <v>64</v>
      </c>
      <c r="DD1" t="s">
        <v>65</v>
      </c>
    </row>
    <row r="2" spans="1:111" ht="15.75" thickTop="1" x14ac:dyDescent="0.25">
      <c r="A2">
        <v>4</v>
      </c>
      <c r="B2">
        <v>19</v>
      </c>
      <c r="C2" t="s">
        <v>4</v>
      </c>
      <c r="D2" t="s">
        <v>5</v>
      </c>
      <c r="E2">
        <v>1</v>
      </c>
      <c r="F2">
        <v>1</v>
      </c>
      <c r="G2">
        <v>2</v>
      </c>
      <c r="H2">
        <v>1</v>
      </c>
      <c r="I2" s="3">
        <v>0</v>
      </c>
      <c r="J2" s="1">
        <f>IF(IF(H2=1,1,0),1,(IF(I2=1,2,0)))</f>
        <v>1</v>
      </c>
      <c r="K2">
        <v>13</v>
      </c>
      <c r="L2">
        <v>0</v>
      </c>
      <c r="M2">
        <v>0</v>
      </c>
      <c r="N2">
        <v>17</v>
      </c>
      <c r="O2">
        <v>0</v>
      </c>
      <c r="P2">
        <v>0</v>
      </c>
      <c r="Q2">
        <v>6.1283333333333303</v>
      </c>
      <c r="R2">
        <v>7.5242857142857167</v>
      </c>
      <c r="S2">
        <v>5.598888888888891</v>
      </c>
      <c r="T2" s="3">
        <v>4.401111111111109</v>
      </c>
      <c r="U2">
        <v>54</v>
      </c>
      <c r="V2">
        <v>0</v>
      </c>
      <c r="W2">
        <v>2</v>
      </c>
      <c r="X2">
        <v>67</v>
      </c>
      <c r="Y2">
        <v>0</v>
      </c>
      <c r="Z2">
        <v>0</v>
      </c>
      <c r="AA2">
        <v>3.2970370370370383</v>
      </c>
      <c r="AB2">
        <v>4.8924999999999983</v>
      </c>
      <c r="AC2">
        <v>3.8173529411764702</v>
      </c>
      <c r="AD2" s="3">
        <v>3.2414705882352943</v>
      </c>
      <c r="AE2" s="2">
        <v>0</v>
      </c>
      <c r="AF2" s="9">
        <f>IF(OR(AH2/AG2&gt;1/5,(AK2+AL2+AM2+AO2)/AG2&gt;1/5),1,0)</f>
        <v>0</v>
      </c>
      <c r="AG2" s="2">
        <f>(AI2-AK2-AL2-AM2)-AH2</f>
        <v>11</v>
      </c>
      <c r="AH2" s="2">
        <v>0</v>
      </c>
      <c r="AI2">
        <v>11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6</v>
      </c>
      <c r="AQ2">
        <v>0</v>
      </c>
      <c r="AR2">
        <v>0</v>
      </c>
      <c r="AS2">
        <v>13.979999999999999</v>
      </c>
      <c r="AT2" s="3">
        <v>11.360000000000001</v>
      </c>
      <c r="AU2" s="2">
        <v>1</v>
      </c>
      <c r="AV2" s="9">
        <f>IF(OR(AX2/AW2&gt;1/5,(BA2+BB2+BC2+BE2)/AW2&gt;1/5),1,0)</f>
        <v>0</v>
      </c>
      <c r="AW2" s="2">
        <f>(AY2-BA2-BB2-BC2)-AX2</f>
        <v>31</v>
      </c>
      <c r="AX2" s="2">
        <v>0</v>
      </c>
      <c r="AY2" s="9">
        <v>31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19</v>
      </c>
      <c r="BG2">
        <v>3</v>
      </c>
      <c r="BH2">
        <v>0</v>
      </c>
      <c r="BI2">
        <v>10.799000000000001</v>
      </c>
      <c r="BJ2" s="3">
        <v>9.0749999999999993</v>
      </c>
      <c r="BK2">
        <f>IFERROR(AVERAGEIF(BL2:BW2,"&lt;&gt;999"),"")</f>
        <v>0.60072727272727267</v>
      </c>
      <c r="BL2">
        <v>0.79800000000000004</v>
      </c>
      <c r="BM2">
        <v>0.437</v>
      </c>
      <c r="BN2">
        <v>0.40500000000000003</v>
      </c>
      <c r="BO2">
        <v>0.54200000000000004</v>
      </c>
      <c r="BP2">
        <v>0.51</v>
      </c>
      <c r="BQ2">
        <v>0.57799999999999996</v>
      </c>
      <c r="BR2">
        <v>0.52100000000000002</v>
      </c>
      <c r="BS2">
        <v>0.59299999999999997</v>
      </c>
      <c r="BT2">
        <v>0.56499999999999995</v>
      </c>
      <c r="BU2">
        <v>0.69599999999999995</v>
      </c>
      <c r="BV2">
        <v>0.96299999999999997</v>
      </c>
      <c r="BW2" s="3">
        <v>999</v>
      </c>
      <c r="BX2">
        <f>IFERROR(AVERAGEIF(BY2:DD2,"&lt;&gt;999"),"")</f>
        <v>0.99883870967741928</v>
      </c>
      <c r="BY2">
        <v>0.59699999999999998</v>
      </c>
      <c r="BZ2">
        <v>0.501</v>
      </c>
      <c r="CA2">
        <v>0.78</v>
      </c>
      <c r="CB2">
        <v>0.88200000000000001</v>
      </c>
      <c r="CC2">
        <v>0.871</v>
      </c>
      <c r="CD2">
        <v>0.66200000000000003</v>
      </c>
      <c r="CE2">
        <v>0.76600000000000001</v>
      </c>
      <c r="CF2">
        <v>0.752</v>
      </c>
      <c r="CG2">
        <v>0.85399999999999998</v>
      </c>
      <c r="CH2">
        <v>1.0029999999999999</v>
      </c>
      <c r="CI2">
        <v>0.83499999999999996</v>
      </c>
      <c r="CJ2">
        <v>0.68</v>
      </c>
      <c r="CK2">
        <v>1.0609999999999999</v>
      </c>
      <c r="CL2">
        <v>0.92200000000000004</v>
      </c>
      <c r="CM2">
        <v>1.157</v>
      </c>
      <c r="CN2">
        <v>1.2649999999999999</v>
      </c>
      <c r="CO2">
        <v>1.296</v>
      </c>
      <c r="CP2">
        <v>1.028</v>
      </c>
      <c r="CQ2">
        <v>1.472</v>
      </c>
      <c r="CR2">
        <v>0.85599999999999998</v>
      </c>
      <c r="CS2">
        <v>0.77600000000000002</v>
      </c>
      <c r="CT2">
        <v>1.0529999999999999</v>
      </c>
      <c r="CU2">
        <v>1.06</v>
      </c>
      <c r="CV2">
        <v>0.88</v>
      </c>
      <c r="CW2">
        <v>0.90300000000000002</v>
      </c>
      <c r="CX2">
        <v>1.0409999999999999</v>
      </c>
      <c r="CY2">
        <v>1.0549999999999999</v>
      </c>
      <c r="CZ2">
        <v>1.3380000000000001</v>
      </c>
      <c r="DA2">
        <v>1.341</v>
      </c>
      <c r="DB2">
        <v>1.7</v>
      </c>
      <c r="DC2">
        <v>1.577</v>
      </c>
      <c r="DD2">
        <v>999</v>
      </c>
    </row>
    <row r="3" spans="1:111" x14ac:dyDescent="0.25">
      <c r="A3" s="1">
        <v>6</v>
      </c>
      <c r="B3" s="1">
        <v>29</v>
      </c>
      <c r="C3" s="1" t="s">
        <v>97</v>
      </c>
      <c r="D3" s="1" t="s">
        <v>5</v>
      </c>
      <c r="E3">
        <v>1</v>
      </c>
      <c r="F3">
        <v>2</v>
      </c>
      <c r="G3">
        <v>1</v>
      </c>
      <c r="H3">
        <v>0</v>
      </c>
      <c r="I3" s="3">
        <v>1</v>
      </c>
      <c r="J3" s="1">
        <f>IF(IF(H3=1,1,0),1,(IF(I3=1,2,0)))</f>
        <v>2</v>
      </c>
      <c r="K3">
        <v>11</v>
      </c>
      <c r="L3">
        <v>0</v>
      </c>
      <c r="M3">
        <v>0</v>
      </c>
      <c r="N3">
        <v>14</v>
      </c>
      <c r="O3">
        <v>0</v>
      </c>
      <c r="P3">
        <v>0</v>
      </c>
      <c r="Q3">
        <v>11.100000000000001</v>
      </c>
      <c r="R3">
        <v>4.3559999999999972</v>
      </c>
      <c r="S3">
        <v>8.2057142857142846</v>
      </c>
      <c r="T3" s="3">
        <v>4.4871428571428558</v>
      </c>
      <c r="U3">
        <v>40</v>
      </c>
      <c r="V3">
        <v>0</v>
      </c>
      <c r="W3">
        <v>0</v>
      </c>
      <c r="X3">
        <v>42</v>
      </c>
      <c r="Y3">
        <v>0</v>
      </c>
      <c r="Z3">
        <v>0</v>
      </c>
      <c r="AA3">
        <v>7.0694999999999979</v>
      </c>
      <c r="AB3">
        <v>4.7660000000000027</v>
      </c>
      <c r="AC3">
        <v>6.2414285714285738</v>
      </c>
      <c r="AD3" s="3">
        <v>4.6976190476190451</v>
      </c>
      <c r="AE3" s="2">
        <v>1</v>
      </c>
      <c r="AF3" s="9">
        <f>IF(OR(AH3/AG3&gt;1/5,(AK3+AL3+AM3+AO3)/AG3&gt;1/5),1,0)</f>
        <v>0</v>
      </c>
      <c r="AG3" s="2">
        <f>(AI3-AK3-AL3-AM3)-AH3</f>
        <v>11</v>
      </c>
      <c r="AH3">
        <v>1</v>
      </c>
      <c r="AI3">
        <v>14</v>
      </c>
      <c r="AJ3">
        <v>12</v>
      </c>
      <c r="AK3">
        <v>0</v>
      </c>
      <c r="AL3">
        <v>2</v>
      </c>
      <c r="AM3">
        <v>0</v>
      </c>
      <c r="AN3">
        <v>0</v>
      </c>
      <c r="AO3">
        <v>0</v>
      </c>
      <c r="AP3">
        <v>5</v>
      </c>
      <c r="AQ3">
        <v>0</v>
      </c>
      <c r="AR3">
        <v>0</v>
      </c>
      <c r="AS3">
        <v>12.733333333333333</v>
      </c>
      <c r="AT3" s="3">
        <v>17.266666666666669</v>
      </c>
      <c r="AU3" s="2">
        <v>1</v>
      </c>
      <c r="AV3" s="9">
        <f>IF(OR(AX3/AW3&gt;1/5,(BA3+BB3+BC3+BE3)/AW3&gt;1/5),1,0)</f>
        <v>0</v>
      </c>
      <c r="AW3" s="2">
        <f>(AY3-BA3-BB3-BC3)-AX3</f>
        <v>31</v>
      </c>
      <c r="AX3" s="2">
        <v>0</v>
      </c>
      <c r="AY3">
        <v>31</v>
      </c>
      <c r="AZ3">
        <v>31</v>
      </c>
      <c r="BA3">
        <v>0</v>
      </c>
      <c r="BB3">
        <v>0</v>
      </c>
      <c r="BC3">
        <v>0</v>
      </c>
      <c r="BD3">
        <v>0</v>
      </c>
      <c r="BE3">
        <v>0</v>
      </c>
      <c r="BF3">
        <v>21</v>
      </c>
      <c r="BG3">
        <v>0</v>
      </c>
      <c r="BH3">
        <v>0</v>
      </c>
      <c r="BI3">
        <v>10.845454545454546</v>
      </c>
      <c r="BJ3" s="3">
        <v>10.76</v>
      </c>
      <c r="BK3">
        <f>AVERAGE(BL3,BM3,BW3,BN3:BV3)</f>
        <v>0.91416666666666668</v>
      </c>
      <c r="BL3">
        <v>2.7229999999999999</v>
      </c>
      <c r="BM3">
        <v>1.34</v>
      </c>
      <c r="BN3">
        <v>0.88100000000000001</v>
      </c>
      <c r="BO3">
        <v>0.54100000000000004</v>
      </c>
      <c r="BP3">
        <v>0.72</v>
      </c>
      <c r="BQ3">
        <v>0.46400000000000002</v>
      </c>
      <c r="BR3">
        <v>0.65</v>
      </c>
      <c r="BS3">
        <v>0.68500000000000005</v>
      </c>
      <c r="BT3">
        <v>0.68799999999999994</v>
      </c>
      <c r="BU3">
        <v>0.83899999999999997</v>
      </c>
      <c r="BV3">
        <v>0.67100000000000004</v>
      </c>
      <c r="BW3" s="3">
        <v>0.76800000000000002</v>
      </c>
      <c r="BX3">
        <f>IFERROR(AVERAGEIF(BY3:DD3,"&lt;&gt;999"),"")</f>
        <v>0.70474193548387098</v>
      </c>
      <c r="BY3">
        <v>0.90200000000000002</v>
      </c>
      <c r="BZ3">
        <v>0.8</v>
      </c>
      <c r="CA3">
        <v>0.58599999999999997</v>
      </c>
      <c r="CB3">
        <v>0.68500000000000005</v>
      </c>
      <c r="CC3">
        <v>0.72899999999999998</v>
      </c>
      <c r="CD3">
        <v>0.78600000000000003</v>
      </c>
      <c r="CE3">
        <v>0.747</v>
      </c>
      <c r="CF3">
        <v>0.93600000000000005</v>
      </c>
      <c r="CG3">
        <v>0.83899999999999997</v>
      </c>
      <c r="CH3">
        <v>0.68899999999999995</v>
      </c>
      <c r="CI3">
        <v>0.60899999999999999</v>
      </c>
      <c r="CJ3">
        <v>0.90600000000000003</v>
      </c>
      <c r="CK3">
        <v>0.68400000000000005</v>
      </c>
      <c r="CL3">
        <v>0.45600000000000002</v>
      </c>
      <c r="CM3">
        <v>0.745</v>
      </c>
      <c r="CN3">
        <v>0.8</v>
      </c>
      <c r="CO3">
        <v>0.83099999999999996</v>
      </c>
      <c r="CP3">
        <v>0.74</v>
      </c>
      <c r="CQ3">
        <v>0.497</v>
      </c>
      <c r="CR3">
        <v>0.73499999999999999</v>
      </c>
      <c r="CS3">
        <v>0.68899999999999995</v>
      </c>
      <c r="CT3">
        <v>0.57699999999999996</v>
      </c>
      <c r="CU3">
        <v>0.72399999999999998</v>
      </c>
      <c r="CV3" s="1">
        <v>0.84</v>
      </c>
      <c r="CW3" s="1">
        <v>0.56999999999999995</v>
      </c>
      <c r="CX3" s="1">
        <v>0.42799999999999999</v>
      </c>
      <c r="CY3" s="1">
        <v>0.47799999999999998</v>
      </c>
      <c r="CZ3" s="1">
        <v>0.67</v>
      </c>
      <c r="DA3" s="1">
        <v>0.61899999999999999</v>
      </c>
      <c r="DB3" s="1">
        <v>0.80800000000000005</v>
      </c>
      <c r="DC3" s="1">
        <v>0.74199999999999999</v>
      </c>
      <c r="DD3" s="2">
        <v>999</v>
      </c>
    </row>
    <row r="4" spans="1:111" s="4" customFormat="1" x14ac:dyDescent="0.25">
      <c r="A4">
        <v>7</v>
      </c>
      <c r="B4">
        <v>22</v>
      </c>
      <c r="C4" t="s">
        <v>4</v>
      </c>
      <c r="D4" t="s">
        <v>5</v>
      </c>
      <c r="E4">
        <v>2</v>
      </c>
      <c r="F4">
        <v>2</v>
      </c>
      <c r="G4">
        <v>2</v>
      </c>
      <c r="H4">
        <v>0</v>
      </c>
      <c r="I4" s="3">
        <v>0</v>
      </c>
      <c r="J4" s="1">
        <f>IF(IF(H4=1,1,0),1,(IF(I4=1,2,0)))</f>
        <v>0</v>
      </c>
      <c r="K4">
        <v>2</v>
      </c>
      <c r="L4">
        <v>0</v>
      </c>
      <c r="M4">
        <v>0</v>
      </c>
      <c r="N4">
        <v>2</v>
      </c>
      <c r="O4">
        <v>0</v>
      </c>
      <c r="P4">
        <v>0</v>
      </c>
      <c r="Q4">
        <v>21.570000000000004</v>
      </c>
      <c r="R4">
        <v>34.214999999999996</v>
      </c>
      <c r="S4">
        <v>17.920000000000002</v>
      </c>
      <c r="T4" s="3">
        <v>36.04</v>
      </c>
      <c r="U4">
        <v>1</v>
      </c>
      <c r="V4">
        <v>0</v>
      </c>
      <c r="W4">
        <v>0</v>
      </c>
      <c r="X4">
        <v>2</v>
      </c>
      <c r="Y4">
        <v>0</v>
      </c>
      <c r="Z4">
        <v>0</v>
      </c>
      <c r="AA4">
        <v>191.6</v>
      </c>
      <c r="AB4" s="1">
        <v>48.4</v>
      </c>
      <c r="AC4">
        <v>17.11</v>
      </c>
      <c r="AD4" s="3">
        <v>111.44500000000001</v>
      </c>
      <c r="AE4" s="2">
        <v>0</v>
      </c>
      <c r="AF4" s="9">
        <f>IF(OR(AH4/AG4&gt;1/5,(AK4+AL4+AM4+AO4)/AG4&gt;1/5),1,0)</f>
        <v>0</v>
      </c>
      <c r="AG4" s="2">
        <f>(AI4-AK4-AL4-AM4)-AH4</f>
        <v>10</v>
      </c>
      <c r="AH4">
        <v>2</v>
      </c>
      <c r="AI4">
        <v>14</v>
      </c>
      <c r="AJ4">
        <v>12</v>
      </c>
      <c r="AK4">
        <v>0</v>
      </c>
      <c r="AL4">
        <v>2</v>
      </c>
      <c r="AM4">
        <v>0</v>
      </c>
      <c r="AN4">
        <v>0</v>
      </c>
      <c r="AO4">
        <v>0</v>
      </c>
      <c r="AP4">
        <v>8</v>
      </c>
      <c r="AQ4">
        <v>1</v>
      </c>
      <c r="AR4">
        <v>0</v>
      </c>
      <c r="AS4">
        <v>8.9649999999999999</v>
      </c>
      <c r="AT4" s="3">
        <v>10.824999999999998</v>
      </c>
      <c r="AU4" s="2">
        <v>0</v>
      </c>
      <c r="AV4" s="9">
        <f>IF(OR(AX4/AW4&gt;1/5,(BA4+BB4+BC4+BE4)/AW4&gt;1/5),1,0)</f>
        <v>0</v>
      </c>
      <c r="AW4" s="2">
        <f>(AY4-BA4-BB4-BC4)-AX4</f>
        <v>31</v>
      </c>
      <c r="AX4" s="2">
        <v>0</v>
      </c>
      <c r="AY4">
        <v>31</v>
      </c>
      <c r="AZ4">
        <v>32</v>
      </c>
      <c r="BA4">
        <v>0</v>
      </c>
      <c r="BB4">
        <v>0</v>
      </c>
      <c r="BC4">
        <v>0</v>
      </c>
      <c r="BD4">
        <v>1</v>
      </c>
      <c r="BE4">
        <v>0</v>
      </c>
      <c r="BF4">
        <v>17</v>
      </c>
      <c r="BG4">
        <v>4</v>
      </c>
      <c r="BH4">
        <v>0</v>
      </c>
      <c r="BI4">
        <v>11.913749999999999</v>
      </c>
      <c r="BJ4" s="3">
        <v>11.605555555555556</v>
      </c>
      <c r="BK4">
        <f>AVERAGE(BL4:BW4)</f>
        <v>1.0703333333333334</v>
      </c>
      <c r="BL4">
        <v>2.29</v>
      </c>
      <c r="BM4">
        <v>1.4870000000000001</v>
      </c>
      <c r="BN4">
        <v>1.153</v>
      </c>
      <c r="BO4">
        <v>1.6359999999999999</v>
      </c>
      <c r="BP4">
        <v>0.68100000000000005</v>
      </c>
      <c r="BQ4">
        <v>0.71399999999999997</v>
      </c>
      <c r="BR4">
        <v>1.4770000000000001</v>
      </c>
      <c r="BS4">
        <v>0.38700000000000001</v>
      </c>
      <c r="BT4">
        <v>0.76400000000000001</v>
      </c>
      <c r="BU4">
        <v>0.90800000000000003</v>
      </c>
      <c r="BV4">
        <v>0.77600000000000002</v>
      </c>
      <c r="BW4" s="3">
        <v>0.57099999999999995</v>
      </c>
      <c r="BX4">
        <f>IFERROR(AVERAGEIF(BY4:DD4,"&lt;&gt;999"),"")</f>
        <v>0.98703225806451622</v>
      </c>
      <c r="BY4" s="1">
        <v>0.73</v>
      </c>
      <c r="BZ4">
        <v>1.1180000000000001</v>
      </c>
      <c r="CA4">
        <v>0.498</v>
      </c>
      <c r="CB4">
        <v>0.79900000000000004</v>
      </c>
      <c r="CC4">
        <v>0.84099999999999997</v>
      </c>
      <c r="CD4">
        <v>1.095</v>
      </c>
      <c r="CE4">
        <v>0.63</v>
      </c>
      <c r="CF4">
        <v>1.5680000000000001</v>
      </c>
      <c r="CG4">
        <v>0.77</v>
      </c>
      <c r="CH4">
        <v>0.67300000000000004</v>
      </c>
      <c r="CI4">
        <v>1.242</v>
      </c>
      <c r="CJ4">
        <v>0.92</v>
      </c>
      <c r="CK4">
        <v>0.86599999999999999</v>
      </c>
      <c r="CL4">
        <v>1.083</v>
      </c>
      <c r="CM4">
        <v>0.64700000000000002</v>
      </c>
      <c r="CN4">
        <v>1.403</v>
      </c>
      <c r="CO4">
        <v>1.145</v>
      </c>
      <c r="CP4">
        <v>0.79800000000000004</v>
      </c>
      <c r="CQ4">
        <v>0.91700000000000004</v>
      </c>
      <c r="CR4">
        <v>0.79500000000000004</v>
      </c>
      <c r="CS4">
        <v>0.68300000000000005</v>
      </c>
      <c r="CT4">
        <v>0.78100000000000003</v>
      </c>
      <c r="CU4">
        <v>0.55900000000000005</v>
      </c>
      <c r="CV4">
        <v>0.85499999999999998</v>
      </c>
      <c r="CW4">
        <v>0.82799999999999996</v>
      </c>
      <c r="CX4">
        <v>0.69399999999999995</v>
      </c>
      <c r="CY4">
        <v>1.0589999999999999</v>
      </c>
      <c r="CZ4">
        <v>0.83899999999999997</v>
      </c>
      <c r="DA4">
        <v>0.71099999999999997</v>
      </c>
      <c r="DB4">
        <v>2.867</v>
      </c>
      <c r="DC4">
        <v>2.1840000000000002</v>
      </c>
      <c r="DD4">
        <v>999</v>
      </c>
      <c r="DE4" s="9"/>
      <c r="DF4" s="9"/>
      <c r="DG4" s="9"/>
    </row>
    <row r="5" spans="1:111" x14ac:dyDescent="0.25">
      <c r="A5">
        <v>8</v>
      </c>
      <c r="B5">
        <v>20</v>
      </c>
      <c r="C5" t="s">
        <v>4</v>
      </c>
      <c r="D5" t="s">
        <v>5</v>
      </c>
      <c r="E5">
        <v>1</v>
      </c>
      <c r="F5">
        <v>2</v>
      </c>
      <c r="G5">
        <v>1</v>
      </c>
      <c r="H5">
        <v>0</v>
      </c>
      <c r="I5" s="3">
        <v>1</v>
      </c>
      <c r="J5" s="1">
        <f>IF(IF(H5=1,1,0),1,(IF(I5=1,2,0)))</f>
        <v>2</v>
      </c>
      <c r="K5" s="2">
        <v>14</v>
      </c>
      <c r="L5" s="2">
        <v>0</v>
      </c>
      <c r="M5">
        <v>2</v>
      </c>
      <c r="N5" s="2">
        <v>28</v>
      </c>
      <c r="O5" s="2">
        <v>0</v>
      </c>
      <c r="P5" s="2">
        <v>2</v>
      </c>
      <c r="Q5">
        <v>6.4087499999999995</v>
      </c>
      <c r="R5">
        <v>4.2971428571428572</v>
      </c>
      <c r="S5">
        <v>3.0814285714285696</v>
      </c>
      <c r="T5" s="3">
        <v>3.5830769230769253</v>
      </c>
      <c r="U5">
        <v>78</v>
      </c>
      <c r="V5">
        <v>0</v>
      </c>
      <c r="W5">
        <v>0</v>
      </c>
      <c r="X5">
        <v>68</v>
      </c>
      <c r="Y5">
        <v>0</v>
      </c>
      <c r="Z5">
        <v>5</v>
      </c>
      <c r="AA5">
        <v>2.8882051282051284</v>
      </c>
      <c r="AB5">
        <v>3.2423076923076923</v>
      </c>
      <c r="AC5">
        <v>3.2635294117647042</v>
      </c>
      <c r="AD5" s="3">
        <v>3.0497058823529422</v>
      </c>
      <c r="AE5" s="2">
        <v>999</v>
      </c>
      <c r="AF5" s="2">
        <v>999</v>
      </c>
      <c r="AG5" s="2">
        <v>999</v>
      </c>
      <c r="AH5" s="2">
        <v>999</v>
      </c>
      <c r="AI5" s="2">
        <v>999</v>
      </c>
      <c r="AJ5" s="2">
        <v>999</v>
      </c>
      <c r="AK5" s="2">
        <v>999</v>
      </c>
      <c r="AL5" s="2">
        <v>999</v>
      </c>
      <c r="AM5" s="2">
        <v>999</v>
      </c>
      <c r="AN5" s="2">
        <v>999</v>
      </c>
      <c r="AO5" s="2">
        <v>999</v>
      </c>
      <c r="AP5" s="2">
        <v>999</v>
      </c>
      <c r="AQ5" s="2">
        <v>999</v>
      </c>
      <c r="AR5" s="2">
        <v>999</v>
      </c>
      <c r="AS5" s="2">
        <v>999</v>
      </c>
      <c r="AT5" s="18">
        <v>999</v>
      </c>
      <c r="AU5" s="2">
        <v>999</v>
      </c>
      <c r="AV5" s="9">
        <v>999</v>
      </c>
      <c r="AW5" s="2">
        <v>999</v>
      </c>
      <c r="AX5" s="2">
        <v>999</v>
      </c>
      <c r="AY5" s="2">
        <v>999</v>
      </c>
      <c r="AZ5" s="2">
        <v>999</v>
      </c>
      <c r="BA5" s="2">
        <v>999</v>
      </c>
      <c r="BB5" s="2">
        <v>999</v>
      </c>
      <c r="BC5" s="2">
        <v>999</v>
      </c>
      <c r="BD5" s="2">
        <v>999</v>
      </c>
      <c r="BE5" s="2">
        <v>999</v>
      </c>
      <c r="BF5" s="2">
        <v>999</v>
      </c>
      <c r="BG5" s="2">
        <v>999</v>
      </c>
      <c r="BH5" s="2">
        <v>999</v>
      </c>
      <c r="BI5" s="5">
        <v>999</v>
      </c>
      <c r="BJ5" s="20">
        <v>999</v>
      </c>
      <c r="BK5" s="2">
        <v>999</v>
      </c>
      <c r="BL5" s="2">
        <v>999</v>
      </c>
      <c r="BM5" s="2">
        <v>999</v>
      </c>
      <c r="BN5" s="2">
        <v>999</v>
      </c>
      <c r="BO5" s="2">
        <v>999</v>
      </c>
      <c r="BP5" s="2">
        <v>999</v>
      </c>
      <c r="BQ5" s="2">
        <v>999</v>
      </c>
      <c r="BR5" s="2">
        <v>999</v>
      </c>
      <c r="BS5" s="2">
        <v>999</v>
      </c>
      <c r="BT5" s="2">
        <v>999</v>
      </c>
      <c r="BU5" s="2">
        <v>999</v>
      </c>
      <c r="BV5" s="2">
        <v>999</v>
      </c>
      <c r="BW5" s="18">
        <v>999</v>
      </c>
      <c r="BX5">
        <v>999</v>
      </c>
      <c r="BY5" s="2">
        <v>999</v>
      </c>
      <c r="BZ5" s="2">
        <v>999</v>
      </c>
      <c r="CA5" s="2">
        <v>999</v>
      </c>
      <c r="CB5" s="2">
        <v>999</v>
      </c>
      <c r="CC5" s="2">
        <v>999</v>
      </c>
      <c r="CD5" s="2">
        <v>999</v>
      </c>
      <c r="CE5" s="2">
        <v>999</v>
      </c>
      <c r="CF5" s="2">
        <v>999</v>
      </c>
      <c r="CG5" s="2">
        <v>999</v>
      </c>
      <c r="CH5" s="2">
        <v>999</v>
      </c>
      <c r="CI5" s="2">
        <v>999</v>
      </c>
      <c r="CJ5" s="2">
        <v>999</v>
      </c>
      <c r="CK5" s="2">
        <v>999</v>
      </c>
      <c r="CL5" s="2">
        <v>999</v>
      </c>
      <c r="CM5" s="2">
        <v>999</v>
      </c>
      <c r="CN5" s="2">
        <v>999</v>
      </c>
      <c r="CO5" s="2">
        <v>999</v>
      </c>
      <c r="CP5" s="2">
        <v>999</v>
      </c>
      <c r="CQ5" s="2">
        <v>999</v>
      </c>
      <c r="CR5" s="2">
        <v>999</v>
      </c>
      <c r="CS5" s="2">
        <v>999</v>
      </c>
      <c r="CT5" s="2">
        <v>999</v>
      </c>
      <c r="CU5" s="2">
        <v>999</v>
      </c>
      <c r="CV5" s="2">
        <v>999</v>
      </c>
      <c r="CW5" s="2">
        <v>999</v>
      </c>
      <c r="CX5" s="2">
        <v>999</v>
      </c>
      <c r="CY5" s="2">
        <v>999</v>
      </c>
      <c r="CZ5" s="2">
        <v>999</v>
      </c>
      <c r="DA5" s="2">
        <v>999</v>
      </c>
      <c r="DB5" s="2">
        <v>999</v>
      </c>
      <c r="DC5" s="2">
        <v>999</v>
      </c>
      <c r="DD5" s="2">
        <v>999</v>
      </c>
      <c r="DE5" s="9"/>
      <c r="DF5" s="9"/>
      <c r="DG5" s="9"/>
    </row>
    <row r="6" spans="1:111" x14ac:dyDescent="0.25">
      <c r="A6">
        <v>9</v>
      </c>
      <c r="B6">
        <v>21</v>
      </c>
      <c r="C6" t="s">
        <v>4</v>
      </c>
      <c r="D6" t="s">
        <v>5</v>
      </c>
      <c r="E6">
        <v>2</v>
      </c>
      <c r="F6">
        <v>1</v>
      </c>
      <c r="G6">
        <v>2</v>
      </c>
      <c r="H6">
        <v>1</v>
      </c>
      <c r="I6" s="3">
        <v>0</v>
      </c>
      <c r="J6" s="1">
        <f>IF(IF(H6=1,1,0),1,(IF(I6=1,2,0)))</f>
        <v>1</v>
      </c>
      <c r="K6">
        <v>16</v>
      </c>
      <c r="L6">
        <v>0</v>
      </c>
      <c r="M6">
        <v>0</v>
      </c>
      <c r="N6">
        <v>2</v>
      </c>
      <c r="O6">
        <v>0</v>
      </c>
      <c r="P6">
        <v>2</v>
      </c>
      <c r="Q6">
        <v>3.8674999999999984</v>
      </c>
      <c r="R6">
        <v>6.5622222222222231</v>
      </c>
      <c r="S6">
        <v>999</v>
      </c>
      <c r="T6" s="3">
        <v>999</v>
      </c>
      <c r="U6">
        <v>52</v>
      </c>
      <c r="V6">
        <v>0</v>
      </c>
      <c r="W6">
        <v>0</v>
      </c>
      <c r="X6">
        <v>26</v>
      </c>
      <c r="Y6">
        <v>0</v>
      </c>
      <c r="Z6">
        <v>0</v>
      </c>
      <c r="AA6">
        <v>3.8937037037037023</v>
      </c>
      <c r="AB6">
        <v>5.1873076923076935</v>
      </c>
      <c r="AC6">
        <v>9.9064285714285738</v>
      </c>
      <c r="AD6" s="3">
        <v>7.7930769230769208</v>
      </c>
      <c r="AE6" s="2">
        <v>0</v>
      </c>
      <c r="AF6" s="9">
        <f>IF(OR(AH6/AG6&gt;1/5,(AK6+AL6+AM6+AO6)/AG6&gt;1/5),1,0)</f>
        <v>0</v>
      </c>
      <c r="AG6" s="2">
        <f>(AI6-AK6-AL6-AM6)-AH6</f>
        <v>10</v>
      </c>
      <c r="AH6" s="2">
        <v>1</v>
      </c>
      <c r="AI6">
        <v>13</v>
      </c>
      <c r="AJ6">
        <v>11</v>
      </c>
      <c r="AK6">
        <v>0</v>
      </c>
      <c r="AL6">
        <v>2</v>
      </c>
      <c r="AM6">
        <v>0</v>
      </c>
      <c r="AN6">
        <v>0</v>
      </c>
      <c r="AO6">
        <v>0</v>
      </c>
      <c r="AP6" s="2">
        <v>1</v>
      </c>
      <c r="AQ6" s="2">
        <v>0</v>
      </c>
      <c r="AR6" s="2">
        <v>0</v>
      </c>
      <c r="AS6" s="2">
        <v>49.03</v>
      </c>
      <c r="AT6" s="18">
        <v>40.97</v>
      </c>
      <c r="AU6" s="2">
        <v>0</v>
      </c>
      <c r="AV6" s="9">
        <f>IF(OR(AX6/AW6&gt;1/5,(BA6+BB6+BC6+BE6)/AW6&gt;1/5),1,0)</f>
        <v>0</v>
      </c>
      <c r="AW6" s="2">
        <f>(AY6-BA6-BB6-BC6)-AX6</f>
        <v>31</v>
      </c>
      <c r="AX6" s="2">
        <v>0</v>
      </c>
      <c r="AY6" s="9">
        <v>31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29</v>
      </c>
      <c r="BG6">
        <v>2</v>
      </c>
      <c r="BH6">
        <v>0</v>
      </c>
      <c r="BI6">
        <v>4.3606666666666687</v>
      </c>
      <c r="BJ6" s="3">
        <v>9.0853333333333328</v>
      </c>
      <c r="BK6">
        <f>IFERROR(AVERAGEIF(BL6:BW6,"&lt;&gt;999"),"")</f>
        <v>0.85399999999999987</v>
      </c>
      <c r="BL6">
        <v>0.36099999999999999</v>
      </c>
      <c r="BM6">
        <v>0.73599999999999999</v>
      </c>
      <c r="BN6">
        <v>999</v>
      </c>
      <c r="BO6">
        <v>2.718</v>
      </c>
      <c r="BP6">
        <v>0.94299999999999995</v>
      </c>
      <c r="BQ6">
        <v>1.0129999999999999</v>
      </c>
      <c r="BR6">
        <v>0.44500000000000001</v>
      </c>
      <c r="BS6">
        <v>0.75</v>
      </c>
      <c r="BT6">
        <v>0.66700000000000004</v>
      </c>
      <c r="BU6">
        <v>0.42199999999999999</v>
      </c>
      <c r="BV6">
        <v>0.48499999999999999</v>
      </c>
      <c r="BW6" s="18">
        <v>999</v>
      </c>
      <c r="BX6">
        <f>IFERROR(AVERAGEIF(BY6:DD6,"&lt;&gt;999"),"")</f>
        <v>0.57906451612903231</v>
      </c>
      <c r="BY6">
        <v>0.70599999999999996</v>
      </c>
      <c r="BZ6">
        <v>0.83399999999999996</v>
      </c>
      <c r="CA6">
        <v>0.46600000000000003</v>
      </c>
      <c r="CB6">
        <v>0.63900000000000001</v>
      </c>
      <c r="CC6">
        <v>0.58199999999999996</v>
      </c>
      <c r="CD6">
        <v>0.51300000000000001</v>
      </c>
      <c r="CE6">
        <v>0.41699999999999998</v>
      </c>
      <c r="CF6">
        <v>0.64900000000000002</v>
      </c>
      <c r="CG6">
        <v>0.443</v>
      </c>
      <c r="CH6">
        <v>0.75900000000000001</v>
      </c>
      <c r="CI6">
        <v>0.45700000000000002</v>
      </c>
      <c r="CJ6">
        <v>0.64800000000000002</v>
      </c>
      <c r="CK6">
        <v>0.58899999999999997</v>
      </c>
      <c r="CL6">
        <v>1.3320000000000001</v>
      </c>
      <c r="CM6">
        <v>0.51100000000000001</v>
      </c>
      <c r="CN6">
        <v>0.55000000000000004</v>
      </c>
      <c r="CO6">
        <v>0.504</v>
      </c>
      <c r="CP6">
        <v>0.64</v>
      </c>
      <c r="CQ6">
        <v>0.54700000000000004</v>
      </c>
      <c r="CR6">
        <v>0.60699999999999998</v>
      </c>
      <c r="CS6">
        <v>0.45800000000000002</v>
      </c>
      <c r="CT6">
        <v>0.499</v>
      </c>
      <c r="CU6">
        <v>0.50900000000000001</v>
      </c>
      <c r="CV6">
        <v>0.44700000000000001</v>
      </c>
      <c r="CW6">
        <v>0.40200000000000002</v>
      </c>
      <c r="CX6">
        <v>0.59899999999999998</v>
      </c>
      <c r="CY6">
        <v>0.54200000000000004</v>
      </c>
      <c r="CZ6">
        <v>0.67100000000000004</v>
      </c>
      <c r="DA6">
        <v>0.40699999999999997</v>
      </c>
      <c r="DB6">
        <v>0.44500000000000001</v>
      </c>
      <c r="DC6">
        <v>0.57899999999999996</v>
      </c>
      <c r="DD6" s="2">
        <v>999</v>
      </c>
      <c r="DE6" s="9"/>
      <c r="DF6" s="9"/>
      <c r="DG6" s="9"/>
    </row>
    <row r="7" spans="1:111" s="9" customFormat="1" x14ac:dyDescent="0.25">
      <c r="A7">
        <v>10</v>
      </c>
      <c r="B7">
        <v>20</v>
      </c>
      <c r="C7" t="s">
        <v>97</v>
      </c>
      <c r="D7" t="s">
        <v>5</v>
      </c>
      <c r="E7">
        <v>1</v>
      </c>
      <c r="F7">
        <v>2</v>
      </c>
      <c r="G7">
        <v>1</v>
      </c>
      <c r="H7">
        <v>0</v>
      </c>
      <c r="I7" s="3">
        <v>1</v>
      </c>
      <c r="J7" s="1">
        <f>IF(IF(H7=1,1,0),1,(IF(I7=1,2,0)))</f>
        <v>2</v>
      </c>
      <c r="K7">
        <v>7</v>
      </c>
      <c r="L7">
        <v>1</v>
      </c>
      <c r="M7">
        <v>0</v>
      </c>
      <c r="N7">
        <v>14</v>
      </c>
      <c r="O7">
        <v>0</v>
      </c>
      <c r="P7">
        <v>0</v>
      </c>
      <c r="Q7">
        <v>11.355</v>
      </c>
      <c r="R7">
        <v>11.127499999999998</v>
      </c>
      <c r="S7">
        <v>3.5285714285714285</v>
      </c>
      <c r="T7" s="3">
        <v>8.1625000000000014</v>
      </c>
      <c r="U7">
        <v>24</v>
      </c>
      <c r="V7">
        <v>0</v>
      </c>
      <c r="W7">
        <v>0</v>
      </c>
      <c r="X7">
        <v>21</v>
      </c>
      <c r="Y7">
        <v>0</v>
      </c>
      <c r="Z7">
        <v>0</v>
      </c>
      <c r="AA7">
        <v>13.629090909090905</v>
      </c>
      <c r="AB7">
        <v>8.189090909090913</v>
      </c>
      <c r="AC7">
        <v>9.9033333333333378</v>
      </c>
      <c r="AD7" s="3">
        <v>10.023333333333328</v>
      </c>
      <c r="AE7" s="2">
        <v>0</v>
      </c>
      <c r="AF7" s="9">
        <f>IF(OR(AH7/AG7&gt;1/5,(AK7+AL7+AM7+AO7)/AG7&gt;1/5),1,0)</f>
        <v>0</v>
      </c>
      <c r="AG7" s="2">
        <f>(AI7-AK7-AL7-AM7)-AH7</f>
        <v>12</v>
      </c>
      <c r="AH7">
        <v>0</v>
      </c>
      <c r="AI7">
        <v>12</v>
      </c>
      <c r="AJ7">
        <v>12</v>
      </c>
      <c r="AK7">
        <v>0</v>
      </c>
      <c r="AL7">
        <v>0</v>
      </c>
      <c r="AM7">
        <v>0</v>
      </c>
      <c r="AN7">
        <v>0</v>
      </c>
      <c r="AO7">
        <v>0</v>
      </c>
      <c r="AP7">
        <v>13</v>
      </c>
      <c r="AQ7">
        <v>0</v>
      </c>
      <c r="AR7">
        <v>0</v>
      </c>
      <c r="AS7">
        <v>5.5385714285714256</v>
      </c>
      <c r="AT7" s="3">
        <v>7.3185714285714312</v>
      </c>
      <c r="AU7" s="2">
        <v>0</v>
      </c>
      <c r="AV7" s="9">
        <f>IF(OR(AX7/AW7&gt;1/5,(BA7+BB7+BC7+BE7)/AW7&gt;1/5),1,0)</f>
        <v>0</v>
      </c>
      <c r="AW7" s="2">
        <f>(AY7-BA7-BB7-BC7)-AX7</f>
        <v>31</v>
      </c>
      <c r="AX7">
        <v>0</v>
      </c>
      <c r="AY7">
        <v>31</v>
      </c>
      <c r="AZ7">
        <v>3</v>
      </c>
      <c r="BA7">
        <v>0</v>
      </c>
      <c r="BB7">
        <v>0</v>
      </c>
      <c r="BC7">
        <v>0</v>
      </c>
      <c r="BD7">
        <v>0</v>
      </c>
      <c r="BE7">
        <v>0</v>
      </c>
      <c r="BF7">
        <v>41</v>
      </c>
      <c r="BG7">
        <v>0</v>
      </c>
      <c r="BH7">
        <v>0</v>
      </c>
      <c r="BI7">
        <v>5.9395238095238092</v>
      </c>
      <c r="BJ7" s="3">
        <v>5.4890476190476196</v>
      </c>
      <c r="BK7">
        <f>IFERROR(AVERAGEIF(BL7:BW7,"&lt;&gt;999"),"")</f>
        <v>0.71383333333333343</v>
      </c>
      <c r="BL7">
        <v>0.88400000000000001</v>
      </c>
      <c r="BM7">
        <v>0.71099999999999997</v>
      </c>
      <c r="BN7">
        <v>0.48699999999999999</v>
      </c>
      <c r="BO7">
        <v>0.71299999999999997</v>
      </c>
      <c r="BP7">
        <v>0.82</v>
      </c>
      <c r="BQ7">
        <v>0.65300000000000002</v>
      </c>
      <c r="BR7">
        <v>0.73799999999999999</v>
      </c>
      <c r="BS7">
        <v>0.83699999999999997</v>
      </c>
      <c r="BT7">
        <v>0.745</v>
      </c>
      <c r="BU7">
        <v>0.60899999999999999</v>
      </c>
      <c r="BV7">
        <v>0.68300000000000005</v>
      </c>
      <c r="BW7" s="3">
        <v>0.68600000000000005</v>
      </c>
      <c r="BX7">
        <f>IFERROR(AVERAGEIF(BY7:DD7,"&lt;&gt;999"),"")</f>
        <v>0.6705161290322581</v>
      </c>
      <c r="BY7">
        <v>0.55500000000000005</v>
      </c>
      <c r="BZ7">
        <v>0.61599999999999999</v>
      </c>
      <c r="CA7">
        <v>0.58099999999999996</v>
      </c>
      <c r="CB7">
        <v>0.47299999999999998</v>
      </c>
      <c r="CC7">
        <v>0.66400000000000003</v>
      </c>
      <c r="CD7">
        <v>0.65700000000000003</v>
      </c>
      <c r="CE7">
        <v>0.53100000000000003</v>
      </c>
      <c r="CF7">
        <v>0.58299999999999996</v>
      </c>
      <c r="CG7">
        <v>0.80200000000000005</v>
      </c>
      <c r="CH7">
        <v>0.37</v>
      </c>
      <c r="CI7">
        <v>0.49</v>
      </c>
      <c r="CJ7">
        <v>0.71199999999999997</v>
      </c>
      <c r="CK7">
        <v>1.167</v>
      </c>
      <c r="CL7">
        <v>0.84099999999999997</v>
      </c>
      <c r="CM7">
        <v>0.52800000000000002</v>
      </c>
      <c r="CN7">
        <v>0.625</v>
      </c>
      <c r="CO7">
        <v>0.66</v>
      </c>
      <c r="CP7">
        <v>0.71099999999999997</v>
      </c>
      <c r="CQ7">
        <v>0.40100000000000002</v>
      </c>
      <c r="CR7">
        <v>1.232</v>
      </c>
      <c r="CS7">
        <v>0.77400000000000002</v>
      </c>
      <c r="CT7">
        <v>0.68400000000000005</v>
      </c>
      <c r="CU7">
        <v>0.54400000000000004</v>
      </c>
      <c r="CV7">
        <v>1.1830000000000001</v>
      </c>
      <c r="CW7">
        <v>0.625</v>
      </c>
      <c r="CX7">
        <v>0.55300000000000005</v>
      </c>
      <c r="CY7">
        <v>0.58099999999999996</v>
      </c>
      <c r="CZ7">
        <v>0.89600000000000002</v>
      </c>
      <c r="DA7">
        <v>0.626</v>
      </c>
      <c r="DB7">
        <v>0.5</v>
      </c>
      <c r="DC7">
        <v>0.621</v>
      </c>
      <c r="DD7">
        <v>999</v>
      </c>
    </row>
    <row r="8" spans="1:111" x14ac:dyDescent="0.25">
      <c r="A8">
        <v>11</v>
      </c>
      <c r="B8">
        <v>20</v>
      </c>
      <c r="C8" t="s">
        <v>4</v>
      </c>
      <c r="D8" t="s">
        <v>5</v>
      </c>
      <c r="E8">
        <v>1</v>
      </c>
      <c r="F8">
        <v>2</v>
      </c>
      <c r="G8">
        <v>1</v>
      </c>
      <c r="H8">
        <v>0</v>
      </c>
      <c r="I8" s="3">
        <v>1</v>
      </c>
      <c r="J8" s="1">
        <f>IF(IF(H8=1,1,0),1,(IF(I8=1,2,0)))</f>
        <v>2</v>
      </c>
      <c r="K8">
        <v>20</v>
      </c>
      <c r="L8">
        <v>0</v>
      </c>
      <c r="M8">
        <v>0</v>
      </c>
      <c r="N8">
        <v>27</v>
      </c>
      <c r="O8">
        <v>0</v>
      </c>
      <c r="P8">
        <v>0</v>
      </c>
      <c r="Q8">
        <v>4.0509090909090908</v>
      </c>
      <c r="R8">
        <v>4.5440000000000005</v>
      </c>
      <c r="S8">
        <v>3.6757142857142879</v>
      </c>
      <c r="T8" s="3">
        <v>2.7528571428571409</v>
      </c>
      <c r="U8">
        <v>68</v>
      </c>
      <c r="V8">
        <v>0</v>
      </c>
      <c r="W8">
        <v>1</v>
      </c>
      <c r="X8">
        <v>64</v>
      </c>
      <c r="Y8">
        <v>0</v>
      </c>
      <c r="Z8">
        <v>2</v>
      </c>
      <c r="AA8">
        <v>2.6377142857142872</v>
      </c>
      <c r="AB8">
        <v>4.1088235294117625</v>
      </c>
      <c r="AC8">
        <v>3.0087499999999991</v>
      </c>
      <c r="AD8" s="3">
        <v>3.8475000000000006</v>
      </c>
      <c r="AE8" s="2">
        <v>1</v>
      </c>
      <c r="AF8" s="9">
        <f>IF(OR(AH8/AG8&gt;1/5,(AK8+AL8+AM8+AO8)/AG8&gt;1/5),1,0)</f>
        <v>0</v>
      </c>
      <c r="AG8" s="2">
        <f>(AI8-AK8-AL8-AM8)-AH8</f>
        <v>11</v>
      </c>
      <c r="AH8" s="2">
        <v>0</v>
      </c>
      <c r="AI8">
        <v>12</v>
      </c>
      <c r="AJ8">
        <v>11</v>
      </c>
      <c r="AK8">
        <v>1</v>
      </c>
      <c r="AL8">
        <v>0</v>
      </c>
      <c r="AM8">
        <v>0</v>
      </c>
      <c r="AN8">
        <v>0</v>
      </c>
      <c r="AO8" s="2">
        <v>0</v>
      </c>
      <c r="AP8">
        <v>11</v>
      </c>
      <c r="AQ8">
        <v>1</v>
      </c>
      <c r="AR8">
        <v>0</v>
      </c>
      <c r="AS8">
        <v>6.6300000000000008</v>
      </c>
      <c r="AT8" s="3">
        <v>11.363999999999999</v>
      </c>
      <c r="AU8" s="2">
        <v>0</v>
      </c>
      <c r="AV8" s="9">
        <f>IF(OR(AX8/AW8&gt;1/5,(BA8+BB8+BC8+BE8)/AW8&gt;1/5),1,0)</f>
        <v>0</v>
      </c>
      <c r="AW8" s="2">
        <f>(AY8-BA8-BB8-BC8)-AX8</f>
        <v>31</v>
      </c>
      <c r="AX8" s="2">
        <v>0</v>
      </c>
      <c r="AY8">
        <v>32</v>
      </c>
      <c r="AZ8">
        <v>31</v>
      </c>
      <c r="BA8">
        <v>1</v>
      </c>
      <c r="BB8">
        <v>0</v>
      </c>
      <c r="BC8">
        <v>0</v>
      </c>
      <c r="BD8">
        <v>0</v>
      </c>
      <c r="BE8">
        <v>0</v>
      </c>
      <c r="BF8">
        <v>66</v>
      </c>
      <c r="BG8">
        <v>1</v>
      </c>
      <c r="BH8">
        <v>0</v>
      </c>
      <c r="BI8">
        <v>2.6506060606060595</v>
      </c>
      <c r="BJ8" s="3">
        <v>4.5821212121212138</v>
      </c>
      <c r="BK8">
        <f>IFERROR(AVERAGEIF(BL8:BW8,"&lt;&gt;999"),"")</f>
        <v>0.93336363636363628</v>
      </c>
      <c r="BL8">
        <v>1.0509999999999999</v>
      </c>
      <c r="BM8">
        <v>0.78900000000000003</v>
      </c>
      <c r="BN8">
        <v>0.75600000000000001</v>
      </c>
      <c r="BO8">
        <v>1.05</v>
      </c>
      <c r="BP8">
        <v>0.81899999999999995</v>
      </c>
      <c r="BQ8">
        <v>1.0029999999999999</v>
      </c>
      <c r="BR8">
        <v>0.999</v>
      </c>
      <c r="BS8">
        <v>1.1619999999999999</v>
      </c>
      <c r="BT8">
        <v>0.79700000000000004</v>
      </c>
      <c r="BU8">
        <v>0.748</v>
      </c>
      <c r="BV8">
        <v>1.093</v>
      </c>
      <c r="BW8" s="18">
        <v>999</v>
      </c>
      <c r="BX8">
        <f>IFERROR(AVERAGEIF(BY8:DD8,"&lt;&gt;999"),"")</f>
        <v>0.80641935483870952</v>
      </c>
      <c r="BY8">
        <v>0.86699999999999999</v>
      </c>
      <c r="BZ8">
        <v>0.92600000000000005</v>
      </c>
      <c r="CA8">
        <v>0.70299999999999996</v>
      </c>
      <c r="CB8">
        <v>0.69199999999999995</v>
      </c>
      <c r="CC8">
        <v>0.80600000000000005</v>
      </c>
      <c r="CD8">
        <v>0.88600000000000001</v>
      </c>
      <c r="CE8">
        <v>0.95099999999999996</v>
      </c>
      <c r="CF8">
        <v>0.755</v>
      </c>
      <c r="CG8">
        <v>0.63100000000000001</v>
      </c>
      <c r="CH8">
        <v>0.874</v>
      </c>
      <c r="CI8">
        <v>0.85</v>
      </c>
      <c r="CJ8">
        <v>0.877</v>
      </c>
      <c r="CK8">
        <v>0.76</v>
      </c>
      <c r="CL8">
        <v>0.78600000000000003</v>
      </c>
      <c r="CM8">
        <v>0.83199999999999996</v>
      </c>
      <c r="CN8">
        <v>1.0649999999999999</v>
      </c>
      <c r="CO8">
        <v>0.71399999999999997</v>
      </c>
      <c r="CP8">
        <v>0.76500000000000001</v>
      </c>
      <c r="CQ8">
        <v>0.69099999999999995</v>
      </c>
      <c r="CR8">
        <v>0.61499999999999999</v>
      </c>
      <c r="CS8">
        <v>0.83199999999999996</v>
      </c>
      <c r="CT8">
        <v>0.67500000000000004</v>
      </c>
      <c r="CU8">
        <v>0.51400000000000001</v>
      </c>
      <c r="CV8">
        <v>1.4670000000000001</v>
      </c>
      <c r="CW8">
        <v>0.56599999999999995</v>
      </c>
      <c r="CX8">
        <v>1.2609999999999999</v>
      </c>
      <c r="CY8">
        <v>0.81200000000000006</v>
      </c>
      <c r="CZ8">
        <v>0.95799999999999996</v>
      </c>
      <c r="DA8">
        <v>0.63600000000000001</v>
      </c>
      <c r="DB8">
        <v>0.70099999999999996</v>
      </c>
      <c r="DC8">
        <v>0.53100000000000003</v>
      </c>
      <c r="DD8" s="2">
        <v>999</v>
      </c>
      <c r="DE8" s="9"/>
      <c r="DF8" s="9"/>
      <c r="DG8" s="9"/>
    </row>
    <row r="9" spans="1:111" x14ac:dyDescent="0.25">
      <c r="A9" s="1">
        <v>12</v>
      </c>
      <c r="B9" s="1">
        <v>20</v>
      </c>
      <c r="C9" s="1" t="s">
        <v>4</v>
      </c>
      <c r="D9" s="1" t="s">
        <v>5</v>
      </c>
      <c r="E9">
        <v>1</v>
      </c>
      <c r="F9">
        <v>1</v>
      </c>
      <c r="G9">
        <v>2</v>
      </c>
      <c r="H9">
        <v>1</v>
      </c>
      <c r="I9" s="3">
        <v>0</v>
      </c>
      <c r="J9" s="1">
        <f>IF(IF(H9=1,1,0),1,(IF(I9=1,2,0)))</f>
        <v>1</v>
      </c>
      <c r="K9">
        <v>16</v>
      </c>
      <c r="L9">
        <v>0</v>
      </c>
      <c r="M9">
        <v>0</v>
      </c>
      <c r="N9">
        <v>15</v>
      </c>
      <c r="O9">
        <v>0</v>
      </c>
      <c r="P9">
        <v>0</v>
      </c>
      <c r="Q9">
        <v>3.0300000000000002</v>
      </c>
      <c r="R9">
        <v>7.8950000000000005</v>
      </c>
      <c r="S9">
        <v>7.5987499999999972</v>
      </c>
      <c r="T9" s="3">
        <v>3.9571428571428595</v>
      </c>
      <c r="U9">
        <v>57</v>
      </c>
      <c r="V9">
        <v>0</v>
      </c>
      <c r="W9">
        <v>1</v>
      </c>
      <c r="X9">
        <v>60</v>
      </c>
      <c r="Y9">
        <v>0</v>
      </c>
      <c r="Z9">
        <v>0</v>
      </c>
      <c r="AA9">
        <v>3.8460714285714284</v>
      </c>
      <c r="AB9">
        <v>4.3641379310344828</v>
      </c>
      <c r="AC9">
        <v>5.4369999999999994</v>
      </c>
      <c r="AD9" s="3">
        <v>2.5170000000000008</v>
      </c>
      <c r="AE9" s="2">
        <v>1</v>
      </c>
      <c r="AF9" s="9">
        <f>IF(OR(AH9/AG9&gt;1/5,(AK9+AL9+AM9+AO9)/AG9&gt;1/5),1,0)</f>
        <v>0</v>
      </c>
      <c r="AG9" s="2">
        <f>(AI9-AK9-AL9-AM9)-AH9</f>
        <v>11</v>
      </c>
      <c r="AH9" s="2">
        <v>0</v>
      </c>
      <c r="AI9">
        <v>11</v>
      </c>
      <c r="AJ9">
        <v>11</v>
      </c>
      <c r="AK9">
        <v>0</v>
      </c>
      <c r="AL9">
        <v>0</v>
      </c>
      <c r="AM9">
        <v>0</v>
      </c>
      <c r="AN9">
        <v>0</v>
      </c>
      <c r="AO9" s="2">
        <v>0</v>
      </c>
      <c r="AP9">
        <v>13</v>
      </c>
      <c r="AQ9">
        <v>0</v>
      </c>
      <c r="AR9">
        <v>0</v>
      </c>
      <c r="AS9">
        <v>6.1383333333333354</v>
      </c>
      <c r="AT9" s="3">
        <v>7.5599999999999978</v>
      </c>
      <c r="AU9" s="2">
        <v>1</v>
      </c>
      <c r="AV9" s="9">
        <f>IF(OR(AX9/AW9&gt;1/5,(BA9+BB9+BC9+BE9)/AW9&gt;1/5),1,0)</f>
        <v>1</v>
      </c>
      <c r="AW9" s="2">
        <f>(AY9-BA9-BB9-BC9)-AX9</f>
        <v>24</v>
      </c>
      <c r="AX9" s="2">
        <v>8</v>
      </c>
      <c r="AY9">
        <v>40</v>
      </c>
      <c r="AZ9">
        <v>31</v>
      </c>
      <c r="BA9">
        <v>0</v>
      </c>
      <c r="BB9">
        <v>8</v>
      </c>
      <c r="BC9">
        <v>0</v>
      </c>
      <c r="BD9">
        <v>0</v>
      </c>
      <c r="BE9">
        <v>0</v>
      </c>
      <c r="BF9">
        <v>32</v>
      </c>
      <c r="BG9">
        <v>0</v>
      </c>
      <c r="BH9">
        <v>0</v>
      </c>
      <c r="BI9">
        <v>6.5700000000000012</v>
      </c>
      <c r="BJ9" s="3">
        <v>7.9341176470588213</v>
      </c>
      <c r="BK9">
        <f>IFERROR(AVERAGEIF(BL9:BW9,"&lt;&gt;999"),"")</f>
        <v>0.97181818181818191</v>
      </c>
      <c r="BL9">
        <v>0.98</v>
      </c>
      <c r="BM9">
        <v>0.60199999999999998</v>
      </c>
      <c r="BN9">
        <v>0.84299999999999997</v>
      </c>
      <c r="BO9">
        <v>2.1150000000000002</v>
      </c>
      <c r="BP9">
        <v>2.0230000000000001</v>
      </c>
      <c r="BQ9">
        <v>0.76100000000000001</v>
      </c>
      <c r="BR9">
        <v>0.57299999999999995</v>
      </c>
      <c r="BS9">
        <v>0.50800000000000001</v>
      </c>
      <c r="BT9">
        <v>1.0049999999999999</v>
      </c>
      <c r="BU9">
        <v>0.499</v>
      </c>
      <c r="BV9">
        <v>0.78100000000000003</v>
      </c>
      <c r="BW9" s="18">
        <v>999</v>
      </c>
      <c r="BX9">
        <v>999</v>
      </c>
      <c r="BY9" s="2">
        <v>999</v>
      </c>
      <c r="BZ9" s="2">
        <v>999</v>
      </c>
      <c r="CA9" s="2">
        <v>999</v>
      </c>
      <c r="CB9" s="2">
        <v>999</v>
      </c>
      <c r="CC9" s="2">
        <v>999</v>
      </c>
      <c r="CD9" s="2">
        <v>999</v>
      </c>
      <c r="CE9" s="2">
        <v>999</v>
      </c>
      <c r="CF9" s="2">
        <v>999</v>
      </c>
      <c r="CG9" s="2">
        <v>999</v>
      </c>
      <c r="CH9" s="2">
        <v>999</v>
      </c>
      <c r="CI9" s="2">
        <v>999</v>
      </c>
      <c r="CJ9" s="2">
        <v>999</v>
      </c>
      <c r="CK9" s="2">
        <v>999</v>
      </c>
      <c r="CL9" s="2">
        <v>999</v>
      </c>
      <c r="CM9" s="2">
        <v>999</v>
      </c>
      <c r="CN9" s="2">
        <v>999</v>
      </c>
      <c r="CO9" s="2">
        <v>999</v>
      </c>
      <c r="CP9" s="2">
        <v>999</v>
      </c>
      <c r="CQ9" s="2">
        <v>999</v>
      </c>
      <c r="CR9" s="2">
        <v>999</v>
      </c>
      <c r="CS9" s="2">
        <v>999</v>
      </c>
      <c r="CT9" s="2">
        <v>999</v>
      </c>
      <c r="CU9" s="2">
        <v>999</v>
      </c>
      <c r="CV9" s="2">
        <v>999</v>
      </c>
      <c r="CW9" s="2">
        <v>999</v>
      </c>
      <c r="CX9" s="2">
        <v>999</v>
      </c>
      <c r="CY9" s="2">
        <v>999</v>
      </c>
      <c r="CZ9" s="2">
        <v>999</v>
      </c>
      <c r="DA9" s="2">
        <v>999</v>
      </c>
      <c r="DB9" s="2">
        <v>999</v>
      </c>
      <c r="DC9" s="2">
        <v>999</v>
      </c>
      <c r="DD9" s="2">
        <v>999</v>
      </c>
      <c r="DE9" s="9"/>
      <c r="DF9" s="9"/>
      <c r="DG9" s="9"/>
    </row>
    <row r="10" spans="1:111" x14ac:dyDescent="0.25">
      <c r="A10">
        <v>14</v>
      </c>
      <c r="B10">
        <v>22</v>
      </c>
      <c r="C10" t="s">
        <v>97</v>
      </c>
      <c r="D10" t="s">
        <v>5</v>
      </c>
      <c r="E10">
        <v>1</v>
      </c>
      <c r="F10">
        <v>1</v>
      </c>
      <c r="G10">
        <v>2</v>
      </c>
      <c r="H10">
        <v>1</v>
      </c>
      <c r="I10" s="3">
        <v>0</v>
      </c>
      <c r="J10" s="1">
        <f>IF(IF(H10=1,1,0),1,(IF(I10=1,2,0)))</f>
        <v>1</v>
      </c>
      <c r="K10">
        <v>11</v>
      </c>
      <c r="L10">
        <v>0</v>
      </c>
      <c r="M10">
        <v>0</v>
      </c>
      <c r="N10">
        <v>14</v>
      </c>
      <c r="O10">
        <v>0</v>
      </c>
      <c r="P10">
        <v>0</v>
      </c>
      <c r="Q10">
        <v>7.456666666666667</v>
      </c>
      <c r="R10">
        <v>7.543333333333333</v>
      </c>
      <c r="S10">
        <v>8.7550000000000008</v>
      </c>
      <c r="T10" s="3">
        <v>2.8514285714285719</v>
      </c>
      <c r="U10" s="2">
        <v>49</v>
      </c>
      <c r="V10" s="2">
        <v>0</v>
      </c>
      <c r="W10" s="2">
        <v>0</v>
      </c>
      <c r="X10" s="2">
        <v>30</v>
      </c>
      <c r="Y10" s="2">
        <v>0</v>
      </c>
      <c r="Z10" s="2">
        <v>0</v>
      </c>
      <c r="AA10">
        <v>4.7251999999999974</v>
      </c>
      <c r="AB10">
        <v>4.8748000000000022</v>
      </c>
      <c r="AC10">
        <v>9.847333333333335</v>
      </c>
      <c r="AD10" s="3">
        <v>5.7681249999999968</v>
      </c>
      <c r="AE10" s="2">
        <v>0</v>
      </c>
      <c r="AF10" s="9">
        <f>IF(OR(AH10/AG10&gt;1/5,(AK10+AL10+AM10+AO10)/AG10&gt;1/5),1,0)</f>
        <v>0</v>
      </c>
      <c r="AG10" s="2">
        <f>(AI10-AK10-AL10-AM10)-AH10</f>
        <v>12</v>
      </c>
      <c r="AH10">
        <v>0</v>
      </c>
      <c r="AI10">
        <v>12</v>
      </c>
      <c r="AJ10">
        <v>12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6</v>
      </c>
      <c r="AQ10">
        <v>0</v>
      </c>
      <c r="AR10">
        <v>0</v>
      </c>
      <c r="AS10">
        <v>14.023333333333335</v>
      </c>
      <c r="AT10" s="3">
        <v>11.982499999999998</v>
      </c>
      <c r="AU10" s="2">
        <v>0</v>
      </c>
      <c r="AV10" s="9">
        <f>IF(OR(AX10/AW10&gt;1/5,(BA10+BB10+BC10+BE10)/AW10&gt;1/5),1,0)</f>
        <v>0</v>
      </c>
      <c r="AW10" s="2">
        <f>(AY10-BA10-BB10-BC10)-AX10</f>
        <v>32</v>
      </c>
      <c r="AX10">
        <v>0</v>
      </c>
      <c r="AY10">
        <v>32</v>
      </c>
      <c r="AZ10">
        <v>31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15</v>
      </c>
      <c r="BG10">
        <v>0</v>
      </c>
      <c r="BH10">
        <v>0</v>
      </c>
      <c r="BI10">
        <v>14.983749999999997</v>
      </c>
      <c r="BJ10" s="3">
        <v>15.016250000000003</v>
      </c>
      <c r="BK10">
        <f>IFERROR(AVERAGEIF(BL10:BW10,"&lt;&gt;999"),"")</f>
        <v>0.63774999999999993</v>
      </c>
      <c r="BL10">
        <v>0.71299999999999997</v>
      </c>
      <c r="BM10">
        <v>0.997</v>
      </c>
      <c r="BN10">
        <v>0.45300000000000001</v>
      </c>
      <c r="BO10">
        <v>0.83599999999999997</v>
      </c>
      <c r="BP10">
        <v>0.73899999999999999</v>
      </c>
      <c r="BQ10">
        <v>0.46800000000000003</v>
      </c>
      <c r="BR10">
        <v>0.755</v>
      </c>
      <c r="BS10">
        <v>0.68100000000000005</v>
      </c>
      <c r="BT10">
        <v>0.47599999999999998</v>
      </c>
      <c r="BU10">
        <v>0.48099999999999998</v>
      </c>
      <c r="BV10">
        <v>0.53200000000000003</v>
      </c>
      <c r="BW10" s="3">
        <v>0.52200000000000002</v>
      </c>
      <c r="BX10">
        <f>IFERROR(AVERAGEIF(BY10:DD10,"&lt;&gt;999"),"")</f>
        <v>0.8206451612903225</v>
      </c>
      <c r="BY10">
        <v>0.751</v>
      </c>
      <c r="BZ10">
        <v>0.81699999999999995</v>
      </c>
      <c r="CA10">
        <v>0.60099999999999998</v>
      </c>
      <c r="CB10">
        <v>0.93</v>
      </c>
      <c r="CC10">
        <v>0.88700000000000001</v>
      </c>
      <c r="CD10">
        <v>1.585</v>
      </c>
      <c r="CE10">
        <v>1.66</v>
      </c>
      <c r="CF10">
        <v>0.73099999999999998</v>
      </c>
      <c r="CG10">
        <v>0.78</v>
      </c>
      <c r="CH10">
        <v>0.86499999999999999</v>
      </c>
      <c r="CI10">
        <v>0.51</v>
      </c>
      <c r="CJ10">
        <v>0.90900000000000003</v>
      </c>
      <c r="CK10">
        <v>0.86699999999999999</v>
      </c>
      <c r="CL10">
        <v>0.748</v>
      </c>
      <c r="CM10">
        <v>0.95</v>
      </c>
      <c r="CN10">
        <v>0.84099999999999997</v>
      </c>
      <c r="CO10">
        <v>0.96799999999999997</v>
      </c>
      <c r="CP10">
        <v>0.51100000000000001</v>
      </c>
      <c r="CQ10">
        <v>0.76800000000000002</v>
      </c>
      <c r="CR10">
        <v>0.79600000000000004</v>
      </c>
      <c r="CS10">
        <v>0.872</v>
      </c>
      <c r="CT10">
        <v>0.49299999999999999</v>
      </c>
      <c r="CU10">
        <v>0.90800000000000003</v>
      </c>
      <c r="CV10">
        <v>0.90800000000000003</v>
      </c>
      <c r="CW10">
        <v>0.95899999999999996</v>
      </c>
      <c r="CX10">
        <v>0.58599999999999997</v>
      </c>
      <c r="CY10">
        <v>0.72699999999999998</v>
      </c>
      <c r="CZ10">
        <v>0.441</v>
      </c>
      <c r="DA10">
        <v>0.77100000000000002</v>
      </c>
      <c r="DB10">
        <v>0.57199999999999995</v>
      </c>
      <c r="DC10">
        <v>0.72799999999999998</v>
      </c>
      <c r="DD10">
        <v>999</v>
      </c>
      <c r="DE10" s="9"/>
      <c r="DF10" s="9"/>
      <c r="DG10" s="9"/>
    </row>
    <row r="11" spans="1:111" s="9" customFormat="1" x14ac:dyDescent="0.25">
      <c r="A11" s="9">
        <v>15</v>
      </c>
      <c r="B11" s="9">
        <v>19</v>
      </c>
      <c r="C11" s="9" t="s">
        <v>4</v>
      </c>
      <c r="D11" s="9" t="s">
        <v>5</v>
      </c>
      <c r="E11" s="9">
        <v>1</v>
      </c>
      <c r="F11" s="9">
        <v>2</v>
      </c>
      <c r="G11" s="9">
        <v>2</v>
      </c>
      <c r="H11" s="9">
        <v>0</v>
      </c>
      <c r="I11" s="18">
        <v>0</v>
      </c>
      <c r="J11" s="1">
        <f>IF(IF(H11=1,1,0),1,(IF(I11=1,2,0)))</f>
        <v>0</v>
      </c>
      <c r="K11" s="9">
        <v>7</v>
      </c>
      <c r="L11" s="9">
        <v>0</v>
      </c>
      <c r="M11" s="9">
        <v>0</v>
      </c>
      <c r="N11" s="9">
        <v>9</v>
      </c>
      <c r="O11" s="9">
        <v>0</v>
      </c>
      <c r="P11" s="9">
        <v>0</v>
      </c>
      <c r="Q11" s="9">
        <v>11.62</v>
      </c>
      <c r="R11" s="9">
        <v>7.62</v>
      </c>
      <c r="S11" s="9">
        <v>5.2866883116883141</v>
      </c>
      <c r="T11" s="18">
        <v>8.2887012987012962</v>
      </c>
      <c r="U11" s="9">
        <v>44</v>
      </c>
      <c r="V11" s="9">
        <v>0</v>
      </c>
      <c r="W11" s="9">
        <v>0</v>
      </c>
      <c r="X11" s="9">
        <v>28</v>
      </c>
      <c r="Y11" s="9">
        <v>0</v>
      </c>
      <c r="Z11" s="9">
        <v>0</v>
      </c>
      <c r="AA11" s="9">
        <v>4.9209090909090891</v>
      </c>
      <c r="AB11" s="9">
        <v>5.9668181818181836</v>
      </c>
      <c r="AC11" s="9">
        <v>9.1449999999999978</v>
      </c>
      <c r="AD11" s="18">
        <v>7.3685714285714292</v>
      </c>
      <c r="AE11" s="2">
        <v>0</v>
      </c>
      <c r="AF11" s="9">
        <f>IF(OR(AH11/AG11&gt;1/5,(AK11+AL11+AM11+AO11)/AG11&gt;1/5),1,0)</f>
        <v>1</v>
      </c>
      <c r="AG11" s="2">
        <f>(AI11-AK11-AL11-AM11)-AH11</f>
        <v>6</v>
      </c>
      <c r="AH11" s="2">
        <v>3</v>
      </c>
      <c r="AI11" s="9">
        <v>11</v>
      </c>
      <c r="AJ11" s="9">
        <v>11</v>
      </c>
      <c r="AK11" s="9">
        <v>2</v>
      </c>
      <c r="AL11" s="9">
        <v>0</v>
      </c>
      <c r="AM11" s="9">
        <v>0</v>
      </c>
      <c r="AN11" s="9">
        <v>2</v>
      </c>
      <c r="AO11" s="9">
        <v>0</v>
      </c>
      <c r="AP11" s="9">
        <v>10</v>
      </c>
      <c r="AQ11" s="9">
        <v>1</v>
      </c>
      <c r="AR11" s="9">
        <v>0</v>
      </c>
      <c r="AS11" s="9">
        <v>6.9206666666666683</v>
      </c>
      <c r="AT11" s="18">
        <v>9.0793333333333308</v>
      </c>
      <c r="AU11" s="2">
        <v>0</v>
      </c>
      <c r="AV11" s="9">
        <f>IF(OR(AX11/AW11&gt;1/5,(BA11+BB11+BC11+BE11)/AW11&gt;1/5),1,0)</f>
        <v>0</v>
      </c>
      <c r="AW11" s="2">
        <f>(AY11-BA11-BB11-BC11)-AX11</f>
        <v>31</v>
      </c>
      <c r="AX11" s="2">
        <v>1</v>
      </c>
      <c r="AY11" s="9">
        <v>33</v>
      </c>
      <c r="AZ11" s="9">
        <v>31</v>
      </c>
      <c r="BA11" s="9">
        <v>1</v>
      </c>
      <c r="BB11" s="9">
        <v>0</v>
      </c>
      <c r="BC11" s="9">
        <v>0</v>
      </c>
      <c r="BD11" s="9">
        <v>0</v>
      </c>
      <c r="BE11" s="9">
        <v>1</v>
      </c>
      <c r="BF11" s="9">
        <v>29</v>
      </c>
      <c r="BG11" s="9">
        <v>0</v>
      </c>
      <c r="BH11" s="9">
        <v>0</v>
      </c>
      <c r="BI11" s="9">
        <v>7.5583333333333336</v>
      </c>
      <c r="BJ11" s="18">
        <v>8.7880000000000003</v>
      </c>
      <c r="BK11">
        <f>IFERROR(AVERAGEIF(BL11:BW11,"&lt;&gt;999"),"")</f>
        <v>2.8837142857142859</v>
      </c>
      <c r="BL11" s="9">
        <v>3.3690000000000002</v>
      </c>
      <c r="BM11" s="9">
        <v>0.84799999999999998</v>
      </c>
      <c r="BN11" s="9">
        <v>1.0249999999999999</v>
      </c>
      <c r="BO11" s="9">
        <v>1.4470000000000001</v>
      </c>
      <c r="BP11" s="9">
        <v>1.161</v>
      </c>
      <c r="BQ11" s="9">
        <v>6.1680000000000001</v>
      </c>
      <c r="BR11" s="9">
        <v>999</v>
      </c>
      <c r="BS11" s="9">
        <v>999</v>
      </c>
      <c r="BT11" s="9">
        <v>6.1680000000000001</v>
      </c>
      <c r="BU11" s="9">
        <v>999</v>
      </c>
      <c r="BV11" s="9">
        <v>999</v>
      </c>
      <c r="BW11" s="18">
        <v>999</v>
      </c>
      <c r="BX11">
        <f>IFERROR(AVERAGEIF(BY11:DD11,"&lt;&gt;999"),"")</f>
        <v>1.5794333333333337</v>
      </c>
      <c r="BY11" s="9">
        <v>0.78500000000000003</v>
      </c>
      <c r="BZ11" s="9">
        <v>1.024</v>
      </c>
      <c r="CA11" s="9">
        <v>0.95699999999999996</v>
      </c>
      <c r="CB11" s="9">
        <v>2.5070000000000001</v>
      </c>
      <c r="CC11" s="9">
        <v>0.93400000000000005</v>
      </c>
      <c r="CD11" s="9">
        <v>4.24</v>
      </c>
      <c r="CE11" s="9">
        <v>2.0419999999999998</v>
      </c>
      <c r="CF11" s="9">
        <v>1.7110000000000001</v>
      </c>
      <c r="CG11" s="9">
        <v>0.61599999999999999</v>
      </c>
      <c r="CH11" s="9">
        <v>5.5149999999999997</v>
      </c>
      <c r="CI11" s="9">
        <v>1.6339999999999999</v>
      </c>
      <c r="CJ11" s="9">
        <v>1.4530000000000001</v>
      </c>
      <c r="CK11" s="9">
        <v>0.78200000000000003</v>
      </c>
      <c r="CL11" s="9">
        <v>1.7689999999999999</v>
      </c>
      <c r="CM11" s="9">
        <v>1</v>
      </c>
      <c r="CN11" s="9">
        <v>3.0409999999999999</v>
      </c>
      <c r="CO11" s="9">
        <v>0.73199999999999998</v>
      </c>
      <c r="CP11" s="9">
        <v>999</v>
      </c>
      <c r="CQ11" s="9">
        <v>1.1930000000000001</v>
      </c>
      <c r="CR11" s="9">
        <v>1.9870000000000001</v>
      </c>
      <c r="CS11" s="9">
        <v>1.161</v>
      </c>
      <c r="CT11" s="9">
        <v>1.0900000000000001</v>
      </c>
      <c r="CU11" s="9">
        <v>0.84</v>
      </c>
      <c r="CV11" s="9">
        <v>1.87</v>
      </c>
      <c r="CW11" s="9">
        <v>0.99099999999999999</v>
      </c>
      <c r="CX11" s="9">
        <v>1.139</v>
      </c>
      <c r="CY11" s="9">
        <v>0.67800000000000005</v>
      </c>
      <c r="CZ11" s="9">
        <v>1.1359999999999999</v>
      </c>
      <c r="DA11" s="9">
        <v>0.99299999999999999</v>
      </c>
      <c r="DB11" s="9">
        <v>2.109</v>
      </c>
      <c r="DC11" s="9">
        <v>1.454</v>
      </c>
      <c r="DD11" s="9">
        <v>999</v>
      </c>
    </row>
    <row r="12" spans="1:111" x14ac:dyDescent="0.25">
      <c r="A12">
        <v>23</v>
      </c>
      <c r="B12">
        <v>18</v>
      </c>
      <c r="C12" t="s">
        <v>97</v>
      </c>
      <c r="D12" t="s">
        <v>5</v>
      </c>
      <c r="E12">
        <v>2</v>
      </c>
      <c r="F12">
        <v>2</v>
      </c>
      <c r="G12">
        <v>1</v>
      </c>
      <c r="H12">
        <v>0</v>
      </c>
      <c r="I12" s="3">
        <v>1</v>
      </c>
      <c r="J12" s="1">
        <f>IF(IF(H12=1,1,0),1,(IF(I12=1,2,0)))</f>
        <v>2</v>
      </c>
      <c r="K12">
        <v>13</v>
      </c>
      <c r="L12">
        <v>1</v>
      </c>
      <c r="M12">
        <v>4</v>
      </c>
      <c r="N12">
        <v>20</v>
      </c>
      <c r="O12">
        <v>1</v>
      </c>
      <c r="P12">
        <v>3</v>
      </c>
      <c r="Q12">
        <v>5.2350000000000003</v>
      </c>
      <c r="R12">
        <v>4.2942857142857136</v>
      </c>
      <c r="S12">
        <v>3.370000000000001</v>
      </c>
      <c r="T12" s="3">
        <v>4.5540000000000003</v>
      </c>
      <c r="U12">
        <v>54</v>
      </c>
      <c r="V12">
        <v>0</v>
      </c>
      <c r="W12">
        <v>3</v>
      </c>
      <c r="X12">
        <v>53</v>
      </c>
      <c r="Y12">
        <v>2</v>
      </c>
      <c r="Z12">
        <v>5</v>
      </c>
      <c r="AA12">
        <v>4.847500000000001</v>
      </c>
      <c r="AB12">
        <v>3.4411111111111103</v>
      </c>
      <c r="AC12">
        <v>3.9156000000000031</v>
      </c>
      <c r="AD12" s="3">
        <v>4.209230769230766</v>
      </c>
      <c r="AE12" s="2">
        <v>0</v>
      </c>
      <c r="AF12" s="9">
        <f>IF(OR(AH12/AG12&gt;1/5,(AK12+AL12+AM12+AO12)/AG12&gt;1/5),1,0)</f>
        <v>0</v>
      </c>
      <c r="AG12" s="2">
        <f>(AI12-AK12-AL12-AM12)-AH12</f>
        <v>12</v>
      </c>
      <c r="AH12" s="2">
        <v>0</v>
      </c>
      <c r="AI12">
        <v>14</v>
      </c>
      <c r="AJ12">
        <v>12</v>
      </c>
      <c r="AK12">
        <v>1</v>
      </c>
      <c r="AL12">
        <v>1</v>
      </c>
      <c r="AM12">
        <v>0</v>
      </c>
      <c r="AN12">
        <v>1</v>
      </c>
      <c r="AO12">
        <v>0</v>
      </c>
      <c r="AP12">
        <v>8</v>
      </c>
      <c r="AQ12">
        <v>1</v>
      </c>
      <c r="AR12">
        <v>0</v>
      </c>
      <c r="AS12">
        <v>6.0600000000000005</v>
      </c>
      <c r="AT12" s="3">
        <v>11.613999999999999</v>
      </c>
      <c r="AU12" s="2">
        <v>0</v>
      </c>
      <c r="AV12" s="9">
        <f>IF(OR(AX12/AW12&gt;1/5,(BA12+BB12+BC12+BE12)/AW12&gt;1/5),1,0)</f>
        <v>0</v>
      </c>
      <c r="AW12" s="2">
        <f>(AY12-BA12-BB12-BC12)-AX12</f>
        <v>31</v>
      </c>
      <c r="AX12" s="2">
        <v>0</v>
      </c>
      <c r="AY12" s="9">
        <v>33</v>
      </c>
      <c r="AZ12">
        <v>31</v>
      </c>
      <c r="BA12">
        <v>1</v>
      </c>
      <c r="BB12">
        <v>1</v>
      </c>
      <c r="BC12">
        <v>0</v>
      </c>
      <c r="BD12">
        <v>1</v>
      </c>
      <c r="BE12">
        <v>0</v>
      </c>
      <c r="BF12">
        <v>38</v>
      </c>
      <c r="BG12">
        <v>1</v>
      </c>
      <c r="BH12">
        <v>0</v>
      </c>
      <c r="BI12">
        <v>6.7534999999999972</v>
      </c>
      <c r="BJ12" s="3">
        <v>5.1726315789473718</v>
      </c>
      <c r="BK12">
        <f>IFERROR(AVERAGEIF(BL12:BW12,"&lt;&gt;999"),"")</f>
        <v>0.85163636363636364</v>
      </c>
      <c r="BL12">
        <v>2.8580000000000001</v>
      </c>
      <c r="BM12">
        <v>0.85899999999999999</v>
      </c>
      <c r="BN12">
        <v>0.82699999999999996</v>
      </c>
      <c r="BO12">
        <v>0.58299999999999996</v>
      </c>
      <c r="BP12">
        <v>0.441</v>
      </c>
      <c r="BQ12">
        <v>0.67200000000000004</v>
      </c>
      <c r="BR12">
        <v>0.47299999999999998</v>
      </c>
      <c r="BS12">
        <v>0.61299999999999999</v>
      </c>
      <c r="BT12">
        <v>0.47799999999999998</v>
      </c>
      <c r="BU12">
        <v>999</v>
      </c>
      <c r="BV12">
        <v>0.97199999999999998</v>
      </c>
      <c r="BW12" s="3">
        <v>0.59199999999999997</v>
      </c>
      <c r="BX12">
        <f>IFERROR(AVERAGEIF(BY12:DD12,"&lt;&gt;999"),"")</f>
        <v>0.70287096774193558</v>
      </c>
      <c r="BY12">
        <v>0.76900000000000002</v>
      </c>
      <c r="BZ12">
        <v>0.43099999999999999</v>
      </c>
      <c r="CA12">
        <v>0.55300000000000005</v>
      </c>
      <c r="CB12">
        <v>0.48499999999999999</v>
      </c>
      <c r="CC12">
        <v>0.73599999999999999</v>
      </c>
      <c r="CD12">
        <v>0.53400000000000003</v>
      </c>
      <c r="CE12">
        <v>0.55200000000000005</v>
      </c>
      <c r="CF12">
        <v>0.72599999999999998</v>
      </c>
      <c r="CG12">
        <v>0.47099999999999997</v>
      </c>
      <c r="CH12">
        <v>0.71199999999999997</v>
      </c>
      <c r="CI12">
        <v>0.55600000000000005</v>
      </c>
      <c r="CJ12">
        <v>0.80800000000000005</v>
      </c>
      <c r="CK12">
        <v>0.52600000000000002</v>
      </c>
      <c r="CL12">
        <v>0.53100000000000003</v>
      </c>
      <c r="CM12">
        <v>0.82599999999999996</v>
      </c>
      <c r="CN12">
        <v>0.64800000000000002</v>
      </c>
      <c r="CO12">
        <v>0.496</v>
      </c>
      <c r="CP12">
        <v>0.71399999999999997</v>
      </c>
      <c r="CQ12">
        <v>1.42</v>
      </c>
      <c r="CR12">
        <v>0.77900000000000003</v>
      </c>
      <c r="CS12">
        <v>0.441</v>
      </c>
      <c r="CT12">
        <v>0.70199999999999996</v>
      </c>
      <c r="CU12">
        <v>0.77</v>
      </c>
      <c r="CV12">
        <v>1.2709999999999999</v>
      </c>
      <c r="CW12">
        <v>0.63500000000000001</v>
      </c>
      <c r="CX12">
        <v>999</v>
      </c>
      <c r="CY12">
        <v>0.72699999999999998</v>
      </c>
      <c r="CZ12">
        <v>0.58899999999999997</v>
      </c>
      <c r="DA12">
        <v>1.0880000000000001</v>
      </c>
      <c r="DB12">
        <v>0.46600000000000003</v>
      </c>
      <c r="DC12">
        <v>0.81399999999999995</v>
      </c>
      <c r="DD12">
        <v>1.0129999999999999</v>
      </c>
      <c r="DE12" s="9"/>
      <c r="DF12" s="9"/>
      <c r="DG12" s="9"/>
    </row>
    <row r="13" spans="1:111" x14ac:dyDescent="0.25">
      <c r="A13">
        <v>24</v>
      </c>
      <c r="B13">
        <v>22</v>
      </c>
      <c r="C13" t="s">
        <v>97</v>
      </c>
      <c r="D13" t="s">
        <v>5</v>
      </c>
      <c r="E13">
        <v>1</v>
      </c>
      <c r="F13">
        <v>2</v>
      </c>
      <c r="G13">
        <v>2</v>
      </c>
      <c r="H13">
        <v>0</v>
      </c>
      <c r="I13" s="3">
        <v>0</v>
      </c>
      <c r="J13" s="1">
        <f>IF(IF(H13=1,1,0),1,(IF(I13=1,2,0)))</f>
        <v>0</v>
      </c>
      <c r="K13">
        <v>13</v>
      </c>
      <c r="L13">
        <v>0</v>
      </c>
      <c r="M13">
        <v>7</v>
      </c>
      <c r="N13">
        <v>17</v>
      </c>
      <c r="O13">
        <v>0</v>
      </c>
      <c r="P13">
        <v>0</v>
      </c>
      <c r="Q13">
        <v>2.7371428571428567</v>
      </c>
      <c r="R13">
        <v>6.2350000000000003</v>
      </c>
      <c r="S13">
        <v>4.6500000000000012</v>
      </c>
      <c r="T13" s="3">
        <v>4.4833333333333325</v>
      </c>
      <c r="U13">
        <v>47</v>
      </c>
      <c r="V13">
        <v>0</v>
      </c>
      <c r="W13">
        <v>0</v>
      </c>
      <c r="X13">
        <v>44</v>
      </c>
      <c r="Y13">
        <v>0</v>
      </c>
      <c r="Z13">
        <v>0</v>
      </c>
      <c r="AA13">
        <v>4.9099999999999975</v>
      </c>
      <c r="AB13">
        <v>4.6034782608695677</v>
      </c>
      <c r="AC13">
        <v>5.6718181818181828</v>
      </c>
      <c r="AD13" s="3">
        <v>4.1077272727272716</v>
      </c>
      <c r="AE13" s="2">
        <v>999</v>
      </c>
      <c r="AF13" s="2">
        <v>999</v>
      </c>
      <c r="AG13" s="2">
        <v>999</v>
      </c>
      <c r="AH13" s="2">
        <v>999</v>
      </c>
      <c r="AI13" s="2">
        <v>999</v>
      </c>
      <c r="AJ13" s="2">
        <v>999</v>
      </c>
      <c r="AK13" s="2">
        <v>999</v>
      </c>
      <c r="AL13" s="2">
        <v>999</v>
      </c>
      <c r="AM13" s="2">
        <v>999</v>
      </c>
      <c r="AN13" s="2">
        <v>999</v>
      </c>
      <c r="AO13" s="2">
        <v>999</v>
      </c>
      <c r="AP13" s="2">
        <v>999</v>
      </c>
      <c r="AQ13" s="2">
        <v>999</v>
      </c>
      <c r="AR13" s="2">
        <v>999</v>
      </c>
      <c r="AS13" s="2">
        <v>999</v>
      </c>
      <c r="AT13" s="18">
        <v>999</v>
      </c>
      <c r="AU13" s="2">
        <v>999</v>
      </c>
      <c r="AV13" s="2">
        <v>999</v>
      </c>
      <c r="AW13" s="2">
        <v>999</v>
      </c>
      <c r="AX13" s="2">
        <v>999</v>
      </c>
      <c r="AY13" s="2">
        <v>999</v>
      </c>
      <c r="AZ13" s="2">
        <v>999</v>
      </c>
      <c r="BA13" s="2">
        <v>999</v>
      </c>
      <c r="BB13" s="2">
        <v>999</v>
      </c>
      <c r="BC13" s="2">
        <v>999</v>
      </c>
      <c r="BD13" s="2">
        <v>999</v>
      </c>
      <c r="BE13" s="2">
        <v>999</v>
      </c>
      <c r="BF13" s="2">
        <v>999</v>
      </c>
      <c r="BG13" s="2">
        <v>999</v>
      </c>
      <c r="BH13" s="2">
        <v>999</v>
      </c>
      <c r="BI13" s="5">
        <v>999</v>
      </c>
      <c r="BJ13" s="20">
        <v>999</v>
      </c>
      <c r="BK13">
        <v>999</v>
      </c>
      <c r="BL13" s="2">
        <v>999</v>
      </c>
      <c r="BM13" s="2">
        <v>999</v>
      </c>
      <c r="BN13" s="2">
        <v>999</v>
      </c>
      <c r="BO13" s="2">
        <v>999</v>
      </c>
      <c r="BP13" s="2">
        <v>999</v>
      </c>
      <c r="BQ13" s="2">
        <v>999</v>
      </c>
      <c r="BR13" s="2">
        <v>999</v>
      </c>
      <c r="BS13" s="2">
        <v>999</v>
      </c>
      <c r="BT13" s="2">
        <v>999</v>
      </c>
      <c r="BU13" s="2">
        <v>999</v>
      </c>
      <c r="BV13" s="2">
        <v>999</v>
      </c>
      <c r="BW13" s="18">
        <v>999</v>
      </c>
      <c r="BX13">
        <v>999</v>
      </c>
      <c r="BY13" s="2">
        <v>999</v>
      </c>
      <c r="BZ13" s="2">
        <v>999</v>
      </c>
      <c r="CA13" s="2">
        <v>999</v>
      </c>
      <c r="CB13" s="2">
        <v>999</v>
      </c>
      <c r="CC13" s="2">
        <v>999</v>
      </c>
      <c r="CD13" s="2">
        <v>999</v>
      </c>
      <c r="CE13" s="2">
        <v>999</v>
      </c>
      <c r="CF13" s="2">
        <v>999</v>
      </c>
      <c r="CG13" s="2">
        <v>999</v>
      </c>
      <c r="CH13" s="2">
        <v>999</v>
      </c>
      <c r="CI13" s="2">
        <v>999</v>
      </c>
      <c r="CJ13" s="2">
        <v>999</v>
      </c>
      <c r="CK13" s="2">
        <v>999</v>
      </c>
      <c r="CL13" s="2">
        <v>999</v>
      </c>
      <c r="CM13" s="2">
        <v>999</v>
      </c>
      <c r="CN13" s="2">
        <v>999</v>
      </c>
      <c r="CO13" s="2">
        <v>999</v>
      </c>
      <c r="CP13" s="2">
        <v>999</v>
      </c>
      <c r="CQ13" s="2">
        <v>999</v>
      </c>
      <c r="CR13" s="2">
        <v>999</v>
      </c>
      <c r="CS13" s="2">
        <v>999</v>
      </c>
      <c r="CT13" s="2">
        <v>999</v>
      </c>
      <c r="CU13" s="2">
        <v>999</v>
      </c>
      <c r="CV13" s="2">
        <v>999</v>
      </c>
      <c r="CW13" s="2">
        <v>999</v>
      </c>
      <c r="CX13" s="2">
        <v>999</v>
      </c>
      <c r="CY13" s="2">
        <v>999</v>
      </c>
      <c r="CZ13" s="2">
        <v>999</v>
      </c>
      <c r="DA13" s="2">
        <v>999</v>
      </c>
      <c r="DB13" s="2">
        <v>999</v>
      </c>
      <c r="DC13" s="2">
        <v>999</v>
      </c>
      <c r="DD13" s="2">
        <v>999</v>
      </c>
      <c r="DE13" s="9"/>
      <c r="DF13" s="9"/>
      <c r="DG13" s="9"/>
    </row>
    <row r="14" spans="1:111" x14ac:dyDescent="0.25">
      <c r="A14" s="1">
        <v>25</v>
      </c>
      <c r="B14" s="1">
        <v>20</v>
      </c>
      <c r="C14" s="1" t="s">
        <v>4</v>
      </c>
      <c r="D14" s="1" t="s">
        <v>5</v>
      </c>
      <c r="E14">
        <v>1</v>
      </c>
      <c r="F14">
        <v>1</v>
      </c>
      <c r="G14">
        <v>2</v>
      </c>
      <c r="H14">
        <v>1</v>
      </c>
      <c r="I14" s="3">
        <v>0</v>
      </c>
      <c r="J14" s="1">
        <f>IF(IF(H14=1,1,0),1,(IF(I14=1,2,0)))</f>
        <v>1</v>
      </c>
      <c r="K14">
        <v>10</v>
      </c>
      <c r="L14">
        <v>0</v>
      </c>
      <c r="M14">
        <v>2</v>
      </c>
      <c r="N14">
        <v>8</v>
      </c>
      <c r="O14">
        <v>0</v>
      </c>
      <c r="P14">
        <v>2</v>
      </c>
      <c r="Q14">
        <v>9.3849999999999998</v>
      </c>
      <c r="R14">
        <v>2.8299999999999996</v>
      </c>
      <c r="S14">
        <v>7.3099999999999987</v>
      </c>
      <c r="T14" s="3">
        <v>3.2725000000000009</v>
      </c>
      <c r="U14">
        <v>56</v>
      </c>
      <c r="V14">
        <v>0</v>
      </c>
      <c r="W14">
        <v>1</v>
      </c>
      <c r="X14" s="2">
        <v>65</v>
      </c>
      <c r="Y14" s="2">
        <v>0</v>
      </c>
      <c r="Z14" s="2">
        <v>0</v>
      </c>
      <c r="AA14">
        <v>6.309310344827586</v>
      </c>
      <c r="AB14">
        <v>1.8471428571428565</v>
      </c>
      <c r="AC14">
        <v>3.7699999999999991</v>
      </c>
      <c r="AD14" s="3">
        <v>3.5027272727272742</v>
      </c>
      <c r="AE14" s="2">
        <v>0</v>
      </c>
      <c r="AF14" s="9">
        <f>IF(OR(AH14/AG14&gt;1/5,(AK14+AL14+AM14+AO14)/AG14&gt;1/5),1,0)</f>
        <v>0</v>
      </c>
      <c r="AG14" s="2">
        <f>(AI14-AK14-AL14-AM14)-AH14</f>
        <v>9</v>
      </c>
      <c r="AH14">
        <v>1</v>
      </c>
      <c r="AI14">
        <v>10</v>
      </c>
      <c r="AJ14">
        <v>12</v>
      </c>
      <c r="AK14">
        <v>0</v>
      </c>
      <c r="AL14">
        <v>0</v>
      </c>
      <c r="AM14">
        <v>0</v>
      </c>
      <c r="AN14">
        <v>2</v>
      </c>
      <c r="AO14">
        <v>0</v>
      </c>
      <c r="AP14" s="2">
        <v>3</v>
      </c>
      <c r="AQ14" s="2">
        <v>1</v>
      </c>
      <c r="AR14" s="2">
        <v>0</v>
      </c>
      <c r="AS14">
        <v>4.5800000000000018</v>
      </c>
      <c r="AT14" s="3">
        <v>30.589999999999996</v>
      </c>
      <c r="AU14" s="2">
        <v>0</v>
      </c>
      <c r="AV14" s="9">
        <f>IF(OR(AX14/AW14&gt;1/5,(BA14+BB14+BC14+BE14)/AW14&gt;1/5),1,0)</f>
        <v>0</v>
      </c>
      <c r="AW14" s="2">
        <f>(AY14-BA14-BB14-BC14)-AX14</f>
        <v>32</v>
      </c>
      <c r="AX14" s="2">
        <v>0</v>
      </c>
      <c r="AY14" s="2">
        <v>32</v>
      </c>
      <c r="AZ14" s="2">
        <v>32</v>
      </c>
      <c r="BA14" s="2">
        <v>0</v>
      </c>
      <c r="BB14" s="2">
        <v>0</v>
      </c>
      <c r="BC14">
        <v>0</v>
      </c>
      <c r="BD14">
        <v>0</v>
      </c>
      <c r="BE14">
        <v>0</v>
      </c>
      <c r="BF14">
        <v>12</v>
      </c>
      <c r="BG14">
        <v>2</v>
      </c>
      <c r="BH14">
        <v>0</v>
      </c>
      <c r="BI14">
        <v>15.176666666666662</v>
      </c>
      <c r="BJ14" s="3">
        <v>18.793333333333337</v>
      </c>
      <c r="BK14">
        <f>IFERROR(AVERAGEIF(BL14:BW14,"&lt;&gt;999"),"")</f>
        <v>2.835</v>
      </c>
      <c r="BL14">
        <v>1.474</v>
      </c>
      <c r="BM14">
        <v>1.1140000000000001</v>
      </c>
      <c r="BN14">
        <v>4.3630000000000004</v>
      </c>
      <c r="BO14">
        <v>2.0990000000000002</v>
      </c>
      <c r="BP14">
        <v>3.2970000000000002</v>
      </c>
      <c r="BQ14" s="2">
        <v>999</v>
      </c>
      <c r="BR14">
        <v>1.68</v>
      </c>
      <c r="BS14">
        <v>1.78</v>
      </c>
      <c r="BT14">
        <v>4.1929999999999996</v>
      </c>
      <c r="BU14">
        <v>5.4349999999999996</v>
      </c>
      <c r="BV14" s="2">
        <v>999</v>
      </c>
      <c r="BW14" s="3">
        <v>2.915</v>
      </c>
      <c r="BX14">
        <f>IFERROR(AVERAGEIF(BY14:DD14,"&lt;&gt;999"),"")</f>
        <v>1.3925624999999999</v>
      </c>
      <c r="BY14">
        <v>3.0569999999999999</v>
      </c>
      <c r="BZ14">
        <v>0.90100000000000002</v>
      </c>
      <c r="CA14">
        <v>1.33</v>
      </c>
      <c r="CB14">
        <v>1.0429999999999999</v>
      </c>
      <c r="CC14">
        <v>2.7130000000000001</v>
      </c>
      <c r="CD14">
        <v>1.036</v>
      </c>
      <c r="CE14">
        <v>1.3360000000000001</v>
      </c>
      <c r="CF14">
        <v>1.341</v>
      </c>
      <c r="CG14">
        <v>1.623</v>
      </c>
      <c r="CH14">
        <v>5.069</v>
      </c>
      <c r="CI14">
        <v>2.9</v>
      </c>
      <c r="CJ14">
        <v>0.82199999999999995</v>
      </c>
      <c r="CK14">
        <v>0.97699999999999998</v>
      </c>
      <c r="CL14">
        <v>0.67900000000000005</v>
      </c>
      <c r="CM14">
        <v>1.593</v>
      </c>
      <c r="CN14">
        <v>1.823</v>
      </c>
      <c r="CO14">
        <v>1.105</v>
      </c>
      <c r="CP14">
        <v>0.88200000000000001</v>
      </c>
      <c r="CQ14">
        <v>0.79700000000000004</v>
      </c>
      <c r="CR14">
        <v>1.554</v>
      </c>
      <c r="CS14">
        <v>1.127</v>
      </c>
      <c r="CT14">
        <v>2.8759999999999999</v>
      </c>
      <c r="CU14">
        <v>0.55600000000000005</v>
      </c>
      <c r="CV14">
        <v>0.79300000000000004</v>
      </c>
      <c r="CW14">
        <v>0.96</v>
      </c>
      <c r="CX14">
        <v>0.98699999999999999</v>
      </c>
      <c r="CY14">
        <v>0.79600000000000004</v>
      </c>
      <c r="CZ14">
        <v>0.57199999999999995</v>
      </c>
      <c r="DA14">
        <v>0.73</v>
      </c>
      <c r="DB14">
        <v>0.98199999999999998</v>
      </c>
      <c r="DC14">
        <v>0.874</v>
      </c>
      <c r="DD14">
        <v>0.72799999999999998</v>
      </c>
      <c r="DE14" s="9"/>
      <c r="DF14" s="9"/>
      <c r="DG14" s="9"/>
    </row>
    <row r="15" spans="1:111" x14ac:dyDescent="0.25">
      <c r="A15" s="9">
        <v>27</v>
      </c>
      <c r="B15" s="9">
        <v>21</v>
      </c>
      <c r="C15" s="9" t="s">
        <v>4</v>
      </c>
      <c r="D15" s="9" t="s">
        <v>5</v>
      </c>
      <c r="E15" s="9">
        <v>2</v>
      </c>
      <c r="F15">
        <v>2</v>
      </c>
      <c r="G15">
        <v>1</v>
      </c>
      <c r="H15">
        <v>0</v>
      </c>
      <c r="I15" s="3">
        <v>1</v>
      </c>
      <c r="J15" s="1">
        <f>IF(IF(H15=1,1,0),1,(IF(I15=1,2,0)))</f>
        <v>2</v>
      </c>
      <c r="K15">
        <v>28</v>
      </c>
      <c r="L15">
        <v>0</v>
      </c>
      <c r="M15">
        <v>3</v>
      </c>
      <c r="N15">
        <v>22</v>
      </c>
      <c r="O15">
        <v>0</v>
      </c>
      <c r="P15">
        <v>1</v>
      </c>
      <c r="Q15">
        <v>2.1671428571428568</v>
      </c>
      <c r="R15">
        <v>3.3280000000000007</v>
      </c>
      <c r="S15">
        <v>2.9609090909090905</v>
      </c>
      <c r="T15" s="3">
        <v>4.3190909090909093</v>
      </c>
      <c r="U15">
        <v>48</v>
      </c>
      <c r="V15">
        <v>0</v>
      </c>
      <c r="W15">
        <v>4</v>
      </c>
      <c r="X15">
        <v>54</v>
      </c>
      <c r="Y15">
        <v>0</v>
      </c>
      <c r="Z15">
        <v>1</v>
      </c>
      <c r="AA15">
        <v>3.1429166666666659</v>
      </c>
      <c r="AB15">
        <v>5.5524000000000013</v>
      </c>
      <c r="AC15">
        <v>5.2207407407407409</v>
      </c>
      <c r="AD15" s="3">
        <v>3.4262962962962962</v>
      </c>
      <c r="AE15" s="2">
        <v>0</v>
      </c>
      <c r="AF15" s="9">
        <f>IF(OR(AH15/AG15&gt;1/5,(AK15+AL15+AM15+AO15)/AG15&gt;1/5),1,0)</f>
        <v>0</v>
      </c>
      <c r="AG15" s="2">
        <f>(AI15-AK15-AL15-AM15)-AH15</f>
        <v>10</v>
      </c>
      <c r="AH15">
        <v>0</v>
      </c>
      <c r="AI15">
        <v>12</v>
      </c>
      <c r="AJ15">
        <v>12</v>
      </c>
      <c r="AK15">
        <v>0</v>
      </c>
      <c r="AL15">
        <v>2</v>
      </c>
      <c r="AM15">
        <v>0</v>
      </c>
      <c r="AN15">
        <v>2</v>
      </c>
      <c r="AO15">
        <v>0</v>
      </c>
      <c r="AP15">
        <v>15</v>
      </c>
      <c r="AQ15">
        <v>0</v>
      </c>
      <c r="AR15">
        <v>0</v>
      </c>
      <c r="AS15">
        <v>5.0437500000000011</v>
      </c>
      <c r="AT15" s="3">
        <v>6.2062499999999989</v>
      </c>
      <c r="AU15" s="2">
        <v>0</v>
      </c>
      <c r="AV15" s="9">
        <f>IF(OR(AX15/AW15&gt;1/5,(BA15+BB15+BC15+BE15)/AW15&gt;1/5),1,0)</f>
        <v>0</v>
      </c>
      <c r="AW15" s="2">
        <f>(AY15-BA15-BB15-BC15)-AX15</f>
        <v>30</v>
      </c>
      <c r="AX15">
        <v>1</v>
      </c>
      <c r="AY15">
        <v>34</v>
      </c>
      <c r="AZ15">
        <v>32</v>
      </c>
      <c r="BA15">
        <v>1</v>
      </c>
      <c r="BB15">
        <v>1</v>
      </c>
      <c r="BC15">
        <v>1</v>
      </c>
      <c r="BD15">
        <v>1</v>
      </c>
      <c r="BE15">
        <v>0</v>
      </c>
      <c r="BF15">
        <v>29</v>
      </c>
      <c r="BG15">
        <v>5</v>
      </c>
      <c r="BH15">
        <v>0</v>
      </c>
      <c r="BI15">
        <v>4.4226666666666672</v>
      </c>
      <c r="BJ15" s="3">
        <v>5.513333333333331</v>
      </c>
      <c r="BK15">
        <f>IFERROR(AVERAGEIF(BL15:BW15,"&lt;&gt;999"),"")</f>
        <v>0.71169999999999989</v>
      </c>
      <c r="BL15">
        <v>1.014</v>
      </c>
      <c r="BM15">
        <v>999</v>
      </c>
      <c r="BN15">
        <v>0.86599999999999999</v>
      </c>
      <c r="BO15">
        <v>0.875</v>
      </c>
      <c r="BP15">
        <v>0.78100000000000003</v>
      </c>
      <c r="BQ15">
        <v>0.59299999999999997</v>
      </c>
      <c r="BR15">
        <v>0.502</v>
      </c>
      <c r="BS15">
        <v>999</v>
      </c>
      <c r="BT15">
        <v>0.621</v>
      </c>
      <c r="BU15">
        <v>0.64500000000000002</v>
      </c>
      <c r="BV15">
        <v>0.40300000000000002</v>
      </c>
      <c r="BW15" s="3">
        <v>0.81699999999999995</v>
      </c>
      <c r="BX15">
        <f>IFERROR(AVERAGEIF(BY15:DD15,"&lt;&gt;999"),"")</f>
        <v>0.72296666666666687</v>
      </c>
      <c r="BY15">
        <v>0.58799999999999997</v>
      </c>
      <c r="BZ15">
        <v>0.60899999999999999</v>
      </c>
      <c r="CA15">
        <v>0.47499999999999998</v>
      </c>
      <c r="CB15">
        <v>0.58099999999999996</v>
      </c>
      <c r="CC15">
        <v>0.54600000000000004</v>
      </c>
      <c r="CD15">
        <v>999</v>
      </c>
      <c r="CE15">
        <v>0.45100000000000001</v>
      </c>
      <c r="CF15">
        <v>0.83799999999999997</v>
      </c>
      <c r="CG15">
        <v>0.46600000000000003</v>
      </c>
      <c r="CH15">
        <v>0.91500000000000004</v>
      </c>
      <c r="CI15">
        <v>999</v>
      </c>
      <c r="CJ15">
        <v>0.94499999999999995</v>
      </c>
      <c r="CK15">
        <v>0.629</v>
      </c>
      <c r="CL15">
        <v>0.66400000000000003</v>
      </c>
      <c r="CM15">
        <v>0.51800000000000002</v>
      </c>
      <c r="CN15">
        <v>0.54400000000000004</v>
      </c>
      <c r="CO15">
        <v>0.50900000000000001</v>
      </c>
      <c r="CP15">
        <v>0.79700000000000004</v>
      </c>
      <c r="CQ15">
        <v>0.72699999999999998</v>
      </c>
      <c r="CR15">
        <v>0.67400000000000004</v>
      </c>
      <c r="CS15">
        <v>0.69599999999999995</v>
      </c>
      <c r="CT15">
        <v>1.097</v>
      </c>
      <c r="CU15">
        <v>0.56699999999999995</v>
      </c>
      <c r="CV15">
        <v>0.91300000000000003</v>
      </c>
      <c r="CW15">
        <v>1.1859999999999999</v>
      </c>
      <c r="CX15">
        <v>0.75700000000000001</v>
      </c>
      <c r="CY15">
        <v>0.69799999999999995</v>
      </c>
      <c r="CZ15">
        <v>0.73599999999999999</v>
      </c>
      <c r="DA15">
        <v>0.98099999999999998</v>
      </c>
      <c r="DB15">
        <v>0.55600000000000005</v>
      </c>
      <c r="DC15">
        <v>1.0089999999999999</v>
      </c>
      <c r="DD15">
        <v>1.0169999999999999</v>
      </c>
      <c r="DE15" s="9"/>
      <c r="DF15" s="9"/>
      <c r="DG15" s="9"/>
    </row>
    <row r="16" spans="1:111" x14ac:dyDescent="0.25">
      <c r="A16">
        <v>28</v>
      </c>
      <c r="B16">
        <v>18</v>
      </c>
      <c r="C16" t="s">
        <v>4</v>
      </c>
      <c r="D16" t="s">
        <v>5</v>
      </c>
      <c r="E16">
        <v>1</v>
      </c>
      <c r="F16">
        <v>2</v>
      </c>
      <c r="G16">
        <v>2</v>
      </c>
      <c r="H16">
        <v>0</v>
      </c>
      <c r="I16" s="3">
        <v>0</v>
      </c>
      <c r="J16" s="1">
        <f>IF(IF(H16=1,1,0),1,(IF(I16=1,2,0)))</f>
        <v>0</v>
      </c>
      <c r="K16">
        <v>28</v>
      </c>
      <c r="L16">
        <v>0</v>
      </c>
      <c r="M16">
        <v>0</v>
      </c>
      <c r="N16">
        <v>14</v>
      </c>
      <c r="O16">
        <v>0</v>
      </c>
      <c r="P16">
        <v>0</v>
      </c>
      <c r="Q16">
        <v>2.2942857142857123</v>
      </c>
      <c r="R16">
        <v>3.8586666666666689</v>
      </c>
      <c r="S16">
        <v>3.6171428571428592</v>
      </c>
      <c r="T16" s="3">
        <v>8.0849999999999991</v>
      </c>
      <c r="U16">
        <v>76</v>
      </c>
      <c r="V16">
        <v>0</v>
      </c>
      <c r="W16">
        <v>2</v>
      </c>
      <c r="X16">
        <v>47</v>
      </c>
      <c r="Y16">
        <v>0</v>
      </c>
      <c r="Z16">
        <v>1</v>
      </c>
      <c r="AA16">
        <v>2.3684210526315792</v>
      </c>
      <c r="AB16">
        <v>3.3871052631578942</v>
      </c>
      <c r="AC16">
        <v>4.3673913043478265</v>
      </c>
      <c r="AD16" s="3">
        <v>5.781739130434782</v>
      </c>
      <c r="AE16" s="2">
        <v>0</v>
      </c>
      <c r="AF16" s="9">
        <f>IF(OR(AH16/AG16&gt;1/5,(AK16+AL16+AM16+AO16)/AG16&gt;1/5),1,0)</f>
        <v>1</v>
      </c>
      <c r="AG16" s="2">
        <f>(AI16-AK16-AL16-AM16)-AH16</f>
        <v>6</v>
      </c>
      <c r="AH16">
        <v>2</v>
      </c>
      <c r="AI16" s="2">
        <v>10</v>
      </c>
      <c r="AJ16" s="2">
        <v>12</v>
      </c>
      <c r="AK16">
        <v>1</v>
      </c>
      <c r="AL16">
        <v>1</v>
      </c>
      <c r="AM16">
        <v>0</v>
      </c>
      <c r="AN16">
        <v>2</v>
      </c>
      <c r="AO16">
        <v>0</v>
      </c>
      <c r="AP16">
        <v>5</v>
      </c>
      <c r="AQ16">
        <v>0</v>
      </c>
      <c r="AR16">
        <v>0</v>
      </c>
      <c r="AS16">
        <v>10.155000000000001</v>
      </c>
      <c r="AT16" s="3">
        <v>20.02</v>
      </c>
      <c r="AU16" s="2">
        <v>0</v>
      </c>
      <c r="AV16" s="9">
        <f>IF(OR(AX16/AW16&gt;1/5,(BA16+BB16+BC16+BE16)/AW16&gt;1/5),1,0)</f>
        <v>0</v>
      </c>
      <c r="AW16" s="2">
        <f>(AY16-BA16-BB16-BC16)-AX16</f>
        <v>31</v>
      </c>
      <c r="AX16" s="2">
        <v>0</v>
      </c>
      <c r="AY16">
        <v>32</v>
      </c>
      <c r="AZ16">
        <v>31</v>
      </c>
      <c r="BA16">
        <v>0</v>
      </c>
      <c r="BB16">
        <v>1</v>
      </c>
      <c r="BC16">
        <v>0</v>
      </c>
      <c r="BD16">
        <v>0</v>
      </c>
      <c r="BE16">
        <v>0</v>
      </c>
      <c r="BF16">
        <v>39</v>
      </c>
      <c r="BG16">
        <v>4</v>
      </c>
      <c r="BH16">
        <v>0</v>
      </c>
      <c r="BI16">
        <v>4.2826315789473712</v>
      </c>
      <c r="BJ16" s="3">
        <v>6.6214999999999975</v>
      </c>
      <c r="BK16">
        <f>IFERROR(AVERAGEIF(BL16:BW16,"&lt;&gt;999"),"")</f>
        <v>1.4392857142857143</v>
      </c>
      <c r="BL16">
        <v>999</v>
      </c>
      <c r="BM16">
        <v>999</v>
      </c>
      <c r="BN16" s="1">
        <v>3.2120000000000002</v>
      </c>
      <c r="BO16" s="1">
        <v>2.4359999999999999</v>
      </c>
      <c r="BP16">
        <v>999</v>
      </c>
      <c r="BQ16" s="2">
        <v>999</v>
      </c>
      <c r="BR16" s="2">
        <v>999</v>
      </c>
      <c r="BS16">
        <v>0.52700000000000002</v>
      </c>
      <c r="BT16">
        <v>0.86199999999999999</v>
      </c>
      <c r="BU16">
        <v>1.2809999999999999</v>
      </c>
      <c r="BV16">
        <v>1.085</v>
      </c>
      <c r="BW16" s="3">
        <v>0.67200000000000004</v>
      </c>
      <c r="BX16">
        <f>IFERROR(AVERAGEIF(BY16:DD16,"&lt;&gt;999"),"")</f>
        <v>1.032161290322581</v>
      </c>
      <c r="BY16">
        <v>0.67400000000000004</v>
      </c>
      <c r="BZ16">
        <v>0.57699999999999996</v>
      </c>
      <c r="CA16">
        <v>1.0569999999999999</v>
      </c>
      <c r="CB16">
        <v>2.0550000000000002</v>
      </c>
      <c r="CC16">
        <v>0.90800000000000003</v>
      </c>
      <c r="CD16">
        <v>0.754</v>
      </c>
      <c r="CE16">
        <v>0.93899999999999995</v>
      </c>
      <c r="CF16">
        <v>1.837</v>
      </c>
      <c r="CG16">
        <v>0.93</v>
      </c>
      <c r="CH16">
        <v>0.84</v>
      </c>
      <c r="CI16">
        <v>0.54400000000000004</v>
      </c>
      <c r="CJ16">
        <v>0.58899999999999997</v>
      </c>
      <c r="CK16">
        <v>0.505</v>
      </c>
      <c r="CL16">
        <v>1.0469999999999999</v>
      </c>
      <c r="CM16">
        <v>0.71399999999999997</v>
      </c>
      <c r="CN16">
        <v>1.6220000000000001</v>
      </c>
      <c r="CO16">
        <v>0.877</v>
      </c>
      <c r="CP16">
        <v>0.93700000000000006</v>
      </c>
      <c r="CQ16">
        <v>0.71699999999999997</v>
      </c>
      <c r="CR16">
        <v>1.845</v>
      </c>
      <c r="CS16">
        <v>1.012</v>
      </c>
      <c r="CT16">
        <v>1.274</v>
      </c>
      <c r="CU16">
        <v>1.2410000000000001</v>
      </c>
      <c r="CV16">
        <v>2.3330000000000002</v>
      </c>
      <c r="CW16">
        <v>0.90800000000000003</v>
      </c>
      <c r="CX16">
        <v>0.74299999999999999</v>
      </c>
      <c r="CY16">
        <v>0.91600000000000004</v>
      </c>
      <c r="CZ16">
        <v>1.3029999999999999</v>
      </c>
      <c r="DA16">
        <v>0.78600000000000003</v>
      </c>
      <c r="DB16">
        <v>1.05</v>
      </c>
      <c r="DC16">
        <v>0.46300000000000002</v>
      </c>
      <c r="DD16">
        <v>999</v>
      </c>
      <c r="DE16" s="9"/>
      <c r="DF16" s="9"/>
      <c r="DG16" s="9"/>
    </row>
    <row r="17" spans="1:111" x14ac:dyDescent="0.25">
      <c r="A17">
        <v>29</v>
      </c>
      <c r="B17">
        <v>18</v>
      </c>
      <c r="C17" t="s">
        <v>4</v>
      </c>
      <c r="D17" t="s">
        <v>5</v>
      </c>
      <c r="E17">
        <v>1</v>
      </c>
      <c r="F17">
        <v>1</v>
      </c>
      <c r="G17">
        <v>2</v>
      </c>
      <c r="H17">
        <v>1</v>
      </c>
      <c r="I17" s="3">
        <v>0</v>
      </c>
      <c r="J17" s="1">
        <f>IF(IF(H17=1,1,0),1,(IF(I17=1,2,0)))</f>
        <v>1</v>
      </c>
      <c r="K17">
        <v>18</v>
      </c>
      <c r="L17">
        <v>0</v>
      </c>
      <c r="M17">
        <v>0</v>
      </c>
      <c r="N17">
        <v>19</v>
      </c>
      <c r="O17">
        <v>0</v>
      </c>
      <c r="P17">
        <v>0</v>
      </c>
      <c r="Q17">
        <v>5.49</v>
      </c>
      <c r="R17">
        <v>3.7388888888888889</v>
      </c>
      <c r="S17">
        <v>5.270999999999999</v>
      </c>
      <c r="T17" s="3">
        <v>3.8955555555555557</v>
      </c>
      <c r="U17">
        <v>43</v>
      </c>
      <c r="V17">
        <v>0</v>
      </c>
      <c r="W17">
        <v>0</v>
      </c>
      <c r="X17">
        <v>37</v>
      </c>
      <c r="Y17">
        <v>0</v>
      </c>
      <c r="Z17">
        <v>3</v>
      </c>
      <c r="AA17">
        <v>5.9468181818181813</v>
      </c>
      <c r="AB17">
        <v>4.9622727272727287</v>
      </c>
      <c r="AC17">
        <v>7.0889473684210529</v>
      </c>
      <c r="AD17" s="3">
        <v>4.2015789473684206</v>
      </c>
      <c r="AE17" s="2">
        <v>0</v>
      </c>
      <c r="AF17" s="9">
        <f>IF(OR(AH17/AG17&gt;1/5,(AK17+AL17+AM17+AO17)/AG17&gt;1/5),1,0)</f>
        <v>0</v>
      </c>
      <c r="AG17" s="2">
        <f>(AI17-AK17-AL17-AM17)-AH17</f>
        <v>12</v>
      </c>
      <c r="AH17">
        <v>0</v>
      </c>
      <c r="AI17">
        <v>12</v>
      </c>
      <c r="AJ17">
        <v>12</v>
      </c>
      <c r="AK17">
        <v>0</v>
      </c>
      <c r="AL17">
        <v>0</v>
      </c>
      <c r="AM17">
        <v>0</v>
      </c>
      <c r="AN17">
        <v>0</v>
      </c>
      <c r="AO17" s="2">
        <v>0</v>
      </c>
      <c r="AP17">
        <v>17</v>
      </c>
      <c r="AQ17">
        <v>2</v>
      </c>
      <c r="AR17">
        <v>0</v>
      </c>
      <c r="AS17">
        <v>4.5487499999999983</v>
      </c>
      <c r="AT17" s="1">
        <v>3.6575000000000015</v>
      </c>
      <c r="AU17" s="2">
        <v>0</v>
      </c>
      <c r="AV17" s="9">
        <f>IF(OR(AX17/AW17&gt;1/5,(BA17+BB17+BC17+BE17)/AW17&gt;1/5),1,0)</f>
        <v>0</v>
      </c>
      <c r="AW17" s="2">
        <f>(AY17-BA17-BB17-BC17)-AX17</f>
        <v>31</v>
      </c>
      <c r="AX17" s="2">
        <v>1</v>
      </c>
      <c r="AY17">
        <v>33</v>
      </c>
      <c r="AZ17">
        <v>32</v>
      </c>
      <c r="BA17">
        <v>0</v>
      </c>
      <c r="BB17">
        <v>1</v>
      </c>
      <c r="BC17">
        <v>0</v>
      </c>
      <c r="BD17">
        <v>0</v>
      </c>
      <c r="BE17">
        <v>1</v>
      </c>
      <c r="BF17">
        <v>51</v>
      </c>
      <c r="BG17">
        <v>2</v>
      </c>
      <c r="BH17">
        <v>0</v>
      </c>
      <c r="BI17">
        <v>3.9579999999999989</v>
      </c>
      <c r="BJ17" s="3">
        <v>4.7465384615384627</v>
      </c>
      <c r="BK17">
        <f>IFERROR(AVERAGEIF(BL17:BW17,"&lt;&gt;999"),"")</f>
        <v>0.63016666666666665</v>
      </c>
      <c r="BL17">
        <v>0.72</v>
      </c>
      <c r="BM17">
        <v>0.61599999999999999</v>
      </c>
      <c r="BN17">
        <v>0.56100000000000005</v>
      </c>
      <c r="BO17">
        <v>0.48899999999999999</v>
      </c>
      <c r="BP17">
        <v>0.51900000000000002</v>
      </c>
      <c r="BQ17">
        <v>0.437</v>
      </c>
      <c r="BR17">
        <v>1.006</v>
      </c>
      <c r="BS17">
        <v>0.37</v>
      </c>
      <c r="BT17">
        <v>0.84699999999999998</v>
      </c>
      <c r="BU17">
        <v>0.98499999999999999</v>
      </c>
      <c r="BV17" s="1">
        <v>0.49099999999999999</v>
      </c>
      <c r="BW17" s="3">
        <v>0.52100000000000002</v>
      </c>
      <c r="BX17">
        <f>IFERROR(AVERAGEIF(BY17:DD17,"&lt;&gt;999"),"")</f>
        <v>0.72593548387096785</v>
      </c>
      <c r="BY17">
        <v>0.70099999999999996</v>
      </c>
      <c r="BZ17">
        <v>0.88100000000000001</v>
      </c>
      <c r="CA17">
        <v>0.75700000000000001</v>
      </c>
      <c r="CB17">
        <v>0.55900000000000005</v>
      </c>
      <c r="CC17">
        <v>0.68500000000000005</v>
      </c>
      <c r="CD17">
        <v>0.66800000000000004</v>
      </c>
      <c r="CE17">
        <v>0.61399999999999999</v>
      </c>
      <c r="CF17">
        <v>0.63400000000000001</v>
      </c>
      <c r="CG17">
        <v>0.52400000000000002</v>
      </c>
      <c r="CH17">
        <v>0.77800000000000002</v>
      </c>
      <c r="CI17">
        <v>0.48099999999999998</v>
      </c>
      <c r="CJ17">
        <v>0.499</v>
      </c>
      <c r="CK17">
        <v>0.83799999999999997</v>
      </c>
      <c r="CL17">
        <v>0.70799999999999996</v>
      </c>
      <c r="CM17">
        <v>0.54200000000000004</v>
      </c>
      <c r="CN17">
        <v>0.72299999999999998</v>
      </c>
      <c r="CO17">
        <v>0.60399999999999998</v>
      </c>
      <c r="CP17">
        <v>0.92500000000000004</v>
      </c>
      <c r="CQ17">
        <v>0.90500000000000003</v>
      </c>
      <c r="CR17">
        <v>0.70099999999999996</v>
      </c>
      <c r="CS17">
        <v>0.70699999999999996</v>
      </c>
      <c r="CT17">
        <v>0.92800000000000005</v>
      </c>
      <c r="CU17">
        <v>0.64</v>
      </c>
      <c r="CV17">
        <v>0.98899999999999999</v>
      </c>
      <c r="CW17">
        <v>0.79600000000000004</v>
      </c>
      <c r="CX17">
        <v>0.65500000000000003</v>
      </c>
      <c r="CY17">
        <v>0.59299999999999997</v>
      </c>
      <c r="CZ17">
        <v>0.88800000000000001</v>
      </c>
      <c r="DA17">
        <v>0.96599999999999997</v>
      </c>
      <c r="DB17">
        <v>0.755</v>
      </c>
      <c r="DC17">
        <v>999</v>
      </c>
      <c r="DD17">
        <v>0.86</v>
      </c>
      <c r="DE17" s="9"/>
      <c r="DF17" s="9"/>
      <c r="DG17" s="9"/>
    </row>
    <row r="18" spans="1:111" x14ac:dyDescent="0.25">
      <c r="A18">
        <v>30</v>
      </c>
      <c r="B18">
        <v>21</v>
      </c>
      <c r="C18" t="s">
        <v>4</v>
      </c>
      <c r="D18" t="s">
        <v>5</v>
      </c>
      <c r="E18">
        <v>2</v>
      </c>
      <c r="F18">
        <v>2</v>
      </c>
      <c r="G18">
        <v>2</v>
      </c>
      <c r="H18">
        <v>0</v>
      </c>
      <c r="I18" s="3">
        <v>0</v>
      </c>
      <c r="J18" s="1">
        <f>IF(IF(H18=1,1,0),1,(IF(I18=1,2,0)))</f>
        <v>0</v>
      </c>
      <c r="K18">
        <v>25</v>
      </c>
      <c r="L18">
        <v>0</v>
      </c>
      <c r="M18">
        <v>0</v>
      </c>
      <c r="N18">
        <v>27</v>
      </c>
      <c r="O18">
        <v>0</v>
      </c>
      <c r="P18">
        <v>0</v>
      </c>
      <c r="Q18">
        <v>3.2299999999999995</v>
      </c>
      <c r="R18">
        <v>3.6930769230769229</v>
      </c>
      <c r="S18">
        <v>2.872142857142856</v>
      </c>
      <c r="T18" s="3">
        <v>3.5564285714285724</v>
      </c>
      <c r="U18">
        <v>42</v>
      </c>
      <c r="V18">
        <v>1</v>
      </c>
      <c r="W18">
        <v>0</v>
      </c>
      <c r="X18">
        <v>50</v>
      </c>
      <c r="Y18">
        <v>0</v>
      </c>
      <c r="Z18">
        <v>1</v>
      </c>
      <c r="AA18">
        <v>2.8600000000000017</v>
      </c>
      <c r="AB18">
        <v>6.6304761904761884</v>
      </c>
      <c r="AC18">
        <v>3.3608333333333351</v>
      </c>
      <c r="AD18" s="3">
        <v>5.8379999999999983</v>
      </c>
      <c r="AE18" s="2">
        <v>0</v>
      </c>
      <c r="AF18" s="9">
        <f>IF(OR(AH18/AG18&gt;1/5,(AK18+AL18+AM18+AO18)/AG18&gt;1/5),1,0)</f>
        <v>0</v>
      </c>
      <c r="AG18" s="2">
        <f>(AI18-AK18-AL18-AM18)-AH18</f>
        <v>11</v>
      </c>
      <c r="AH18" s="2">
        <v>0</v>
      </c>
      <c r="AI18">
        <v>12</v>
      </c>
      <c r="AJ18">
        <v>12</v>
      </c>
      <c r="AK18">
        <v>0</v>
      </c>
      <c r="AL18">
        <v>1</v>
      </c>
      <c r="AM18">
        <v>0</v>
      </c>
      <c r="AN18">
        <v>0</v>
      </c>
      <c r="AO18" s="1">
        <v>0</v>
      </c>
      <c r="AP18">
        <v>8</v>
      </c>
      <c r="AQ18">
        <v>1</v>
      </c>
      <c r="AR18">
        <v>0</v>
      </c>
      <c r="AS18">
        <v>9.2099999999999991</v>
      </c>
      <c r="AT18" s="3">
        <v>10.000000000000002</v>
      </c>
      <c r="AU18" s="2">
        <v>0</v>
      </c>
      <c r="AV18" s="9">
        <f>IF(OR(AX18/AW18&gt;1/5,(BA18+BB18+BC18+BE18)/AW18&gt;1/5),1,0)</f>
        <v>0</v>
      </c>
      <c r="AW18" s="2">
        <f>(AY18-BA18-BB18-BC18)-AX18</f>
        <v>32</v>
      </c>
      <c r="AX18" s="2">
        <v>0</v>
      </c>
      <c r="AY18" s="9">
        <v>32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47</v>
      </c>
      <c r="BG18">
        <v>1</v>
      </c>
      <c r="BH18">
        <v>0</v>
      </c>
      <c r="BI18">
        <v>3.9939130434782615</v>
      </c>
      <c r="BJ18" s="3">
        <v>5.7345833333333323</v>
      </c>
      <c r="BK18">
        <f>IFERROR(AVERAGEIF(BL18:BW18,"&lt;&gt;999"),"")</f>
        <v>1.0053636363636365</v>
      </c>
      <c r="BL18">
        <v>0.59699999999999998</v>
      </c>
      <c r="BM18">
        <v>1.2869999999999999</v>
      </c>
      <c r="BN18">
        <v>1.014</v>
      </c>
      <c r="BO18">
        <v>0.96199999999999997</v>
      </c>
      <c r="BP18">
        <v>1.1180000000000001</v>
      </c>
      <c r="BQ18">
        <v>1.0389999999999999</v>
      </c>
      <c r="BR18">
        <v>1.0009999999999999</v>
      </c>
      <c r="BS18">
        <v>1.05</v>
      </c>
      <c r="BT18">
        <v>1.486</v>
      </c>
      <c r="BU18">
        <v>0.68200000000000005</v>
      </c>
      <c r="BV18">
        <v>0.82299999999999995</v>
      </c>
      <c r="BW18" s="3">
        <v>999</v>
      </c>
      <c r="BX18">
        <f>IFERROR(AVERAGEIF(BY18:DD18,"&lt;&gt;999"),"")</f>
        <v>1.3221249999999996</v>
      </c>
      <c r="BY18">
        <v>1.968</v>
      </c>
      <c r="BZ18">
        <v>0.84399999999999997</v>
      </c>
      <c r="CA18">
        <v>1.1499999999999999</v>
      </c>
      <c r="CB18">
        <v>0.86099999999999999</v>
      </c>
      <c r="CC18">
        <v>1.1100000000000001</v>
      </c>
      <c r="CD18">
        <v>1.3480000000000001</v>
      </c>
      <c r="CE18">
        <v>0.87</v>
      </c>
      <c r="CF18">
        <v>2.0470000000000002</v>
      </c>
      <c r="CG18">
        <v>0.85099999999999998</v>
      </c>
      <c r="CH18">
        <v>1.9259999999999999</v>
      </c>
      <c r="CI18">
        <v>2.2440000000000002</v>
      </c>
      <c r="CJ18">
        <v>0.89700000000000002</v>
      </c>
      <c r="CK18">
        <v>1.5369999999999999</v>
      </c>
      <c r="CL18">
        <v>1.1180000000000001</v>
      </c>
      <c r="CM18">
        <v>2.7490000000000001</v>
      </c>
      <c r="CN18">
        <v>3.0880000000000001</v>
      </c>
      <c r="CO18">
        <v>1.6890000000000001</v>
      </c>
      <c r="CP18">
        <v>1.425</v>
      </c>
      <c r="CQ18">
        <v>0.90300000000000002</v>
      </c>
      <c r="CR18">
        <v>1.1879999999999999</v>
      </c>
      <c r="CS18">
        <v>1.008</v>
      </c>
      <c r="CT18">
        <v>0.84499999999999997</v>
      </c>
      <c r="CU18">
        <v>1.05</v>
      </c>
      <c r="CV18">
        <v>0.86499999999999999</v>
      </c>
      <c r="CW18">
        <v>1.2849999999999999</v>
      </c>
      <c r="CX18">
        <v>1.643</v>
      </c>
      <c r="CY18">
        <v>1.0620000000000001</v>
      </c>
      <c r="CZ18">
        <v>0.68</v>
      </c>
      <c r="DA18">
        <v>0.78800000000000003</v>
      </c>
      <c r="DB18">
        <v>0.89100000000000001</v>
      </c>
      <c r="DC18">
        <v>1.5409999999999999</v>
      </c>
      <c r="DD18">
        <v>0.83699999999999997</v>
      </c>
      <c r="DE18" s="9"/>
      <c r="DF18" s="9"/>
      <c r="DG18" s="9"/>
    </row>
    <row r="19" spans="1:111" x14ac:dyDescent="0.25">
      <c r="A19">
        <v>31</v>
      </c>
      <c r="B19">
        <v>19</v>
      </c>
      <c r="C19" t="s">
        <v>4</v>
      </c>
      <c r="D19" t="s">
        <v>5</v>
      </c>
      <c r="E19">
        <v>2</v>
      </c>
      <c r="F19">
        <v>2</v>
      </c>
      <c r="G19">
        <v>1</v>
      </c>
      <c r="H19">
        <v>0</v>
      </c>
      <c r="I19" s="3">
        <v>1</v>
      </c>
      <c r="J19" s="1">
        <f>IF(IF(H19=1,1,0),1,(IF(I19=1,2,0)))</f>
        <v>2</v>
      </c>
      <c r="K19">
        <v>8</v>
      </c>
      <c r="L19">
        <v>1</v>
      </c>
      <c r="M19">
        <v>0</v>
      </c>
      <c r="N19">
        <v>9</v>
      </c>
      <c r="O19">
        <v>0</v>
      </c>
      <c r="P19">
        <v>1</v>
      </c>
      <c r="Q19">
        <v>11.892000000000001</v>
      </c>
      <c r="R19">
        <v>6.9299999999999979</v>
      </c>
      <c r="S19">
        <v>8.2140000000000022</v>
      </c>
      <c r="T19" s="3">
        <v>8.5679999999999978</v>
      </c>
      <c r="U19">
        <v>32</v>
      </c>
      <c r="V19">
        <v>0</v>
      </c>
      <c r="W19">
        <v>1</v>
      </c>
      <c r="X19">
        <v>40</v>
      </c>
      <c r="Y19">
        <v>0</v>
      </c>
      <c r="Z19">
        <v>0</v>
      </c>
      <c r="AA19">
        <v>5.0181250000000004</v>
      </c>
      <c r="AB19">
        <v>9.5</v>
      </c>
      <c r="AC19">
        <v>5.8854999999999986</v>
      </c>
      <c r="AD19" s="3">
        <v>5.0380000000000011</v>
      </c>
      <c r="AE19" s="2">
        <v>0</v>
      </c>
      <c r="AF19" s="9">
        <f>IF(OR(AH19/AG19&gt;1/5,(AK19+AL19+AM19+AO19)/AG19&gt;1/5),1,0)</f>
        <v>0</v>
      </c>
      <c r="AG19" s="2">
        <f>(AI19-AK19-AL19-AM19)-AH19</f>
        <v>12</v>
      </c>
      <c r="AH19">
        <v>0</v>
      </c>
      <c r="AI19">
        <v>13</v>
      </c>
      <c r="AJ19">
        <v>12</v>
      </c>
      <c r="AK19">
        <v>1</v>
      </c>
      <c r="AL19">
        <v>0</v>
      </c>
      <c r="AM19">
        <v>0</v>
      </c>
      <c r="AN19">
        <v>0</v>
      </c>
      <c r="AO19">
        <v>0</v>
      </c>
      <c r="AP19">
        <v>8</v>
      </c>
      <c r="AQ19">
        <v>0</v>
      </c>
      <c r="AR19">
        <v>0</v>
      </c>
      <c r="AS19">
        <v>11.8125</v>
      </c>
      <c r="AT19" s="3">
        <v>10.259999999999998</v>
      </c>
      <c r="AU19" s="2">
        <v>0</v>
      </c>
      <c r="AV19" s="9">
        <f>IF(OR(AX19/AW19&gt;1/5,(BA19+BB19+BC19+BE19)/AW19&gt;1/5),1,0)</f>
        <v>0</v>
      </c>
      <c r="AW19" s="2">
        <f>(AY19-BA19-BB19-BC19)-AX19</f>
        <v>31</v>
      </c>
      <c r="AX19">
        <v>0</v>
      </c>
      <c r="AY19">
        <v>32</v>
      </c>
      <c r="AZ19">
        <v>31</v>
      </c>
      <c r="BA19">
        <v>1</v>
      </c>
      <c r="BB19">
        <v>0</v>
      </c>
      <c r="BC19">
        <v>0</v>
      </c>
      <c r="BD19">
        <v>0</v>
      </c>
      <c r="BE19">
        <v>0</v>
      </c>
      <c r="BF19">
        <v>21</v>
      </c>
      <c r="BG19">
        <v>0</v>
      </c>
      <c r="BH19">
        <v>0</v>
      </c>
      <c r="BI19">
        <v>12.146363636363638</v>
      </c>
      <c r="BJ19" s="3">
        <v>9.6718181818181801</v>
      </c>
      <c r="BK19">
        <f>IFERROR(AVERAGEIF(BL19:BW19,"&lt;&gt;999"),"")</f>
        <v>0.75183333333333335</v>
      </c>
      <c r="BL19">
        <v>0.60299999999999998</v>
      </c>
      <c r="BM19">
        <v>0.69299999999999995</v>
      </c>
      <c r="BN19">
        <v>0.71199999999999997</v>
      </c>
      <c r="BO19">
        <v>0.99299999999999999</v>
      </c>
      <c r="BP19">
        <v>0.53400000000000003</v>
      </c>
      <c r="BQ19">
        <v>0.99399999999999999</v>
      </c>
      <c r="BR19">
        <v>0.54100000000000004</v>
      </c>
      <c r="BS19">
        <v>0.74099999999999999</v>
      </c>
      <c r="BT19">
        <v>0.61499999999999999</v>
      </c>
      <c r="BU19">
        <v>0.92</v>
      </c>
      <c r="BV19">
        <v>0.98699999999999999</v>
      </c>
      <c r="BW19" s="3">
        <v>0.68899999999999995</v>
      </c>
      <c r="BX19">
        <f>IFERROR(AVERAGEIF(BY19:DD19,"&lt;&gt;999"),"")</f>
        <v>0.9895483870967744</v>
      </c>
      <c r="BY19">
        <v>0.996</v>
      </c>
      <c r="BZ19">
        <v>0.66200000000000003</v>
      </c>
      <c r="CA19">
        <v>0.58199999999999996</v>
      </c>
      <c r="CB19">
        <v>0.99099999999999999</v>
      </c>
      <c r="CC19">
        <v>0.8</v>
      </c>
      <c r="CD19">
        <v>1.1319999999999999</v>
      </c>
      <c r="CE19">
        <v>1.016</v>
      </c>
      <c r="CF19">
        <v>1.0069999999999999</v>
      </c>
      <c r="CG19">
        <v>0.73399999999999999</v>
      </c>
      <c r="CH19">
        <v>0.98799999999999999</v>
      </c>
      <c r="CI19">
        <v>0.77900000000000003</v>
      </c>
      <c r="CJ19">
        <v>0.66200000000000003</v>
      </c>
      <c r="CK19">
        <v>0.59699999999999998</v>
      </c>
      <c r="CL19">
        <v>1.55</v>
      </c>
      <c r="CM19">
        <v>0.97699999999999998</v>
      </c>
      <c r="CN19">
        <v>0.77200000000000002</v>
      </c>
      <c r="CO19">
        <v>0.70199999999999996</v>
      </c>
      <c r="CP19">
        <v>1.2929999999999999</v>
      </c>
      <c r="CQ19">
        <v>1.2589999999999999</v>
      </c>
      <c r="CR19">
        <v>0.80900000000000005</v>
      </c>
      <c r="CS19">
        <v>0.88500000000000001</v>
      </c>
      <c r="CT19">
        <v>3.516</v>
      </c>
      <c r="CU19">
        <v>1.5649999999999999</v>
      </c>
      <c r="CV19">
        <v>0.55800000000000005</v>
      </c>
      <c r="CW19">
        <v>0.80100000000000005</v>
      </c>
      <c r="CX19">
        <v>0.83699999999999997</v>
      </c>
      <c r="CY19">
        <v>0.879</v>
      </c>
      <c r="CZ19">
        <v>1.105</v>
      </c>
      <c r="DA19">
        <v>0.69799999999999995</v>
      </c>
      <c r="DB19">
        <v>0.75600000000000001</v>
      </c>
      <c r="DC19">
        <v>0.76800000000000002</v>
      </c>
      <c r="DD19">
        <v>999</v>
      </c>
      <c r="DE19" s="9"/>
      <c r="DF19" s="9"/>
      <c r="DG19" s="9"/>
    </row>
    <row r="20" spans="1:111" x14ac:dyDescent="0.25">
      <c r="A20">
        <v>32</v>
      </c>
      <c r="B20">
        <v>19</v>
      </c>
      <c r="C20" t="s">
        <v>4</v>
      </c>
      <c r="D20" t="s">
        <v>5</v>
      </c>
      <c r="E20">
        <v>1</v>
      </c>
      <c r="F20">
        <v>2</v>
      </c>
      <c r="G20">
        <v>1</v>
      </c>
      <c r="H20">
        <v>0</v>
      </c>
      <c r="I20" s="3">
        <v>1</v>
      </c>
      <c r="J20" s="1">
        <f>IF(IF(H20=1,1,0),1,(IF(I20=1,2,0)))</f>
        <v>2</v>
      </c>
      <c r="K20">
        <v>18</v>
      </c>
      <c r="L20">
        <v>0</v>
      </c>
      <c r="M20">
        <v>0</v>
      </c>
      <c r="N20">
        <v>14</v>
      </c>
      <c r="O20">
        <v>0</v>
      </c>
      <c r="P20">
        <v>0</v>
      </c>
      <c r="Q20">
        <v>6.4524999999999988</v>
      </c>
      <c r="R20">
        <v>5.482857142857144</v>
      </c>
      <c r="S20">
        <v>4.6579999999999995</v>
      </c>
      <c r="T20" s="3">
        <v>4.8244444444444445</v>
      </c>
      <c r="U20" s="2">
        <v>38</v>
      </c>
      <c r="V20" s="2">
        <v>0</v>
      </c>
      <c r="W20" s="2">
        <v>0</v>
      </c>
      <c r="X20" s="2">
        <v>51</v>
      </c>
      <c r="Y20" s="2">
        <v>0</v>
      </c>
      <c r="Z20" s="2">
        <v>0</v>
      </c>
      <c r="AA20">
        <v>5.538421052631576</v>
      </c>
      <c r="AB20">
        <v>6.7385000000000019</v>
      </c>
      <c r="AC20">
        <v>5.5265384615384638</v>
      </c>
      <c r="AD20" s="3">
        <v>3.7042307692307683</v>
      </c>
      <c r="AE20" s="2">
        <v>1</v>
      </c>
      <c r="AF20" s="9">
        <f>IF(OR(AH20/AG20&gt;1/5,(AK20+AL20+AM20+AO20)/AG20&gt;1/5),1,0)</f>
        <v>0</v>
      </c>
      <c r="AG20" s="2">
        <f>(AI20-AK20-AL20-AM20)-AH20</f>
        <v>11</v>
      </c>
      <c r="AH20">
        <v>1</v>
      </c>
      <c r="AI20">
        <v>13</v>
      </c>
      <c r="AJ20">
        <v>12</v>
      </c>
      <c r="AK20">
        <v>0</v>
      </c>
      <c r="AL20">
        <v>1</v>
      </c>
      <c r="AM20">
        <v>0</v>
      </c>
      <c r="AN20">
        <v>0</v>
      </c>
      <c r="AO20">
        <v>0</v>
      </c>
      <c r="AP20">
        <v>10</v>
      </c>
      <c r="AQ20">
        <v>0</v>
      </c>
      <c r="AR20">
        <v>0</v>
      </c>
      <c r="AS20">
        <v>11.122000000000002</v>
      </c>
      <c r="AT20" s="1">
        <v>5.7316666666666656</v>
      </c>
      <c r="AU20" s="2">
        <v>1</v>
      </c>
      <c r="AV20" s="9">
        <f>IF(OR(AX20/AW20&gt;1/5,(BA20+BB20+BC20+BE20)/AW20&gt;1/5),1,0)</f>
        <v>0</v>
      </c>
      <c r="AW20" s="2">
        <f>(AY20-BA20-BB20-BC20)-AX20</f>
        <v>32</v>
      </c>
      <c r="AX20">
        <v>0</v>
      </c>
      <c r="AY20">
        <v>32</v>
      </c>
      <c r="AZ20">
        <v>32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75</v>
      </c>
      <c r="BG20">
        <v>1</v>
      </c>
      <c r="BH20">
        <v>0</v>
      </c>
      <c r="BI20">
        <v>3.2331578947368449</v>
      </c>
      <c r="BJ20" s="3">
        <v>2.9823684210526298</v>
      </c>
      <c r="BK20">
        <f>IFERROR(AVERAGEIF(BL20:BW20,"&lt;&gt;999"),"")</f>
        <v>0.90654545454545465</v>
      </c>
      <c r="BL20">
        <v>0.84</v>
      </c>
      <c r="BM20">
        <v>0.86799999999999999</v>
      </c>
      <c r="BN20">
        <v>0.94399999999999995</v>
      </c>
      <c r="BO20">
        <v>0.64</v>
      </c>
      <c r="BP20">
        <v>0.61299999999999999</v>
      </c>
      <c r="BQ20">
        <v>0.71199999999999997</v>
      </c>
      <c r="BR20">
        <v>1.8029999999999999</v>
      </c>
      <c r="BS20">
        <v>0.4</v>
      </c>
      <c r="BT20">
        <v>0.623</v>
      </c>
      <c r="BU20">
        <v>999</v>
      </c>
      <c r="BV20">
        <v>1.738</v>
      </c>
      <c r="BW20" s="3">
        <v>0.79100000000000004</v>
      </c>
      <c r="BX20">
        <f>IFERROR(AVERAGEIF(BY20:DD20,"&lt;&gt;999"),"")</f>
        <v>0.86909677419354825</v>
      </c>
      <c r="BY20">
        <v>0.88800000000000001</v>
      </c>
      <c r="BZ20">
        <v>0.61099999999999999</v>
      </c>
      <c r="CA20">
        <v>0.60499999999999998</v>
      </c>
      <c r="CB20">
        <v>1.839</v>
      </c>
      <c r="CC20">
        <v>0.65900000000000003</v>
      </c>
      <c r="CD20">
        <v>0.61899999999999999</v>
      </c>
      <c r="CE20">
        <v>0.93600000000000005</v>
      </c>
      <c r="CF20">
        <v>0.58599999999999997</v>
      </c>
      <c r="CG20">
        <v>0.56200000000000006</v>
      </c>
      <c r="CH20">
        <v>0.83499999999999996</v>
      </c>
      <c r="CI20">
        <v>1.022</v>
      </c>
      <c r="CJ20">
        <v>0.89800000000000002</v>
      </c>
      <c r="CK20">
        <v>1.0609999999999999</v>
      </c>
      <c r="CL20">
        <v>0.86099999999999999</v>
      </c>
      <c r="CM20">
        <v>0.67200000000000004</v>
      </c>
      <c r="CN20">
        <v>1.3149999999999999</v>
      </c>
      <c r="CO20">
        <v>0.58199999999999996</v>
      </c>
      <c r="CP20">
        <v>0.71599999999999997</v>
      </c>
      <c r="CQ20">
        <v>0.75700000000000001</v>
      </c>
      <c r="CR20">
        <v>0.90100000000000002</v>
      </c>
      <c r="CS20">
        <v>0.752</v>
      </c>
      <c r="CT20">
        <v>0.66200000000000003</v>
      </c>
      <c r="CU20">
        <v>0.54600000000000004</v>
      </c>
      <c r="CV20">
        <v>0.85099999999999998</v>
      </c>
      <c r="CW20">
        <v>1.8320000000000001</v>
      </c>
      <c r="CX20">
        <v>0.78900000000000003</v>
      </c>
      <c r="CY20">
        <v>0.871</v>
      </c>
      <c r="CZ20">
        <v>0.61799999999999999</v>
      </c>
      <c r="DA20">
        <v>1.6240000000000001</v>
      </c>
      <c r="DB20">
        <v>0.88700000000000001</v>
      </c>
      <c r="DC20">
        <v>0.58499999999999996</v>
      </c>
      <c r="DD20">
        <v>999</v>
      </c>
      <c r="DE20" s="9"/>
      <c r="DF20" s="9"/>
      <c r="DG20" s="9"/>
    </row>
    <row r="21" spans="1:111" ht="15.75" thickBot="1" x14ac:dyDescent="0.3">
      <c r="A21">
        <v>35</v>
      </c>
      <c r="B21">
        <v>21</v>
      </c>
      <c r="C21" t="s">
        <v>4</v>
      </c>
      <c r="D21" t="s">
        <v>5</v>
      </c>
      <c r="E21">
        <v>1</v>
      </c>
      <c r="F21">
        <v>2</v>
      </c>
      <c r="G21">
        <v>2</v>
      </c>
      <c r="H21">
        <v>0</v>
      </c>
      <c r="I21" s="3">
        <v>0</v>
      </c>
      <c r="J21" s="1">
        <f>IF(IF(H21=1,1,0),1,(IF(I21=1,2,0)))</f>
        <v>0</v>
      </c>
      <c r="K21">
        <v>16</v>
      </c>
      <c r="L21">
        <v>0</v>
      </c>
      <c r="M21">
        <v>0</v>
      </c>
      <c r="N21">
        <v>16</v>
      </c>
      <c r="O21">
        <v>0</v>
      </c>
      <c r="P21">
        <v>0</v>
      </c>
      <c r="Q21">
        <v>3.5411111111111113</v>
      </c>
      <c r="R21">
        <v>7.2662499999999994</v>
      </c>
      <c r="S21">
        <v>5.7887500000000012</v>
      </c>
      <c r="T21" s="3">
        <v>4.854444444444443</v>
      </c>
      <c r="U21">
        <v>25</v>
      </c>
      <c r="V21">
        <v>0</v>
      </c>
      <c r="W21">
        <v>1</v>
      </c>
      <c r="X21">
        <v>26</v>
      </c>
      <c r="Y21">
        <v>0</v>
      </c>
      <c r="Z21">
        <v>1</v>
      </c>
      <c r="AA21">
        <v>8.3991666666666625</v>
      </c>
      <c r="AB21">
        <v>6.5330769230769281</v>
      </c>
      <c r="AC21">
        <v>3.2592307692307689</v>
      </c>
      <c r="AD21" s="3">
        <v>11.910714285714286</v>
      </c>
      <c r="AE21" s="2">
        <v>0</v>
      </c>
      <c r="AF21" s="9">
        <f>IF(OR(AH21/AG21&gt;1/5,(AK21+AL21+AM21+AO21)/AG21&gt;1/5),1,0)</f>
        <v>1</v>
      </c>
      <c r="AG21" s="2">
        <f>(AI21-AK21-AL21-AM21)-AH21</f>
        <v>6</v>
      </c>
      <c r="AH21" s="2">
        <v>4</v>
      </c>
      <c r="AI21">
        <v>13</v>
      </c>
      <c r="AJ21">
        <v>11</v>
      </c>
      <c r="AK21">
        <v>0</v>
      </c>
      <c r="AL21">
        <v>3</v>
      </c>
      <c r="AM21">
        <v>0</v>
      </c>
      <c r="AN21">
        <v>1</v>
      </c>
      <c r="AO21">
        <v>0</v>
      </c>
      <c r="AP21">
        <v>3</v>
      </c>
      <c r="AQ21">
        <v>0</v>
      </c>
      <c r="AR21">
        <v>0</v>
      </c>
      <c r="AS21">
        <v>35.024999999999999</v>
      </c>
      <c r="AT21" s="3">
        <v>9.9750000000000014</v>
      </c>
      <c r="AU21" s="2">
        <v>0</v>
      </c>
      <c r="AV21" s="9">
        <f>IF(OR(AX21/AW21&gt;1/5,(BA21+BB21+BC21+BE21)/AW21&gt;1/5),1,0)</f>
        <v>1</v>
      </c>
      <c r="AW21" s="2">
        <f>(AY21-BA21-BB21-BC21)-AX21</f>
        <v>12</v>
      </c>
      <c r="AX21" s="9">
        <v>13</v>
      </c>
      <c r="AY21" s="9">
        <v>31</v>
      </c>
      <c r="AZ21">
        <v>32</v>
      </c>
      <c r="BA21">
        <v>1</v>
      </c>
      <c r="BB21">
        <v>3</v>
      </c>
      <c r="BC21">
        <v>2</v>
      </c>
      <c r="BD21">
        <v>7</v>
      </c>
      <c r="BE21">
        <v>0</v>
      </c>
      <c r="BF21">
        <v>19</v>
      </c>
      <c r="BG21">
        <v>2</v>
      </c>
      <c r="BH21">
        <v>0</v>
      </c>
      <c r="BI21">
        <v>7.4360000000000026</v>
      </c>
      <c r="BJ21" s="3">
        <v>8.8659999999999961</v>
      </c>
      <c r="BK21">
        <f>IFERROR(AVERAGEIF(BL21:BW21,"&lt;&gt;999"),"")</f>
        <v>0.98875000000000013</v>
      </c>
      <c r="BL21">
        <v>0.873</v>
      </c>
      <c r="BM21">
        <v>1.1479999999999999</v>
      </c>
      <c r="BN21">
        <v>0.91800000000000004</v>
      </c>
      <c r="BO21">
        <v>1.1180000000000001</v>
      </c>
      <c r="BP21">
        <v>999</v>
      </c>
      <c r="BQ21">
        <v>999</v>
      </c>
      <c r="BR21">
        <v>999</v>
      </c>
      <c r="BS21">
        <v>0.72399999999999998</v>
      </c>
      <c r="BT21">
        <v>1.0509999999999999</v>
      </c>
      <c r="BU21">
        <v>1.4870000000000001</v>
      </c>
      <c r="BV21">
        <v>0.59099999999999997</v>
      </c>
      <c r="BW21" s="22">
        <v>999</v>
      </c>
      <c r="BX21">
        <v>999</v>
      </c>
      <c r="BY21">
        <v>999</v>
      </c>
      <c r="BZ21">
        <v>999</v>
      </c>
      <c r="CA21">
        <v>999</v>
      </c>
      <c r="CB21">
        <v>999</v>
      </c>
      <c r="CC21">
        <v>999</v>
      </c>
      <c r="CD21">
        <v>999</v>
      </c>
      <c r="CE21">
        <v>999</v>
      </c>
      <c r="CF21">
        <v>999</v>
      </c>
      <c r="CG21">
        <v>999</v>
      </c>
      <c r="CH21">
        <v>999</v>
      </c>
      <c r="CI21">
        <v>999</v>
      </c>
      <c r="CJ21">
        <v>999</v>
      </c>
      <c r="CK21">
        <v>999</v>
      </c>
      <c r="CL21">
        <v>999</v>
      </c>
      <c r="CM21">
        <v>999</v>
      </c>
      <c r="CN21">
        <v>999</v>
      </c>
      <c r="CO21">
        <v>999</v>
      </c>
      <c r="CP21">
        <v>999</v>
      </c>
      <c r="CQ21">
        <v>999</v>
      </c>
      <c r="CR21">
        <v>999</v>
      </c>
      <c r="CS21">
        <v>999</v>
      </c>
      <c r="CT21">
        <v>999</v>
      </c>
      <c r="CU21">
        <v>999</v>
      </c>
      <c r="CV21">
        <v>999</v>
      </c>
      <c r="CW21">
        <v>999</v>
      </c>
      <c r="CX21">
        <v>999</v>
      </c>
      <c r="CY21">
        <v>999</v>
      </c>
      <c r="CZ21">
        <v>999</v>
      </c>
      <c r="DA21">
        <v>999</v>
      </c>
      <c r="DB21">
        <v>999</v>
      </c>
      <c r="DC21">
        <v>999</v>
      </c>
      <c r="DD21">
        <v>999</v>
      </c>
      <c r="DE21" s="9"/>
      <c r="DF21" s="9"/>
      <c r="DG21" s="9"/>
    </row>
    <row r="22" spans="1:111" x14ac:dyDescent="0.25">
      <c r="A22">
        <v>38</v>
      </c>
      <c r="B22">
        <v>20</v>
      </c>
      <c r="C22" t="s">
        <v>4</v>
      </c>
      <c r="D22" t="s">
        <v>5</v>
      </c>
      <c r="E22">
        <v>1</v>
      </c>
      <c r="F22">
        <v>1</v>
      </c>
      <c r="G22">
        <v>2</v>
      </c>
      <c r="H22">
        <v>1</v>
      </c>
      <c r="I22" s="3">
        <v>0</v>
      </c>
      <c r="J22" s="1">
        <f>IF(IF(H22=1,1,0),1,(IF(I22=1,2,0)))</f>
        <v>1</v>
      </c>
      <c r="K22">
        <v>6</v>
      </c>
      <c r="L22">
        <v>0</v>
      </c>
      <c r="M22">
        <v>1</v>
      </c>
      <c r="N22">
        <v>11</v>
      </c>
      <c r="O22">
        <v>0</v>
      </c>
      <c r="P22">
        <v>0</v>
      </c>
      <c r="Q22">
        <v>13.87333333333333</v>
      </c>
      <c r="R22">
        <v>7.3325000000000022</v>
      </c>
      <c r="S22">
        <v>7.4200000000000008</v>
      </c>
      <c r="T22" s="3">
        <v>7.5799999999999992</v>
      </c>
      <c r="U22">
        <v>20</v>
      </c>
      <c r="V22">
        <v>0</v>
      </c>
      <c r="W22">
        <v>0</v>
      </c>
      <c r="X22">
        <v>15</v>
      </c>
      <c r="Y22">
        <v>0</v>
      </c>
      <c r="Z22">
        <v>2</v>
      </c>
      <c r="AA22">
        <v>11.017000000000001</v>
      </c>
      <c r="AB22">
        <v>11.802727272727271</v>
      </c>
      <c r="AC22">
        <v>11.761249999999995</v>
      </c>
      <c r="AD22" s="3">
        <v>14.063750000000004</v>
      </c>
      <c r="AE22" s="2">
        <v>0</v>
      </c>
      <c r="AF22" s="9">
        <f>IF(OR(AH22/AG22&gt;1/5,(AK22+AL22+AM22+AO22)/AG22&gt;1/5),1,0)</f>
        <v>0</v>
      </c>
      <c r="AG22" s="2">
        <f>(AI22-AK22-AL22-AM22)-AH22</f>
        <v>12</v>
      </c>
      <c r="AH22">
        <v>0</v>
      </c>
      <c r="AI22">
        <v>13</v>
      </c>
      <c r="AJ22">
        <v>12</v>
      </c>
      <c r="AK22">
        <v>1</v>
      </c>
      <c r="AL22">
        <v>0</v>
      </c>
      <c r="AM22">
        <v>0</v>
      </c>
      <c r="AN22">
        <v>0</v>
      </c>
      <c r="AO22">
        <v>0</v>
      </c>
      <c r="AP22">
        <v>14</v>
      </c>
      <c r="AQ22">
        <v>0</v>
      </c>
      <c r="AR22">
        <v>0</v>
      </c>
      <c r="AS22">
        <v>6.3071428571428596</v>
      </c>
      <c r="AT22" s="3">
        <v>6.4685714285714271</v>
      </c>
      <c r="AU22" s="2">
        <v>0</v>
      </c>
      <c r="AV22" s="9">
        <f>IF(OR(AX22/AW22&gt;1/5,(BA22+BB22+BC22+BE22)/AW22&gt;1/5),1,0)</f>
        <v>0</v>
      </c>
      <c r="AW22" s="2">
        <f>(AY22-BA22-BB22-BC22)-AX22</f>
        <v>31</v>
      </c>
      <c r="AX22">
        <v>0</v>
      </c>
      <c r="AY22">
        <v>33</v>
      </c>
      <c r="AZ22">
        <v>32</v>
      </c>
      <c r="BA22">
        <v>1</v>
      </c>
      <c r="BB22">
        <v>1</v>
      </c>
      <c r="BC22">
        <v>0</v>
      </c>
      <c r="BD22">
        <v>1</v>
      </c>
      <c r="BE22">
        <v>0</v>
      </c>
      <c r="BF22">
        <v>49</v>
      </c>
      <c r="BG22">
        <v>0</v>
      </c>
      <c r="BH22">
        <v>0</v>
      </c>
      <c r="BI22">
        <v>4.8563999999999972</v>
      </c>
      <c r="BJ22" s="3">
        <v>4.9175000000000031</v>
      </c>
      <c r="BK22">
        <f>IFERROR(AVERAGEIF(BL22:BW22,"&lt;&gt;999"),"")</f>
        <v>0.61841666666666673</v>
      </c>
      <c r="BL22">
        <v>0.89200000000000002</v>
      </c>
      <c r="BM22">
        <v>0.72299999999999998</v>
      </c>
      <c r="BN22">
        <v>0.82799999999999996</v>
      </c>
      <c r="BO22">
        <v>0.65300000000000002</v>
      </c>
      <c r="BP22">
        <v>0.61799999999999999</v>
      </c>
      <c r="BQ22">
        <v>0.67200000000000004</v>
      </c>
      <c r="BR22">
        <v>0.38600000000000001</v>
      </c>
      <c r="BS22">
        <v>0.51800000000000002</v>
      </c>
      <c r="BT22">
        <v>0.61099999999999999</v>
      </c>
      <c r="BU22">
        <v>0.54</v>
      </c>
      <c r="BV22">
        <v>0.495</v>
      </c>
      <c r="BW22" s="3">
        <v>0.48499999999999999</v>
      </c>
      <c r="BX22">
        <f>IFERROR(AVERAGEIF(BY22:DD22,"&lt;&gt;999"),"")</f>
        <v>0.68412903225806443</v>
      </c>
      <c r="BY22">
        <v>0.81200000000000006</v>
      </c>
      <c r="BZ22">
        <v>0.65600000000000003</v>
      </c>
      <c r="CA22">
        <v>0.41199999999999998</v>
      </c>
      <c r="CB22">
        <v>0.74199999999999999</v>
      </c>
      <c r="CC22">
        <v>0.86799999999999999</v>
      </c>
      <c r="CD22">
        <v>0.57499999999999996</v>
      </c>
      <c r="CE22">
        <v>999</v>
      </c>
      <c r="CF22">
        <v>0.91300000000000003</v>
      </c>
      <c r="CG22">
        <v>0.70599999999999996</v>
      </c>
      <c r="CH22">
        <v>0.623</v>
      </c>
      <c r="CI22">
        <v>0.70299999999999996</v>
      </c>
      <c r="CJ22">
        <v>0.6</v>
      </c>
      <c r="CK22">
        <v>0.57099999999999995</v>
      </c>
      <c r="CL22">
        <v>0.81799999999999995</v>
      </c>
      <c r="CM22">
        <v>0.53100000000000003</v>
      </c>
      <c r="CN22">
        <v>0.61699999999999999</v>
      </c>
      <c r="CO22">
        <v>0.59499999999999997</v>
      </c>
      <c r="CP22">
        <v>0.73199999999999998</v>
      </c>
      <c r="CQ22">
        <v>0.60699999999999998</v>
      </c>
      <c r="CR22">
        <v>0.69199999999999995</v>
      </c>
      <c r="CS22">
        <v>0.56999999999999995</v>
      </c>
      <c r="CT22">
        <v>0.65500000000000003</v>
      </c>
      <c r="CU22">
        <v>0.74199999999999999</v>
      </c>
      <c r="CV22">
        <v>0.72399999999999998</v>
      </c>
      <c r="CW22">
        <v>0.45200000000000001</v>
      </c>
      <c r="CX22">
        <v>0.59799999999999998</v>
      </c>
      <c r="CY22">
        <v>0.52</v>
      </c>
      <c r="CZ22">
        <v>0.63900000000000001</v>
      </c>
      <c r="DA22">
        <v>0.68500000000000005</v>
      </c>
      <c r="DB22">
        <v>1.2010000000000001</v>
      </c>
      <c r="DC22">
        <v>0.88600000000000001</v>
      </c>
      <c r="DD22">
        <v>0.76300000000000001</v>
      </c>
      <c r="DE22" s="9"/>
      <c r="DF22" s="9"/>
      <c r="DG22" s="9"/>
    </row>
    <row r="23" spans="1:111" ht="15.75" thickBot="1" x14ac:dyDescent="0.3">
      <c r="A23">
        <v>39</v>
      </c>
      <c r="B23">
        <v>18</v>
      </c>
      <c r="C23" t="s">
        <v>97</v>
      </c>
      <c r="D23" t="s">
        <v>5</v>
      </c>
      <c r="E23">
        <v>2</v>
      </c>
      <c r="F23">
        <v>1</v>
      </c>
      <c r="G23">
        <v>2</v>
      </c>
      <c r="H23">
        <v>1</v>
      </c>
      <c r="I23" s="3">
        <v>0</v>
      </c>
      <c r="J23" s="1">
        <f>IF(IF(H23=1,1,0),1,(IF(I23=1,2,0)))</f>
        <v>1</v>
      </c>
      <c r="K23">
        <v>6</v>
      </c>
      <c r="L23">
        <v>0</v>
      </c>
      <c r="M23">
        <v>2</v>
      </c>
      <c r="N23">
        <v>17</v>
      </c>
      <c r="O23">
        <v>0</v>
      </c>
      <c r="P23">
        <v>0</v>
      </c>
      <c r="Q23">
        <v>8.9400000000000013</v>
      </c>
      <c r="R23">
        <v>8.8333333333333339</v>
      </c>
      <c r="S23">
        <v>4.2144444444444433</v>
      </c>
      <c r="T23" s="3">
        <v>6.4312500000000004</v>
      </c>
      <c r="U23">
        <v>30</v>
      </c>
      <c r="V23">
        <v>0</v>
      </c>
      <c r="W23">
        <v>1</v>
      </c>
      <c r="X23">
        <v>26</v>
      </c>
      <c r="Y23">
        <v>0</v>
      </c>
      <c r="Z23">
        <v>2</v>
      </c>
      <c r="AA23">
        <v>4.6806666666666681</v>
      </c>
      <c r="AB23">
        <v>9.8706249999999986</v>
      </c>
      <c r="AC23">
        <v>8.2257142857142878</v>
      </c>
      <c r="AD23" s="3">
        <v>7.934615384615384</v>
      </c>
      <c r="AE23" s="2">
        <v>0</v>
      </c>
      <c r="AF23" s="9">
        <f>IF(OR(AH23/AG23&gt;1/5,(AK23+AL23+AM23+AO23)/AG23&gt;1/5),1,0)</f>
        <v>1</v>
      </c>
      <c r="AG23" s="2">
        <f>(AI23-AK23-AL23-AM23)-AH23</f>
        <v>9</v>
      </c>
      <c r="AH23">
        <v>2</v>
      </c>
      <c r="AI23">
        <v>11</v>
      </c>
      <c r="AJ23">
        <v>11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3</v>
      </c>
      <c r="AQ23">
        <v>1</v>
      </c>
      <c r="AR23">
        <v>0</v>
      </c>
      <c r="AS23">
        <v>21.939999999999998</v>
      </c>
      <c r="AT23" s="3">
        <v>15.36</v>
      </c>
      <c r="AU23" s="2">
        <v>1</v>
      </c>
      <c r="AV23" s="9">
        <f>IF(OR(AX23/AW23&gt;1/5,(BA23+BB23+BC23+BE23)/AW23&gt;1/5),1,0)</f>
        <v>0</v>
      </c>
      <c r="AW23" s="2">
        <f>(AY23-BA23-BB23-BC23)-AX23</f>
        <v>29</v>
      </c>
      <c r="AX23">
        <v>1</v>
      </c>
      <c r="AY23">
        <v>30</v>
      </c>
      <c r="AZ23">
        <v>31</v>
      </c>
      <c r="BA23">
        <v>0</v>
      </c>
      <c r="BB23">
        <v>0</v>
      </c>
      <c r="BC23">
        <v>0</v>
      </c>
      <c r="BD23">
        <v>1</v>
      </c>
      <c r="BE23">
        <v>0</v>
      </c>
      <c r="BF23">
        <v>25</v>
      </c>
      <c r="BG23">
        <v>0</v>
      </c>
      <c r="BH23">
        <v>0</v>
      </c>
      <c r="BI23">
        <v>9.6438461538461571</v>
      </c>
      <c r="BJ23" s="3">
        <v>8.8176923076923046</v>
      </c>
      <c r="BK23">
        <f>IFERROR(AVERAGEIF(BL23:BW23,"&lt;&gt;999"),"")</f>
        <v>1.1338888888888887</v>
      </c>
      <c r="BL23">
        <v>999</v>
      </c>
      <c r="BM23">
        <v>999</v>
      </c>
      <c r="BN23">
        <v>2.1619999999999999</v>
      </c>
      <c r="BO23">
        <v>1.0649999999999999</v>
      </c>
      <c r="BP23">
        <v>1.48</v>
      </c>
      <c r="BQ23">
        <v>0.90100000000000002</v>
      </c>
      <c r="BR23">
        <v>0.78300000000000003</v>
      </c>
      <c r="BS23">
        <v>0.97399999999999998</v>
      </c>
      <c r="BT23">
        <v>0.83799999999999997</v>
      </c>
      <c r="BU23">
        <v>1.3049999999999999</v>
      </c>
      <c r="BV23">
        <v>0.69699999999999995</v>
      </c>
      <c r="BW23" s="22">
        <v>999</v>
      </c>
      <c r="BX23">
        <f>IFERROR(AVERAGEIF(BY23:DD23,"&lt;&gt;999"),"")</f>
        <v>1.4973571428571428</v>
      </c>
      <c r="BY23">
        <v>0.92200000000000004</v>
      </c>
      <c r="BZ23">
        <v>1.581</v>
      </c>
      <c r="CA23">
        <v>1.117</v>
      </c>
      <c r="CB23">
        <v>1.278</v>
      </c>
      <c r="CC23">
        <v>999</v>
      </c>
      <c r="CD23">
        <v>2.0550000000000002</v>
      </c>
      <c r="CE23">
        <v>1.671</v>
      </c>
      <c r="CF23">
        <v>1.5409999999999999</v>
      </c>
      <c r="CG23">
        <v>1.89</v>
      </c>
      <c r="CH23">
        <v>2.3839999999999999</v>
      </c>
      <c r="CI23">
        <v>1.113</v>
      </c>
      <c r="CJ23">
        <v>1.2589999999999999</v>
      </c>
      <c r="CK23">
        <v>2.08</v>
      </c>
      <c r="CL23">
        <v>1.294</v>
      </c>
      <c r="CM23">
        <v>1.181</v>
      </c>
      <c r="CN23">
        <v>1.8580000000000001</v>
      </c>
      <c r="CO23">
        <v>1.327</v>
      </c>
      <c r="CP23">
        <v>1.8759999999999999</v>
      </c>
      <c r="CQ23">
        <v>1.528</v>
      </c>
      <c r="CR23">
        <v>0.79600000000000004</v>
      </c>
      <c r="CS23">
        <v>999</v>
      </c>
      <c r="CT23">
        <v>1.53</v>
      </c>
      <c r="CU23">
        <v>2.5219999999999998</v>
      </c>
      <c r="CV23">
        <v>1.3380000000000001</v>
      </c>
      <c r="CW23">
        <v>1.6479999999999999</v>
      </c>
      <c r="CX23">
        <v>1.8149999999999999</v>
      </c>
      <c r="CY23">
        <v>1.2909999999999999</v>
      </c>
      <c r="CZ23">
        <v>1.034</v>
      </c>
      <c r="DA23">
        <v>0.9</v>
      </c>
      <c r="DB23">
        <v>1.097</v>
      </c>
      <c r="DC23">
        <v>999</v>
      </c>
      <c r="DD23" s="9">
        <v>999</v>
      </c>
      <c r="DE23" s="9"/>
      <c r="DF23" s="9"/>
      <c r="DG23" s="9"/>
    </row>
    <row r="24" spans="1:111" x14ac:dyDescent="0.25">
      <c r="A24">
        <v>41</v>
      </c>
      <c r="B24">
        <v>20</v>
      </c>
      <c r="C24" t="s">
        <v>4</v>
      </c>
      <c r="D24" t="s">
        <v>5</v>
      </c>
      <c r="E24">
        <v>1</v>
      </c>
      <c r="F24">
        <v>1</v>
      </c>
      <c r="G24">
        <v>2</v>
      </c>
      <c r="H24">
        <v>1</v>
      </c>
      <c r="I24" s="3">
        <v>0</v>
      </c>
      <c r="J24" s="1">
        <f>IF(IF(H24=1,1,0),1,(IF(I24=1,2,0)))</f>
        <v>1</v>
      </c>
      <c r="K24">
        <v>11</v>
      </c>
      <c r="L24">
        <v>0</v>
      </c>
      <c r="M24">
        <v>1</v>
      </c>
      <c r="N24">
        <v>4</v>
      </c>
      <c r="O24">
        <v>0</v>
      </c>
      <c r="P24">
        <v>3</v>
      </c>
      <c r="Q24">
        <v>6.39</v>
      </c>
      <c r="R24">
        <v>6.2800000000000011</v>
      </c>
      <c r="S24">
        <v>13.633333333333333</v>
      </c>
      <c r="T24" s="3">
        <v>7.3899999999999988</v>
      </c>
      <c r="U24">
        <v>37</v>
      </c>
      <c r="V24">
        <v>0</v>
      </c>
      <c r="W24">
        <v>9</v>
      </c>
      <c r="X24">
        <v>69</v>
      </c>
      <c r="Y24">
        <v>0</v>
      </c>
      <c r="Z24">
        <v>8</v>
      </c>
      <c r="AA24">
        <v>5.2647368421052629</v>
      </c>
      <c r="AB24">
        <v>4.841578947368423</v>
      </c>
      <c r="AC24">
        <v>3.0685714285714281</v>
      </c>
      <c r="AD24" s="3">
        <v>2.8851428571428581</v>
      </c>
      <c r="AE24" s="2">
        <v>1</v>
      </c>
      <c r="AF24" s="9">
        <f>IF(OR(AH24/AG24&gt;1/5,(AK24+AL24+AM24+AO24)/AG24&gt;1/5),1,0)</f>
        <v>0</v>
      </c>
      <c r="AG24" s="2">
        <f>(AI24-AK24-AL24-AM24)-AH24</f>
        <v>10</v>
      </c>
      <c r="AH24">
        <v>1</v>
      </c>
      <c r="AI24">
        <v>11</v>
      </c>
      <c r="AJ24">
        <v>11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8</v>
      </c>
      <c r="AQ24">
        <v>2</v>
      </c>
      <c r="AR24">
        <v>0</v>
      </c>
      <c r="AS24">
        <v>5.8620000000000001</v>
      </c>
      <c r="AT24" s="3">
        <v>9.379999999999999</v>
      </c>
      <c r="AU24" s="2">
        <v>1</v>
      </c>
      <c r="AV24" s="9">
        <f>IF(OR(AX24/AW24&gt;1/5,(BA24+BB24+BC24+BE24)/AW24&gt;1/5),1,0)</f>
        <v>0</v>
      </c>
      <c r="AW24" s="2">
        <f>(AY24-BA24-BB24-BC24)-AX24</f>
        <v>29</v>
      </c>
      <c r="AX24">
        <v>1</v>
      </c>
      <c r="AY24">
        <v>32</v>
      </c>
      <c r="AZ24">
        <v>31</v>
      </c>
      <c r="BA24">
        <v>2</v>
      </c>
      <c r="BB24">
        <v>0</v>
      </c>
      <c r="BC24">
        <v>0</v>
      </c>
      <c r="BD24">
        <v>1</v>
      </c>
      <c r="BE24">
        <v>0</v>
      </c>
      <c r="BF24">
        <v>36</v>
      </c>
      <c r="BG24">
        <v>3</v>
      </c>
      <c r="BH24">
        <v>0</v>
      </c>
      <c r="BI24">
        <v>4.7966666666666686</v>
      </c>
      <c r="BJ24" s="3">
        <v>6.82736842105263</v>
      </c>
      <c r="BK24">
        <f>IFERROR(AVERAGEIF(BL24:BW24,"&lt;&gt;999"),"")</f>
        <v>1.8287</v>
      </c>
      <c r="BL24">
        <v>3.472</v>
      </c>
      <c r="BM24">
        <v>1.42</v>
      </c>
      <c r="BN24">
        <v>0.94699999999999995</v>
      </c>
      <c r="BO24">
        <v>0.88900000000000001</v>
      </c>
      <c r="BP24">
        <v>1.8660000000000001</v>
      </c>
      <c r="BQ24">
        <v>2.3380000000000001</v>
      </c>
      <c r="BR24">
        <v>1.63</v>
      </c>
      <c r="BS24">
        <v>2.4630000000000001</v>
      </c>
      <c r="BT24">
        <v>2.419</v>
      </c>
      <c r="BU24">
        <v>0.84299999999999997</v>
      </c>
      <c r="BV24" s="9">
        <v>999</v>
      </c>
      <c r="BW24" s="18">
        <v>999</v>
      </c>
      <c r="BX24">
        <f>IFERROR(AVERAGEIF(BY24:DD24,"&lt;&gt;999"),"")</f>
        <v>1.5942000000000003</v>
      </c>
      <c r="BY24">
        <v>1.857</v>
      </c>
      <c r="BZ24">
        <v>1.0900000000000001</v>
      </c>
      <c r="CA24">
        <v>1.1990000000000001</v>
      </c>
      <c r="CB24">
        <v>0.748</v>
      </c>
      <c r="CC24">
        <v>1.621</v>
      </c>
      <c r="CD24">
        <v>1.5489999999999999</v>
      </c>
      <c r="CE24">
        <v>4.7110000000000003</v>
      </c>
      <c r="CF24">
        <v>0.98599999999999999</v>
      </c>
      <c r="CG24">
        <v>0.83699999999999997</v>
      </c>
      <c r="CH24">
        <v>1.1439999999999999</v>
      </c>
      <c r="CI24">
        <v>1.5529999999999999</v>
      </c>
      <c r="CJ24">
        <v>0.92400000000000004</v>
      </c>
      <c r="CK24">
        <v>1.407</v>
      </c>
      <c r="CL24">
        <v>1.1930000000000001</v>
      </c>
      <c r="CM24">
        <v>1.431</v>
      </c>
      <c r="CN24">
        <v>1.0409999999999999</v>
      </c>
      <c r="CO24" s="9">
        <v>3.0009999999999999</v>
      </c>
      <c r="CP24" s="9">
        <v>1.8120000000000001</v>
      </c>
      <c r="CQ24" s="9">
        <v>999</v>
      </c>
      <c r="CR24" s="9">
        <v>1.1619999999999999</v>
      </c>
      <c r="CS24" s="9">
        <v>3.1179999999999999</v>
      </c>
      <c r="CT24" s="9">
        <v>1.143</v>
      </c>
      <c r="CU24" s="9">
        <v>1.091</v>
      </c>
      <c r="CV24" s="9">
        <v>1.0189999999999999</v>
      </c>
      <c r="CW24" s="9">
        <v>1.0860000000000001</v>
      </c>
      <c r="CX24" s="9">
        <v>3.3159999999999998</v>
      </c>
      <c r="CY24" s="9">
        <v>1.155</v>
      </c>
      <c r="CZ24" s="9">
        <v>1.2929999999999999</v>
      </c>
      <c r="DA24" s="9">
        <v>2.9710000000000001</v>
      </c>
      <c r="DB24" s="9">
        <v>1.5009999999999999</v>
      </c>
      <c r="DC24" s="9">
        <v>0.86699999999999999</v>
      </c>
      <c r="DD24" s="9">
        <v>999</v>
      </c>
      <c r="DE24" s="9"/>
      <c r="DF24" s="9"/>
      <c r="DG24" s="9"/>
    </row>
    <row r="25" spans="1:111" x14ac:dyDescent="0.25">
      <c r="A25">
        <v>42</v>
      </c>
      <c r="B25">
        <v>19</v>
      </c>
      <c r="C25" t="s">
        <v>4</v>
      </c>
      <c r="D25" t="s">
        <v>5</v>
      </c>
      <c r="E25">
        <v>2</v>
      </c>
      <c r="F25">
        <v>2</v>
      </c>
      <c r="G25">
        <v>1</v>
      </c>
      <c r="H25">
        <v>0</v>
      </c>
      <c r="I25" s="3">
        <v>1</v>
      </c>
      <c r="J25" s="1">
        <f>IF(IF(H25=1,1,0),1,(IF(I25=1,2,0)))</f>
        <v>2</v>
      </c>
      <c r="K25">
        <v>13</v>
      </c>
      <c r="L25">
        <v>0</v>
      </c>
      <c r="M25">
        <v>0</v>
      </c>
      <c r="N25">
        <v>13</v>
      </c>
      <c r="O25">
        <v>0</v>
      </c>
      <c r="P25">
        <v>0</v>
      </c>
      <c r="Q25">
        <v>7.36</v>
      </c>
      <c r="R25">
        <v>5.55</v>
      </c>
      <c r="S25">
        <v>7.5</v>
      </c>
      <c r="T25" s="3">
        <v>5.48</v>
      </c>
      <c r="U25">
        <v>44</v>
      </c>
      <c r="V25">
        <v>0</v>
      </c>
      <c r="W25">
        <v>0</v>
      </c>
      <c r="X25">
        <v>25</v>
      </c>
      <c r="Y25">
        <v>0</v>
      </c>
      <c r="Z25">
        <v>0</v>
      </c>
      <c r="AA25">
        <v>4.9168181818181855</v>
      </c>
      <c r="AB25">
        <v>5.7745454545454518</v>
      </c>
      <c r="AC25">
        <v>10.143076923076924</v>
      </c>
      <c r="AD25" s="3">
        <v>8.9266666666666641</v>
      </c>
      <c r="AE25" s="2">
        <v>0</v>
      </c>
      <c r="AF25" s="9">
        <f>IF(OR(AH25/AG25&gt;1/5,(AK25+AL25+AM25+AO25)/AG25&gt;1/5),1,0)</f>
        <v>1</v>
      </c>
      <c r="AG25" s="2">
        <f>(AI25-AK25-AL25-AM25)-AH25</f>
        <v>8</v>
      </c>
      <c r="AH25" s="2">
        <v>4</v>
      </c>
      <c r="AI25" s="1">
        <v>17</v>
      </c>
      <c r="AJ25">
        <v>12</v>
      </c>
      <c r="AK25">
        <v>1</v>
      </c>
      <c r="AL25">
        <v>4</v>
      </c>
      <c r="AM25">
        <v>0</v>
      </c>
      <c r="AN25">
        <v>0</v>
      </c>
      <c r="AO25" s="2">
        <v>1</v>
      </c>
      <c r="AP25">
        <v>21</v>
      </c>
      <c r="AQ25">
        <v>1</v>
      </c>
      <c r="AR25">
        <v>0</v>
      </c>
      <c r="AS25">
        <v>3.9369999999999989</v>
      </c>
      <c r="AT25" s="3">
        <v>4.2490909090909099</v>
      </c>
      <c r="AU25" s="2">
        <v>0</v>
      </c>
      <c r="AV25" s="9">
        <f>IF(OR(AX25/AW25&gt;1/5,(BA25+BB25+BC25+BE25)/AW25&gt;1/5),1,0)</f>
        <v>0</v>
      </c>
      <c r="AW25" s="2">
        <f>(AY25-BA25-BB25-BC25)-AX25</f>
        <v>31</v>
      </c>
      <c r="AX25" s="2">
        <v>0</v>
      </c>
      <c r="AY25">
        <v>35</v>
      </c>
      <c r="AZ25">
        <v>31</v>
      </c>
      <c r="BA25">
        <v>3</v>
      </c>
      <c r="BB25">
        <v>1</v>
      </c>
      <c r="BC25">
        <v>0</v>
      </c>
      <c r="BD25">
        <v>0</v>
      </c>
      <c r="BE25">
        <v>0</v>
      </c>
      <c r="BF25">
        <v>48</v>
      </c>
      <c r="BG25">
        <v>6</v>
      </c>
      <c r="BH25">
        <v>0</v>
      </c>
      <c r="BI25">
        <v>4.0908333333333324</v>
      </c>
      <c r="BJ25" s="3">
        <v>4.826249999999999</v>
      </c>
      <c r="BK25">
        <f>AVERAGE(BL25,BN25:BV25)</f>
        <v>1.2906</v>
      </c>
      <c r="BL25">
        <v>1.0860000000000001</v>
      </c>
      <c r="BM25">
        <v>999</v>
      </c>
      <c r="BN25">
        <v>0.78400000000000003</v>
      </c>
      <c r="BO25">
        <v>1.004</v>
      </c>
      <c r="BP25">
        <v>1.887</v>
      </c>
      <c r="BQ25">
        <v>0.57499999999999996</v>
      </c>
      <c r="BR25">
        <v>0.76</v>
      </c>
      <c r="BS25">
        <v>0.72599999999999998</v>
      </c>
      <c r="BT25">
        <v>0.97599999999999998</v>
      </c>
      <c r="BU25">
        <v>3.5910000000000002</v>
      </c>
      <c r="BV25">
        <v>1.5169999999999999</v>
      </c>
      <c r="BW25" s="3">
        <v>999</v>
      </c>
      <c r="BX25">
        <f>IFERROR(AVERAGEIF(BY25:DD25,"&lt;&gt;999"),"")</f>
        <v>0.85332258064516131</v>
      </c>
      <c r="BY25" s="1">
        <v>0.84199999999999997</v>
      </c>
      <c r="BZ25" s="1">
        <v>0.60899999999999999</v>
      </c>
      <c r="CA25" s="1">
        <v>0.85</v>
      </c>
      <c r="CB25" s="1">
        <v>0.69399999999999995</v>
      </c>
      <c r="CC25" s="1">
        <v>0.82499999999999996</v>
      </c>
      <c r="CD25" s="1">
        <v>0.68400000000000005</v>
      </c>
      <c r="CE25" s="1">
        <v>1.8120000000000001</v>
      </c>
      <c r="CF25" s="1">
        <v>0.94299999999999995</v>
      </c>
      <c r="CG25" s="1">
        <v>1.4670000000000001</v>
      </c>
      <c r="CH25" s="1">
        <v>0.85299999999999998</v>
      </c>
      <c r="CI25" s="1">
        <v>0.79500000000000004</v>
      </c>
      <c r="CJ25" s="1">
        <v>0.9</v>
      </c>
      <c r="CK25" s="1">
        <v>0.76500000000000001</v>
      </c>
      <c r="CL25" s="1">
        <v>0.68799999999999994</v>
      </c>
      <c r="CM25" s="1">
        <v>0.75800000000000001</v>
      </c>
      <c r="CN25" s="1">
        <v>0.69</v>
      </c>
      <c r="CO25" s="1">
        <v>0.70699999999999996</v>
      </c>
      <c r="CP25" s="1">
        <v>1.159</v>
      </c>
      <c r="CQ25" s="1">
        <v>0.79700000000000004</v>
      </c>
      <c r="CR25" s="1">
        <v>1.119</v>
      </c>
      <c r="CS25" s="1">
        <v>1.304</v>
      </c>
      <c r="CT25" s="1">
        <v>0.90300000000000002</v>
      </c>
      <c r="CU25" s="1">
        <v>0.74199999999999999</v>
      </c>
      <c r="CV25" s="1">
        <v>0.88900000000000001</v>
      </c>
      <c r="CW25" s="1">
        <v>0.622</v>
      </c>
      <c r="CX25" s="1">
        <v>0.38400000000000001</v>
      </c>
      <c r="CY25" s="1">
        <v>0.71799999999999997</v>
      </c>
      <c r="CZ25" s="1">
        <v>0.50800000000000001</v>
      </c>
      <c r="DA25" s="1">
        <v>0.80500000000000005</v>
      </c>
      <c r="DB25" s="1">
        <v>0.89700000000000002</v>
      </c>
      <c r="DC25" s="1">
        <v>0.72399999999999998</v>
      </c>
      <c r="DD25" s="2">
        <v>999</v>
      </c>
      <c r="DE25" s="9"/>
      <c r="DF25" s="9"/>
      <c r="DG25" s="9"/>
    </row>
    <row r="26" spans="1:111" x14ac:dyDescent="0.25">
      <c r="A26">
        <v>44</v>
      </c>
      <c r="B26">
        <v>19</v>
      </c>
      <c r="C26" t="s">
        <v>4</v>
      </c>
      <c r="D26" t="s">
        <v>5</v>
      </c>
      <c r="E26">
        <v>1</v>
      </c>
      <c r="F26">
        <v>1</v>
      </c>
      <c r="G26">
        <v>2</v>
      </c>
      <c r="H26">
        <v>1</v>
      </c>
      <c r="I26" s="3">
        <v>0</v>
      </c>
      <c r="J26" s="1">
        <f>IF(IF(H26=1,1,0),1,(IF(I26=1,2,0)))</f>
        <v>1</v>
      </c>
      <c r="K26">
        <v>12</v>
      </c>
      <c r="L26">
        <v>0</v>
      </c>
      <c r="M26">
        <v>0</v>
      </c>
      <c r="N26">
        <v>15</v>
      </c>
      <c r="O26">
        <v>0</v>
      </c>
      <c r="P26">
        <v>0</v>
      </c>
      <c r="Q26">
        <v>5.7166666666666659</v>
      </c>
      <c r="R26">
        <v>7.9571428571428564</v>
      </c>
      <c r="S26">
        <v>6.6774999999999993</v>
      </c>
      <c r="T26" s="3">
        <v>4.5724999999999998</v>
      </c>
      <c r="U26">
        <v>47</v>
      </c>
      <c r="V26">
        <v>0</v>
      </c>
      <c r="W26">
        <v>0</v>
      </c>
      <c r="X26">
        <v>31</v>
      </c>
      <c r="Y26">
        <v>0</v>
      </c>
      <c r="Z26">
        <v>0</v>
      </c>
      <c r="AA26">
        <v>4.9416666666666682</v>
      </c>
      <c r="AB26">
        <v>5.0583333333333318</v>
      </c>
      <c r="AC26">
        <v>9.0399999999999974</v>
      </c>
      <c r="AD26" s="3">
        <v>6.3193333333333364</v>
      </c>
      <c r="AE26" s="2">
        <v>0</v>
      </c>
      <c r="AF26" s="9">
        <f>IF(OR(AH26/AG26&gt;1/5,(AK26+AL26+AM26+AO26)/AG26&gt;1/5),1,0)</f>
        <v>1</v>
      </c>
      <c r="AG26" s="2">
        <f>(AI26-AK26-AL26-AM26)-AH26</f>
        <v>4</v>
      </c>
      <c r="AH26">
        <v>7</v>
      </c>
      <c r="AI26">
        <v>15</v>
      </c>
      <c r="AJ26">
        <v>11</v>
      </c>
      <c r="AK26">
        <v>0</v>
      </c>
      <c r="AL26">
        <v>4</v>
      </c>
      <c r="AM26">
        <v>0</v>
      </c>
      <c r="AN26">
        <v>1</v>
      </c>
      <c r="AO26">
        <v>1</v>
      </c>
      <c r="AP26">
        <v>8</v>
      </c>
      <c r="AQ26">
        <v>1</v>
      </c>
      <c r="AR26">
        <v>1</v>
      </c>
      <c r="AS26">
        <v>4.5150000000000006</v>
      </c>
      <c r="AT26" s="3">
        <v>12.675999999999998</v>
      </c>
      <c r="AU26" s="2">
        <v>0</v>
      </c>
      <c r="AV26" s="9">
        <f>IF(OR(AX26/AW26&gt;1/5,(BA26+BB26+BC26+BE26)/AW26&gt;1/5),1,0)</f>
        <v>0</v>
      </c>
      <c r="AW26" s="2">
        <f>(AY26-BA26-BB26-BC26)-AX26</f>
        <v>28</v>
      </c>
      <c r="AX26">
        <v>3</v>
      </c>
      <c r="AY26">
        <v>31</v>
      </c>
      <c r="AZ26">
        <v>31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24</v>
      </c>
      <c r="BG26">
        <v>1</v>
      </c>
      <c r="BH26">
        <v>0</v>
      </c>
      <c r="BI26">
        <v>11.131538461538458</v>
      </c>
      <c r="BJ26" s="3">
        <v>7.375833333333337</v>
      </c>
      <c r="BK26">
        <f>IFERROR(AVERAGEIF(BL26:BW26,"&lt;&gt;999"),"")</f>
        <v>1.7561818181818181</v>
      </c>
      <c r="BL26">
        <v>4.9649999999999999</v>
      </c>
      <c r="BM26">
        <v>4.8780000000000001</v>
      </c>
      <c r="BN26">
        <v>999</v>
      </c>
      <c r="BO26">
        <v>0.89400000000000002</v>
      </c>
      <c r="BP26">
        <v>1.3380000000000001</v>
      </c>
      <c r="BQ26">
        <v>1.0569999999999999</v>
      </c>
      <c r="BR26">
        <v>1.2749999999999999</v>
      </c>
      <c r="BS26">
        <v>0.73499999999999999</v>
      </c>
      <c r="BT26">
        <v>1.2330000000000001</v>
      </c>
      <c r="BU26">
        <v>0.84</v>
      </c>
      <c r="BV26">
        <v>0.74299999999999999</v>
      </c>
      <c r="BW26" s="3">
        <v>1.36</v>
      </c>
      <c r="BX26">
        <f>IFERROR(AVERAGEIF(BY26:DD26,"&lt;&gt;999"),"")</f>
        <v>0.7727142857142858</v>
      </c>
      <c r="BY26">
        <v>0.65400000000000003</v>
      </c>
      <c r="BZ26">
        <v>0.76</v>
      </c>
      <c r="CA26">
        <v>0.64900000000000002</v>
      </c>
      <c r="CB26">
        <v>0.78900000000000003</v>
      </c>
      <c r="CC26">
        <v>0.80100000000000005</v>
      </c>
      <c r="CD26">
        <v>0.68200000000000005</v>
      </c>
      <c r="CE26">
        <v>0.58599999999999997</v>
      </c>
      <c r="CF26">
        <v>0.99099999999999999</v>
      </c>
      <c r="CG26">
        <v>0.61399999999999999</v>
      </c>
      <c r="CH26" s="19">
        <v>999</v>
      </c>
      <c r="CI26" s="19">
        <v>999</v>
      </c>
      <c r="CJ26" s="19">
        <v>999</v>
      </c>
      <c r="CK26">
        <v>0.85199999999999998</v>
      </c>
      <c r="CL26">
        <v>1.367</v>
      </c>
      <c r="CM26">
        <v>0.80100000000000005</v>
      </c>
      <c r="CN26">
        <v>0.86399999999999999</v>
      </c>
      <c r="CO26">
        <v>0.53400000000000003</v>
      </c>
      <c r="CP26">
        <v>0.71599999999999997</v>
      </c>
      <c r="CQ26">
        <v>0.496</v>
      </c>
      <c r="CR26">
        <v>0.751</v>
      </c>
      <c r="CS26">
        <v>0.97599999999999998</v>
      </c>
      <c r="CT26">
        <v>0.873</v>
      </c>
      <c r="CU26">
        <v>0.72399999999999998</v>
      </c>
      <c r="CV26">
        <v>0.55200000000000005</v>
      </c>
      <c r="CW26">
        <v>0.73799999999999999</v>
      </c>
      <c r="CX26">
        <v>1.044</v>
      </c>
      <c r="CY26">
        <v>0.71799999999999997</v>
      </c>
      <c r="CZ26">
        <v>1.0629999999999999</v>
      </c>
      <c r="DA26">
        <v>0.76300000000000001</v>
      </c>
      <c r="DB26">
        <v>0.65600000000000003</v>
      </c>
      <c r="DC26">
        <v>0.622</v>
      </c>
      <c r="DD26" s="9">
        <v>999</v>
      </c>
      <c r="DE26" s="9"/>
      <c r="DF26" s="9"/>
      <c r="DG26" s="9"/>
    </row>
    <row r="27" spans="1:111" x14ac:dyDescent="0.25">
      <c r="A27">
        <v>46</v>
      </c>
      <c r="B27">
        <v>20</v>
      </c>
      <c r="C27" t="s">
        <v>4</v>
      </c>
      <c r="D27" t="s">
        <v>5</v>
      </c>
      <c r="E27">
        <v>2</v>
      </c>
      <c r="F27">
        <v>1</v>
      </c>
      <c r="G27">
        <v>2</v>
      </c>
      <c r="H27">
        <v>1</v>
      </c>
      <c r="I27" s="3">
        <v>0</v>
      </c>
      <c r="J27" s="1">
        <f>IF(IF(H27=1,1,0),1,(IF(I27=1,2,0)))</f>
        <v>1</v>
      </c>
      <c r="K27">
        <v>6</v>
      </c>
      <c r="L27">
        <v>0</v>
      </c>
      <c r="M27">
        <v>0</v>
      </c>
      <c r="N27">
        <v>8</v>
      </c>
      <c r="O27">
        <v>0</v>
      </c>
      <c r="P27">
        <v>0</v>
      </c>
      <c r="Q27">
        <v>20.119999999999997</v>
      </c>
      <c r="R27">
        <v>3.1733333333333342</v>
      </c>
      <c r="S27">
        <v>13.933999999999997</v>
      </c>
      <c r="T27" s="3">
        <v>5.0825000000000031</v>
      </c>
      <c r="U27">
        <v>26</v>
      </c>
      <c r="V27">
        <v>0</v>
      </c>
      <c r="W27">
        <v>1</v>
      </c>
      <c r="X27">
        <v>42</v>
      </c>
      <c r="Y27">
        <v>0</v>
      </c>
      <c r="Z27">
        <v>0</v>
      </c>
      <c r="AA27">
        <v>5.6423076923076927</v>
      </c>
      <c r="AB27">
        <v>9.4264285714285716</v>
      </c>
      <c r="AC27">
        <v>7.2836363636363615</v>
      </c>
      <c r="AD27" s="3">
        <v>3.7980952380952395</v>
      </c>
      <c r="AE27" s="2">
        <v>0</v>
      </c>
      <c r="AF27" s="9">
        <f>IF(OR(AH27/AG27&gt;1/5,(AK27+AL27+AM27+AO27)/AG27&gt;1/5),1,0)</f>
        <v>1</v>
      </c>
      <c r="AG27" s="2">
        <f>(AI27-AK27-AL27-AM27)-AH27</f>
        <v>8</v>
      </c>
      <c r="AH27" s="2">
        <v>3</v>
      </c>
      <c r="AI27">
        <v>12</v>
      </c>
      <c r="AJ27">
        <v>11</v>
      </c>
      <c r="AK27">
        <v>0</v>
      </c>
      <c r="AL27">
        <v>1</v>
      </c>
      <c r="AM27">
        <v>0</v>
      </c>
      <c r="AN27">
        <v>0</v>
      </c>
      <c r="AO27">
        <v>0</v>
      </c>
      <c r="AP27">
        <v>15</v>
      </c>
      <c r="AQ27">
        <v>0</v>
      </c>
      <c r="AR27">
        <v>0</v>
      </c>
      <c r="AS27">
        <v>14.9175</v>
      </c>
      <c r="AT27" s="3">
        <v>7.27</v>
      </c>
      <c r="AU27" s="2">
        <v>1</v>
      </c>
      <c r="AV27" s="9">
        <f>IF(OR(AX27/AW27&gt;1/5,(BA27+BB27+BC27+BE27)/AW27&gt;1/5),1,0)</f>
        <v>1</v>
      </c>
      <c r="AW27" s="2">
        <f>(AY27-BA27-BB27-BC27)-AX27</f>
        <v>18</v>
      </c>
      <c r="AX27" s="2">
        <v>10</v>
      </c>
      <c r="AY27" s="9">
        <v>28</v>
      </c>
      <c r="AZ27">
        <v>31</v>
      </c>
      <c r="BA27">
        <v>0</v>
      </c>
      <c r="BB27">
        <v>0</v>
      </c>
      <c r="BC27">
        <v>0</v>
      </c>
      <c r="BD27">
        <v>4</v>
      </c>
      <c r="BE27">
        <v>0</v>
      </c>
      <c r="BF27">
        <v>37</v>
      </c>
      <c r="BG27">
        <v>0</v>
      </c>
      <c r="BH27">
        <v>0</v>
      </c>
      <c r="BI27">
        <v>5.8705555555555557</v>
      </c>
      <c r="BJ27" s="3">
        <v>7.0331578947368421</v>
      </c>
      <c r="BK27">
        <f>IFERROR(AVERAGEIF(BL27:BW27,"&lt;&gt;999"),"")</f>
        <v>2.7883636363636359</v>
      </c>
      <c r="BL27">
        <v>2.5670000000000002</v>
      </c>
      <c r="BM27">
        <v>1.37</v>
      </c>
      <c r="BN27">
        <v>1.0549999999999999</v>
      </c>
      <c r="BO27">
        <v>1.36</v>
      </c>
      <c r="BP27">
        <v>1.7949999999999999</v>
      </c>
      <c r="BQ27">
        <v>6.7450000000000001</v>
      </c>
      <c r="BR27">
        <v>6.0019999999999998</v>
      </c>
      <c r="BS27">
        <v>1.514</v>
      </c>
      <c r="BT27">
        <v>1.2450000000000001</v>
      </c>
      <c r="BU27">
        <v>3.7050000000000001</v>
      </c>
      <c r="BV27">
        <v>3.3140000000000001</v>
      </c>
      <c r="BW27" s="3">
        <v>999</v>
      </c>
      <c r="BX27">
        <f>IFERROR(AVERAGEIF(BY27:DD27,"&lt;&gt;999"),"")</f>
        <v>1.7371071428571432</v>
      </c>
      <c r="BY27">
        <v>1.883</v>
      </c>
      <c r="BZ27">
        <v>999</v>
      </c>
      <c r="CA27">
        <v>0.84199999999999997</v>
      </c>
      <c r="CB27">
        <v>1.1679999999999999</v>
      </c>
      <c r="CC27">
        <v>1.087</v>
      </c>
      <c r="CD27">
        <v>0.92200000000000004</v>
      </c>
      <c r="CE27">
        <v>1.284</v>
      </c>
      <c r="CF27">
        <v>1.115</v>
      </c>
      <c r="CG27">
        <v>1.796</v>
      </c>
      <c r="CH27">
        <v>1.177</v>
      </c>
      <c r="CI27">
        <v>0.995</v>
      </c>
      <c r="CJ27">
        <v>1.508</v>
      </c>
      <c r="CK27">
        <v>1.304</v>
      </c>
      <c r="CL27">
        <v>1.292</v>
      </c>
      <c r="CM27">
        <v>1.17</v>
      </c>
      <c r="CN27">
        <v>1.887</v>
      </c>
      <c r="CO27">
        <v>1.2949999999999999</v>
      </c>
      <c r="CP27">
        <v>1.804</v>
      </c>
      <c r="CQ27">
        <v>4.2839999999999998</v>
      </c>
      <c r="CR27">
        <v>3.2469999999999999</v>
      </c>
      <c r="CS27">
        <v>999</v>
      </c>
      <c r="CT27">
        <v>999</v>
      </c>
      <c r="CU27">
        <v>1.9730000000000001</v>
      </c>
      <c r="CV27">
        <v>1.4019999999999999</v>
      </c>
      <c r="CW27">
        <v>1.583</v>
      </c>
      <c r="CX27">
        <v>3.988</v>
      </c>
      <c r="CY27">
        <v>2.6</v>
      </c>
      <c r="CZ27">
        <v>2.3839999999999999</v>
      </c>
      <c r="DA27">
        <v>1.02</v>
      </c>
      <c r="DB27">
        <v>1.7370000000000001</v>
      </c>
      <c r="DC27">
        <v>1.8919999999999999</v>
      </c>
      <c r="DD27">
        <v>999</v>
      </c>
      <c r="DE27" s="9"/>
      <c r="DF27" s="9"/>
      <c r="DG27" s="9"/>
    </row>
    <row r="28" spans="1:111" x14ac:dyDescent="0.25">
      <c r="A28">
        <v>48</v>
      </c>
      <c r="B28">
        <v>19</v>
      </c>
      <c r="C28" t="s">
        <v>4</v>
      </c>
      <c r="D28" t="s">
        <v>5</v>
      </c>
      <c r="E28">
        <v>2</v>
      </c>
      <c r="F28">
        <v>2</v>
      </c>
      <c r="G28">
        <v>2</v>
      </c>
      <c r="H28">
        <v>0</v>
      </c>
      <c r="I28" s="3">
        <v>0</v>
      </c>
      <c r="J28" s="1">
        <f>IF(IF(H28=1,1,0),1,(IF(I28=1,2,0)))</f>
        <v>0</v>
      </c>
      <c r="K28">
        <v>19</v>
      </c>
      <c r="L28">
        <v>0</v>
      </c>
      <c r="M28">
        <v>0</v>
      </c>
      <c r="N28">
        <v>18</v>
      </c>
      <c r="O28">
        <v>0</v>
      </c>
      <c r="P28">
        <v>1</v>
      </c>
      <c r="Q28">
        <v>4.0930000000000017</v>
      </c>
      <c r="R28">
        <v>4.9069999999999983</v>
      </c>
      <c r="S28">
        <v>6.1222222222222236</v>
      </c>
      <c r="T28" s="3">
        <v>2.8349999999999995</v>
      </c>
      <c r="U28">
        <v>44</v>
      </c>
      <c r="V28">
        <v>0</v>
      </c>
      <c r="W28">
        <v>1</v>
      </c>
      <c r="X28">
        <v>63</v>
      </c>
      <c r="Y28">
        <v>1</v>
      </c>
      <c r="Z28">
        <v>0</v>
      </c>
      <c r="AA28">
        <v>2.6028124999999998</v>
      </c>
      <c r="AB28">
        <v>4.8868750000000007</v>
      </c>
      <c r="AC28">
        <v>3.7045454545454586</v>
      </c>
      <c r="AD28" s="1">
        <v>6.9440909090909058</v>
      </c>
      <c r="AE28" s="2">
        <v>0</v>
      </c>
      <c r="AF28" s="9">
        <f>IF(OR(AH28/AG28&gt;1/5,(AK28+AL28+AM28+AO28)/AG28&gt;1/5),1,0)</f>
        <v>1</v>
      </c>
      <c r="AG28" s="2">
        <f>(AI28-AK28-AL28-AM28)-AH28</f>
        <v>9</v>
      </c>
      <c r="AH28" s="2">
        <v>2</v>
      </c>
      <c r="AI28">
        <v>14</v>
      </c>
      <c r="AJ28">
        <v>11</v>
      </c>
      <c r="AK28">
        <v>1</v>
      </c>
      <c r="AL28">
        <v>2</v>
      </c>
      <c r="AM28">
        <v>0</v>
      </c>
      <c r="AN28">
        <v>0</v>
      </c>
      <c r="AO28">
        <v>0</v>
      </c>
      <c r="AP28">
        <v>9</v>
      </c>
      <c r="AQ28">
        <v>1</v>
      </c>
      <c r="AR28">
        <v>0</v>
      </c>
      <c r="AS28">
        <v>9.9650000000000016</v>
      </c>
      <c r="AT28" s="3">
        <v>9.1459999999999972</v>
      </c>
      <c r="AU28" s="2">
        <v>0</v>
      </c>
      <c r="AV28" s="9">
        <f>IF(OR(AX28/AW28&gt;1/5,(BA28+BB28+BC28+BE28)/AW28&gt;1/5),1,0)</f>
        <v>0</v>
      </c>
      <c r="AW28" s="2">
        <f>(AY28-BA28-BB28-BC28)-AX28</f>
        <v>32</v>
      </c>
      <c r="AX28" s="2">
        <v>0</v>
      </c>
      <c r="AY28" s="9">
        <v>33</v>
      </c>
      <c r="AZ28">
        <v>32</v>
      </c>
      <c r="BA28">
        <v>0</v>
      </c>
      <c r="BB28">
        <v>1</v>
      </c>
      <c r="BC28">
        <v>0</v>
      </c>
      <c r="BD28">
        <v>0</v>
      </c>
      <c r="BE28">
        <v>1</v>
      </c>
      <c r="BF28">
        <v>28</v>
      </c>
      <c r="BG28">
        <v>0</v>
      </c>
      <c r="BH28">
        <v>0</v>
      </c>
      <c r="BI28">
        <v>7.1678571428571418</v>
      </c>
      <c r="BJ28" s="3">
        <v>9.9414285714285739</v>
      </c>
      <c r="BK28">
        <f>IFERROR(AVERAGEIF(BL28:BW28,"&lt;&gt;999"),"")</f>
        <v>1.3055454545454546</v>
      </c>
      <c r="BL28">
        <v>2.6040000000000001</v>
      </c>
      <c r="BM28">
        <v>1.175</v>
      </c>
      <c r="BN28">
        <v>0.58699999999999997</v>
      </c>
      <c r="BO28">
        <v>0.73799999999999999</v>
      </c>
      <c r="BP28">
        <v>1.774</v>
      </c>
      <c r="BQ28">
        <v>0.98599999999999999</v>
      </c>
      <c r="BR28">
        <v>3.3519999999999999</v>
      </c>
      <c r="BS28">
        <v>0.80700000000000005</v>
      </c>
      <c r="BT28">
        <v>0.59799999999999998</v>
      </c>
      <c r="BU28">
        <v>0.623</v>
      </c>
      <c r="BV28">
        <v>1.117</v>
      </c>
      <c r="BW28" s="3">
        <v>999</v>
      </c>
      <c r="BX28">
        <f>IFERROR(AVERAGEIF(BY28:DD28,"&lt;&gt;999"),"")</f>
        <v>0.99400000000000011</v>
      </c>
      <c r="BY28">
        <v>0.67300000000000004</v>
      </c>
      <c r="BZ28">
        <v>0.86099999999999999</v>
      </c>
      <c r="CA28">
        <v>0.64</v>
      </c>
      <c r="CB28">
        <v>0.96099999999999997</v>
      </c>
      <c r="CC28">
        <v>0.64</v>
      </c>
      <c r="CD28">
        <v>0.48499999999999999</v>
      </c>
      <c r="CE28">
        <v>0.63700000000000001</v>
      </c>
      <c r="CF28">
        <v>1.135</v>
      </c>
      <c r="CG28">
        <v>0.53500000000000003</v>
      </c>
      <c r="CH28">
        <v>1.512</v>
      </c>
      <c r="CI28">
        <v>1.1859999999999999</v>
      </c>
      <c r="CJ28">
        <v>0.55000000000000004</v>
      </c>
      <c r="CK28">
        <v>0.60699999999999998</v>
      </c>
      <c r="CL28">
        <v>0.61199999999999999</v>
      </c>
      <c r="CM28">
        <v>0.78600000000000003</v>
      </c>
      <c r="CN28">
        <v>1.0609999999999999</v>
      </c>
      <c r="CO28">
        <v>1.5509999999999999</v>
      </c>
      <c r="CP28">
        <v>1.8779999999999999</v>
      </c>
      <c r="CQ28">
        <v>0.94399999999999995</v>
      </c>
      <c r="CR28">
        <v>1.44</v>
      </c>
      <c r="CS28">
        <v>0.53100000000000003</v>
      </c>
      <c r="CT28">
        <v>0.98299999999999998</v>
      </c>
      <c r="CU28">
        <v>0.85</v>
      </c>
      <c r="CV28">
        <v>0.89900000000000002</v>
      </c>
      <c r="CW28">
        <v>0.94899999999999995</v>
      </c>
      <c r="CX28">
        <v>0.84699999999999998</v>
      </c>
      <c r="CY28">
        <v>0.92200000000000004</v>
      </c>
      <c r="CZ28">
        <v>0.98299999999999998</v>
      </c>
      <c r="DA28">
        <v>0.69399999999999995</v>
      </c>
      <c r="DB28">
        <v>3.1909999999999998</v>
      </c>
      <c r="DC28">
        <v>1.2709999999999999</v>
      </c>
      <c r="DD28">
        <v>999</v>
      </c>
      <c r="DE28" s="9"/>
      <c r="DF28" s="9"/>
      <c r="DG28" s="9"/>
    </row>
    <row r="29" spans="1:111" x14ac:dyDescent="0.25">
      <c r="A29">
        <v>49</v>
      </c>
      <c r="B29">
        <v>20</v>
      </c>
      <c r="C29" t="s">
        <v>4</v>
      </c>
      <c r="D29" t="s">
        <v>5</v>
      </c>
      <c r="E29">
        <v>2</v>
      </c>
      <c r="F29">
        <v>1</v>
      </c>
      <c r="G29">
        <v>2</v>
      </c>
      <c r="H29">
        <v>1</v>
      </c>
      <c r="I29" s="3">
        <v>0</v>
      </c>
      <c r="J29" s="1">
        <f>IF(IF(H29=1,1,0),1,(IF(I29=1,2,0)))</f>
        <v>1</v>
      </c>
      <c r="K29" s="2">
        <v>8</v>
      </c>
      <c r="L29" s="2">
        <v>0</v>
      </c>
      <c r="M29" s="2">
        <v>1</v>
      </c>
      <c r="N29" s="2">
        <v>999</v>
      </c>
      <c r="O29" s="2">
        <v>999</v>
      </c>
      <c r="P29" s="2">
        <v>999</v>
      </c>
      <c r="Q29">
        <v>6.1500000000000021</v>
      </c>
      <c r="R29">
        <v>12.437499999999998</v>
      </c>
      <c r="S29">
        <v>999</v>
      </c>
      <c r="T29" s="3">
        <v>999</v>
      </c>
      <c r="U29">
        <v>27</v>
      </c>
      <c r="V29">
        <v>1</v>
      </c>
      <c r="W29">
        <v>1</v>
      </c>
      <c r="X29">
        <v>23</v>
      </c>
      <c r="Y29">
        <v>0</v>
      </c>
      <c r="Z29">
        <v>1</v>
      </c>
      <c r="AA29">
        <v>7.3300000000000036</v>
      </c>
      <c r="AB29">
        <v>8.8442857142857108</v>
      </c>
      <c r="AC29">
        <v>10.977999999999998</v>
      </c>
      <c r="AD29" s="3">
        <v>7.3686666666666669</v>
      </c>
      <c r="AE29" s="2">
        <v>0</v>
      </c>
      <c r="AF29" s="9">
        <f>IF(OR(AH29/AG29&gt;1/5,(AK29+AL29+AM29+AO29)/AG29&gt;1/5),1,0)</f>
        <v>0</v>
      </c>
      <c r="AG29" s="2">
        <f>(AI29-AK29-AL29-AM29)-AH29</f>
        <v>10</v>
      </c>
      <c r="AH29">
        <v>0</v>
      </c>
      <c r="AI29">
        <v>11</v>
      </c>
      <c r="AJ29">
        <v>11</v>
      </c>
      <c r="AK29">
        <v>0</v>
      </c>
      <c r="AL29">
        <v>1</v>
      </c>
      <c r="AM29">
        <v>0</v>
      </c>
      <c r="AN29">
        <v>1</v>
      </c>
      <c r="AO29">
        <v>0</v>
      </c>
      <c r="AP29">
        <v>7</v>
      </c>
      <c r="AQ29">
        <v>3</v>
      </c>
      <c r="AR29">
        <v>0</v>
      </c>
      <c r="AS29">
        <v>8.5266666666666691</v>
      </c>
      <c r="AT29" s="3">
        <v>8.6124999999999989</v>
      </c>
      <c r="AU29" s="2">
        <v>0</v>
      </c>
      <c r="AV29" s="9">
        <f>IF(OR(AX29/AW29&gt;1/5,(BA29+BB29+BC29+BE29)/AW29&gt;1/5),1,0)</f>
        <v>0</v>
      </c>
      <c r="AW29" s="2">
        <f>(AY29-BA29-BB29-BC29)-AX29</f>
        <v>31</v>
      </c>
      <c r="AX29">
        <v>0</v>
      </c>
      <c r="AY29">
        <v>31</v>
      </c>
      <c r="AZ29">
        <v>31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24</v>
      </c>
      <c r="BG29">
        <v>1</v>
      </c>
      <c r="BH29">
        <v>0</v>
      </c>
      <c r="BI29">
        <v>9.3466666666666693</v>
      </c>
      <c r="BJ29" s="3">
        <v>8.7823076923076915</v>
      </c>
      <c r="BK29">
        <f>IFERROR(AVERAGEIF(BL29:BW29,"&lt;&gt;999"),"")</f>
        <v>0.67619999999999991</v>
      </c>
      <c r="BL29">
        <v>0.625</v>
      </c>
      <c r="BM29">
        <v>0.48</v>
      </c>
      <c r="BN29">
        <v>0.81200000000000006</v>
      </c>
      <c r="BO29" s="2">
        <v>999</v>
      </c>
      <c r="BP29">
        <v>0.70699999999999996</v>
      </c>
      <c r="BQ29">
        <v>0.747</v>
      </c>
      <c r="BR29">
        <v>0.79600000000000004</v>
      </c>
      <c r="BS29">
        <v>0.73799999999999999</v>
      </c>
      <c r="BT29">
        <v>0.48399999999999999</v>
      </c>
      <c r="BU29">
        <v>0.60299999999999998</v>
      </c>
      <c r="BV29">
        <v>0.77</v>
      </c>
      <c r="BW29" s="3">
        <v>999</v>
      </c>
      <c r="BX29">
        <f>IFERROR(AVERAGEIF(BY29:DD29,"&lt;&gt;999"),"")</f>
        <v>0.90077419354838695</v>
      </c>
      <c r="BY29">
        <v>0.63700000000000001</v>
      </c>
      <c r="BZ29">
        <v>0.45900000000000002</v>
      </c>
      <c r="CA29">
        <v>0.54800000000000004</v>
      </c>
      <c r="CB29">
        <v>0.97599999999999998</v>
      </c>
      <c r="CC29">
        <v>0.748</v>
      </c>
      <c r="CD29">
        <v>1.0149999999999999</v>
      </c>
      <c r="CE29">
        <v>0.97499999999999998</v>
      </c>
      <c r="CF29">
        <v>0.93</v>
      </c>
      <c r="CG29">
        <v>0.80600000000000005</v>
      </c>
      <c r="CH29">
        <v>0.872</v>
      </c>
      <c r="CI29">
        <v>0.92500000000000004</v>
      </c>
      <c r="CJ29">
        <v>1.1020000000000001</v>
      </c>
      <c r="CK29">
        <v>1.0149999999999999</v>
      </c>
      <c r="CL29">
        <v>0.77800000000000002</v>
      </c>
      <c r="CM29">
        <v>0.68</v>
      </c>
      <c r="CN29">
        <v>0.70799999999999996</v>
      </c>
      <c r="CO29">
        <v>0.66900000000000004</v>
      </c>
      <c r="CP29">
        <v>0.77700000000000002</v>
      </c>
      <c r="CQ29">
        <v>0.95899999999999996</v>
      </c>
      <c r="CR29">
        <v>0.78500000000000003</v>
      </c>
      <c r="CS29">
        <v>0.86</v>
      </c>
      <c r="CT29">
        <v>0.83399999999999996</v>
      </c>
      <c r="CU29">
        <v>0.59299999999999997</v>
      </c>
      <c r="CV29">
        <v>1.0109999999999999</v>
      </c>
      <c r="CW29">
        <v>0.92900000000000005</v>
      </c>
      <c r="CX29">
        <v>1.0349999999999999</v>
      </c>
      <c r="CY29">
        <v>1.2889999999999999</v>
      </c>
      <c r="CZ29">
        <v>1.31</v>
      </c>
      <c r="DA29">
        <v>0.84799999999999998</v>
      </c>
      <c r="DB29">
        <v>1.3</v>
      </c>
      <c r="DC29">
        <v>1.5509999999999999</v>
      </c>
      <c r="DD29">
        <v>999</v>
      </c>
      <c r="DE29" s="9"/>
      <c r="DF29" s="9"/>
      <c r="DG29" s="9"/>
    </row>
    <row r="30" spans="1:111" x14ac:dyDescent="0.25">
      <c r="A30">
        <v>50</v>
      </c>
      <c r="B30">
        <v>22</v>
      </c>
      <c r="C30" t="s">
        <v>4</v>
      </c>
      <c r="D30" t="s">
        <v>5</v>
      </c>
      <c r="E30">
        <v>1</v>
      </c>
      <c r="F30">
        <v>1</v>
      </c>
      <c r="G30">
        <v>2</v>
      </c>
      <c r="H30">
        <v>1</v>
      </c>
      <c r="I30" s="3">
        <v>0</v>
      </c>
      <c r="J30" s="1">
        <f>IF(IF(H30=1,1,0),1,(IF(I30=1,2,0)))</f>
        <v>1</v>
      </c>
      <c r="K30">
        <v>21</v>
      </c>
      <c r="L30">
        <v>0</v>
      </c>
      <c r="M30">
        <v>0</v>
      </c>
      <c r="N30">
        <v>21</v>
      </c>
      <c r="O30">
        <v>0</v>
      </c>
      <c r="P30">
        <v>0</v>
      </c>
      <c r="Q30">
        <v>2.4354545454545447</v>
      </c>
      <c r="R30">
        <v>5.746363636363637</v>
      </c>
      <c r="S30">
        <v>4.4572727272727271</v>
      </c>
      <c r="T30" s="3">
        <v>3.7245454545454546</v>
      </c>
      <c r="U30">
        <v>49</v>
      </c>
      <c r="V30">
        <v>0</v>
      </c>
      <c r="W30">
        <v>0</v>
      </c>
      <c r="X30">
        <v>49</v>
      </c>
      <c r="Y30">
        <v>0</v>
      </c>
      <c r="Z30">
        <v>0</v>
      </c>
      <c r="AA30">
        <v>3.8943999999999992</v>
      </c>
      <c r="AB30">
        <v>5.7056000000000004</v>
      </c>
      <c r="AC30">
        <v>4.3847999999999985</v>
      </c>
      <c r="AD30" s="3">
        <v>5.2152000000000012</v>
      </c>
      <c r="AE30" s="2">
        <v>1</v>
      </c>
      <c r="AF30" s="9">
        <f>IF(OR(AH30/AG30&gt;1/5,(AK30+AL30+AM30+AO30)/AG30&gt;1/5),1,0)</f>
        <v>1</v>
      </c>
      <c r="AG30" s="2">
        <f>(AI30-AK30-AL30-AM30)-AH30</f>
        <v>7</v>
      </c>
      <c r="AH30">
        <v>3</v>
      </c>
      <c r="AI30">
        <v>11</v>
      </c>
      <c r="AJ30">
        <v>11</v>
      </c>
      <c r="AK30">
        <v>0</v>
      </c>
      <c r="AL30">
        <v>1</v>
      </c>
      <c r="AM30">
        <v>0</v>
      </c>
      <c r="AN30">
        <v>1</v>
      </c>
      <c r="AO30">
        <v>1</v>
      </c>
      <c r="AP30">
        <v>4</v>
      </c>
      <c r="AQ30">
        <v>1</v>
      </c>
      <c r="AR30">
        <v>0</v>
      </c>
      <c r="AS30">
        <v>6.9450000000000003</v>
      </c>
      <c r="AT30" s="3">
        <v>21.263333333333332</v>
      </c>
      <c r="AU30" s="2">
        <v>1</v>
      </c>
      <c r="AV30" s="9">
        <f>IF(OR(AX30/AW30&gt;1/5,(BA30+BB30+BC30+BE30)/AW30&gt;1/5),1,0)</f>
        <v>0</v>
      </c>
      <c r="AW30" s="2">
        <f>(AY30-BA30-BB30-BC30)-AX30</f>
        <v>28</v>
      </c>
      <c r="AX30">
        <v>3</v>
      </c>
      <c r="AY30">
        <v>31</v>
      </c>
      <c r="AZ30">
        <v>31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17</v>
      </c>
      <c r="BG30">
        <v>3</v>
      </c>
      <c r="BH30">
        <v>0</v>
      </c>
      <c r="BI30">
        <v>9.8077777777777779</v>
      </c>
      <c r="BJ30" s="3">
        <v>13.354444444444447</v>
      </c>
      <c r="BK30">
        <f>IFERROR(AVERAGEIF(BL30:BW30,"&lt;&gt;999"),"")</f>
        <v>0.88133333333333341</v>
      </c>
      <c r="BL30">
        <v>1.232</v>
      </c>
      <c r="BM30">
        <v>1.042</v>
      </c>
      <c r="BN30">
        <v>0.80600000000000005</v>
      </c>
      <c r="BO30">
        <v>0.88500000000000001</v>
      </c>
      <c r="BP30">
        <v>0.75800000000000001</v>
      </c>
      <c r="BQ30">
        <v>999</v>
      </c>
      <c r="BR30">
        <v>999</v>
      </c>
      <c r="BS30">
        <v>0.56499999999999995</v>
      </c>
      <c r="BT30">
        <v>999</v>
      </c>
      <c r="BU30">
        <v>999</v>
      </c>
      <c r="BV30">
        <v>999</v>
      </c>
      <c r="BW30" s="3">
        <v>999</v>
      </c>
      <c r="BX30">
        <f>IFERROR(AVERAGEIF(BY30:DD30,"&lt;&gt;999"),"")</f>
        <v>0.66360714285714295</v>
      </c>
      <c r="BY30">
        <v>999</v>
      </c>
      <c r="BZ30">
        <v>999</v>
      </c>
      <c r="CA30">
        <v>0.59499999999999997</v>
      </c>
      <c r="CB30">
        <v>0.72599999999999998</v>
      </c>
      <c r="CC30">
        <v>0.41399999999999998</v>
      </c>
      <c r="CD30">
        <v>0.68899999999999995</v>
      </c>
      <c r="CE30">
        <v>0.52500000000000002</v>
      </c>
      <c r="CF30">
        <v>0.82299999999999995</v>
      </c>
      <c r="CG30">
        <v>0.47699999999999998</v>
      </c>
      <c r="CH30">
        <v>999</v>
      </c>
      <c r="CI30">
        <v>0.74199999999999999</v>
      </c>
      <c r="CJ30">
        <v>0.99399999999999999</v>
      </c>
      <c r="CK30">
        <v>0.51200000000000001</v>
      </c>
      <c r="CL30">
        <v>1.5629999999999999</v>
      </c>
      <c r="CM30">
        <v>0.95599999999999996</v>
      </c>
      <c r="CN30">
        <v>0.72</v>
      </c>
      <c r="CO30">
        <v>0.47799999999999998</v>
      </c>
      <c r="CP30">
        <v>0.504</v>
      </c>
      <c r="CQ30">
        <v>0.67500000000000004</v>
      </c>
      <c r="CR30">
        <v>0.433</v>
      </c>
      <c r="CS30">
        <v>0.54400000000000004</v>
      </c>
      <c r="CT30">
        <v>0.45</v>
      </c>
      <c r="CU30">
        <v>0.56000000000000005</v>
      </c>
      <c r="CV30">
        <v>0.66600000000000004</v>
      </c>
      <c r="CW30">
        <v>0.43099999999999999</v>
      </c>
      <c r="CX30">
        <v>0.66200000000000003</v>
      </c>
      <c r="CY30">
        <v>0.79100000000000004</v>
      </c>
      <c r="CZ30">
        <v>0.68300000000000005</v>
      </c>
      <c r="DA30">
        <v>0.73399999999999999</v>
      </c>
      <c r="DB30">
        <v>0.70399999999999996</v>
      </c>
      <c r="DC30">
        <v>0.53</v>
      </c>
      <c r="DD30" s="9">
        <v>999</v>
      </c>
      <c r="DE30" s="9"/>
      <c r="DF30" s="9"/>
      <c r="DG30" s="9"/>
    </row>
    <row r="31" spans="1:111" x14ac:dyDescent="0.25">
      <c r="A31">
        <v>51</v>
      </c>
      <c r="B31">
        <v>22</v>
      </c>
      <c r="C31" t="s">
        <v>97</v>
      </c>
      <c r="D31" t="s">
        <v>5</v>
      </c>
      <c r="E31">
        <v>2</v>
      </c>
      <c r="F31">
        <v>1</v>
      </c>
      <c r="G31">
        <v>1</v>
      </c>
      <c r="H31">
        <v>0</v>
      </c>
      <c r="I31" s="3">
        <v>0</v>
      </c>
      <c r="J31" s="1">
        <f>IF(IF(H31=1,1,0),1,(IF(I31=1,2,0)))</f>
        <v>0</v>
      </c>
      <c r="K31">
        <v>12</v>
      </c>
      <c r="L31">
        <v>0</v>
      </c>
      <c r="M31">
        <v>1</v>
      </c>
      <c r="N31">
        <v>40</v>
      </c>
      <c r="O31">
        <v>0</v>
      </c>
      <c r="P31">
        <v>0</v>
      </c>
      <c r="Q31">
        <v>4.227142857142856</v>
      </c>
      <c r="R31">
        <v>8.8783333333333356</v>
      </c>
      <c r="S31">
        <v>1.8564999999999998</v>
      </c>
      <c r="T31" s="3">
        <v>2.5176190476190476</v>
      </c>
      <c r="U31">
        <v>42</v>
      </c>
      <c r="V31">
        <v>0</v>
      </c>
      <c r="W31">
        <v>0</v>
      </c>
      <c r="X31">
        <v>101</v>
      </c>
      <c r="Y31">
        <v>0</v>
      </c>
      <c r="Z31">
        <v>1</v>
      </c>
      <c r="AA31">
        <v>3.8319047619047617</v>
      </c>
      <c r="AB31">
        <v>7.251363636363636</v>
      </c>
      <c r="AC31">
        <v>2.4807843137254899</v>
      </c>
      <c r="AD31" s="1">
        <v>2.16</v>
      </c>
      <c r="AE31" s="2">
        <v>0</v>
      </c>
      <c r="AF31" s="9">
        <f>IF(OR(AH31/AG31&gt;1/5,(AK31+AL31+AM31+AO31)/AG31&gt;1/5),1,0)</f>
        <v>0</v>
      </c>
      <c r="AG31" s="2">
        <f>(AI31-AK31-AL31-AM31)-AH31</f>
        <v>11</v>
      </c>
      <c r="AH31">
        <v>0</v>
      </c>
      <c r="AI31">
        <v>12</v>
      </c>
      <c r="AJ31">
        <v>11</v>
      </c>
      <c r="AK31">
        <v>0</v>
      </c>
      <c r="AL31">
        <v>1</v>
      </c>
      <c r="AM31">
        <v>0</v>
      </c>
      <c r="AN31">
        <v>0</v>
      </c>
      <c r="AO31">
        <v>0</v>
      </c>
      <c r="AP31">
        <v>7</v>
      </c>
      <c r="AQ31">
        <v>0</v>
      </c>
      <c r="AR31">
        <v>0</v>
      </c>
      <c r="AS31">
        <v>8.4974999999999969</v>
      </c>
      <c r="AT31" s="3">
        <v>14.002500000000003</v>
      </c>
      <c r="AU31" s="2">
        <v>0</v>
      </c>
      <c r="AV31" s="9">
        <f>IF(OR(AX31/AW31&gt;1/5,(BA31+BB31+BC31+BE31)/AW31&gt;1/5),1,0)</f>
        <v>0</v>
      </c>
      <c r="AW31" s="2">
        <f>(AY31-BA31-BB31-BC31)-AX31</f>
        <v>31</v>
      </c>
      <c r="AX31">
        <v>0</v>
      </c>
      <c r="AY31">
        <v>32</v>
      </c>
      <c r="AZ31">
        <v>31</v>
      </c>
      <c r="BA31">
        <v>1</v>
      </c>
      <c r="BB31">
        <v>0</v>
      </c>
      <c r="BC31">
        <v>0</v>
      </c>
      <c r="BD31">
        <v>0</v>
      </c>
      <c r="BE31">
        <v>0</v>
      </c>
      <c r="BF31">
        <v>18</v>
      </c>
      <c r="BG31">
        <v>0</v>
      </c>
      <c r="BH31">
        <v>0</v>
      </c>
      <c r="BI31">
        <v>15.146666666666663</v>
      </c>
      <c r="BJ31" s="3">
        <v>10.368000000000004</v>
      </c>
      <c r="BK31">
        <f>IFERROR(AVERAGEIF(BL31:BW31,"&lt;&gt;999"),"")</f>
        <v>0.60863636363636353</v>
      </c>
      <c r="BL31">
        <v>0.63200000000000001</v>
      </c>
      <c r="BM31">
        <v>0.74399999999999999</v>
      </c>
      <c r="BN31">
        <v>0.33600000000000002</v>
      </c>
      <c r="BO31">
        <v>0.58699999999999997</v>
      </c>
      <c r="BP31">
        <v>0.34699999999999998</v>
      </c>
      <c r="BQ31">
        <v>0.69899999999999995</v>
      </c>
      <c r="BR31">
        <v>0.63</v>
      </c>
      <c r="BS31">
        <v>0.65700000000000003</v>
      </c>
      <c r="BT31">
        <v>0.69299999999999995</v>
      </c>
      <c r="BU31">
        <v>0.748</v>
      </c>
      <c r="BV31">
        <v>0.622</v>
      </c>
      <c r="BW31" s="3">
        <v>999</v>
      </c>
      <c r="BX31">
        <f>IFERROR(AVERAGEIF(BY31:DD31,"&lt;&gt;999"),"")</f>
        <v>0.73519354838709694</v>
      </c>
      <c r="BY31">
        <v>0.60599999999999998</v>
      </c>
      <c r="BZ31">
        <v>0.73799999999999999</v>
      </c>
      <c r="CA31">
        <v>0.60699999999999998</v>
      </c>
      <c r="CB31">
        <v>0.63700000000000001</v>
      </c>
      <c r="CC31">
        <v>0.69399999999999995</v>
      </c>
      <c r="CD31">
        <v>0.72</v>
      </c>
      <c r="CE31">
        <v>0.67800000000000005</v>
      </c>
      <c r="CF31">
        <v>0.627</v>
      </c>
      <c r="CG31">
        <v>0.627</v>
      </c>
      <c r="CH31">
        <v>0.88</v>
      </c>
      <c r="CI31">
        <v>0.74099999999999999</v>
      </c>
      <c r="CJ31">
        <v>0.66600000000000004</v>
      </c>
      <c r="CK31">
        <v>0.81299999999999994</v>
      </c>
      <c r="CL31">
        <v>0.84899999999999998</v>
      </c>
      <c r="CM31">
        <v>0.92</v>
      </c>
      <c r="CN31">
        <v>0.73199999999999998</v>
      </c>
      <c r="CO31">
        <v>0.76800000000000002</v>
      </c>
      <c r="CP31">
        <v>0.68799999999999994</v>
      </c>
      <c r="CQ31">
        <v>0.93500000000000005</v>
      </c>
      <c r="CR31">
        <v>0.59699999999999998</v>
      </c>
      <c r="CS31">
        <v>0.66800000000000004</v>
      </c>
      <c r="CT31">
        <v>0.91300000000000003</v>
      </c>
      <c r="CU31">
        <v>0.83199999999999996</v>
      </c>
      <c r="CV31">
        <v>0.58599999999999997</v>
      </c>
      <c r="CW31">
        <v>0.66400000000000003</v>
      </c>
      <c r="CX31">
        <v>0.995</v>
      </c>
      <c r="CY31">
        <v>0.71599999999999997</v>
      </c>
      <c r="CZ31">
        <v>0.75600000000000001</v>
      </c>
      <c r="DA31">
        <v>0.56200000000000006</v>
      </c>
      <c r="DB31">
        <v>0.80900000000000005</v>
      </c>
      <c r="DC31">
        <v>0.76700000000000002</v>
      </c>
      <c r="DD31" s="9">
        <v>999</v>
      </c>
      <c r="DE31" s="9"/>
      <c r="DF31" s="9"/>
      <c r="DG31" s="9"/>
    </row>
    <row r="32" spans="1:111" s="9" customFormat="1" x14ac:dyDescent="0.25">
      <c r="A32">
        <v>52</v>
      </c>
      <c r="B32">
        <v>21</v>
      </c>
      <c r="C32" t="s">
        <v>4</v>
      </c>
      <c r="D32" t="s">
        <v>5</v>
      </c>
      <c r="E32">
        <v>1</v>
      </c>
      <c r="F32">
        <v>2</v>
      </c>
      <c r="G32">
        <v>1</v>
      </c>
      <c r="H32">
        <v>0</v>
      </c>
      <c r="I32" s="3">
        <v>1</v>
      </c>
      <c r="J32" s="2">
        <f>IF(IF(H32=1,1,0),1,(IF(I32=1,2,0)))</f>
        <v>2</v>
      </c>
      <c r="K32" s="2">
        <v>9</v>
      </c>
      <c r="L32" s="2">
        <v>0</v>
      </c>
      <c r="M32" s="2">
        <v>0</v>
      </c>
      <c r="N32" s="2">
        <v>4</v>
      </c>
      <c r="O32" s="2">
        <v>0</v>
      </c>
      <c r="P32" s="2">
        <v>0</v>
      </c>
      <c r="Q32">
        <v>9.1059999999999999</v>
      </c>
      <c r="R32">
        <v>8.8940000000000001</v>
      </c>
      <c r="S32">
        <v>14.969999999999997</v>
      </c>
      <c r="T32" s="3">
        <v>20.02</v>
      </c>
      <c r="U32">
        <v>26</v>
      </c>
      <c r="V32">
        <v>0</v>
      </c>
      <c r="W32">
        <v>0</v>
      </c>
      <c r="X32">
        <v>31</v>
      </c>
      <c r="Y32">
        <v>0</v>
      </c>
      <c r="Z32">
        <v>0</v>
      </c>
      <c r="AA32">
        <v>8.4430769230769247</v>
      </c>
      <c r="AB32">
        <v>9.9476923076923072</v>
      </c>
      <c r="AC32">
        <v>6.6999999999999993</v>
      </c>
      <c r="AD32" s="3">
        <v>8.3000000000000007</v>
      </c>
      <c r="AE32" s="2">
        <v>1</v>
      </c>
      <c r="AF32" s="2">
        <f>IF(OR(AH32/AG32&gt;1/5,(AK32+AL32+AM32+AO32)/AG32&gt;1/5),1,0)</f>
        <v>0</v>
      </c>
      <c r="AG32" s="2">
        <f>(AI32-AK32-AL32-AM32)-AH32</f>
        <v>11</v>
      </c>
      <c r="AH32" s="1">
        <v>0</v>
      </c>
      <c r="AI32">
        <v>11</v>
      </c>
      <c r="AJ32">
        <v>11</v>
      </c>
      <c r="AK32">
        <v>0</v>
      </c>
      <c r="AL32">
        <v>0</v>
      </c>
      <c r="AM32">
        <v>0</v>
      </c>
      <c r="AN32">
        <v>0</v>
      </c>
      <c r="AO32" s="1">
        <v>0</v>
      </c>
      <c r="AP32" s="2">
        <v>26</v>
      </c>
      <c r="AQ32" s="2">
        <v>0</v>
      </c>
      <c r="AR32" s="2">
        <v>0</v>
      </c>
      <c r="AS32">
        <v>3.402307692307692</v>
      </c>
      <c r="AT32" s="1">
        <v>3.2692857142857146</v>
      </c>
      <c r="AU32" s="2">
        <v>0</v>
      </c>
      <c r="AV32" s="9">
        <f>IF(OR(AX32/AW32&gt;1/5,(BA32+BB32+BC32+BE32)/AW32&gt;1/5),1,0)</f>
        <v>0</v>
      </c>
      <c r="AW32" s="2">
        <f>(AY32-BA32-BB32-BC32)-AX32</f>
        <v>31</v>
      </c>
      <c r="AX32">
        <v>0</v>
      </c>
      <c r="AY32">
        <v>31</v>
      </c>
      <c r="AZ32">
        <v>31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79</v>
      </c>
      <c r="BG32">
        <v>0</v>
      </c>
      <c r="BH32">
        <v>0</v>
      </c>
      <c r="BI32">
        <v>2.7167499999999998</v>
      </c>
      <c r="BJ32" s="3">
        <v>3.2832500000000011</v>
      </c>
      <c r="BK32">
        <f>IFERROR(AVERAGEIF(BL32:BW32,"&lt;&gt;999"),"")</f>
        <v>2.0725454545454545</v>
      </c>
      <c r="BL32">
        <v>6.8319999999999999</v>
      </c>
      <c r="BM32">
        <v>4.4240000000000004</v>
      </c>
      <c r="BN32">
        <v>2.4580000000000002</v>
      </c>
      <c r="BO32">
        <v>0.66200000000000003</v>
      </c>
      <c r="BP32">
        <v>1.504</v>
      </c>
      <c r="BQ32">
        <v>1.198</v>
      </c>
      <c r="BR32">
        <v>1.1100000000000001</v>
      </c>
      <c r="BS32">
        <v>0.79</v>
      </c>
      <c r="BT32">
        <v>0.76300000000000001</v>
      </c>
      <c r="BU32">
        <v>0.83699999999999997</v>
      </c>
      <c r="BV32">
        <v>2.2200000000000002</v>
      </c>
      <c r="BW32" s="3">
        <v>999</v>
      </c>
      <c r="BX32">
        <f>IFERROR(AVERAGEIF(BY32:DD32,"&lt;&gt;999"),"")</f>
        <v>0.87274193548387091</v>
      </c>
      <c r="BY32">
        <v>0.751</v>
      </c>
      <c r="BZ32">
        <v>0.71199999999999997</v>
      </c>
      <c r="CA32">
        <v>0.71099999999999997</v>
      </c>
      <c r="CB32">
        <v>1.157</v>
      </c>
      <c r="CC32">
        <v>1.0920000000000001</v>
      </c>
      <c r="CD32">
        <v>1.1259999999999999</v>
      </c>
      <c r="CE32">
        <v>0.77400000000000002</v>
      </c>
      <c r="CF32">
        <v>0.81299999999999994</v>
      </c>
      <c r="CG32">
        <v>0.84399999999999997</v>
      </c>
      <c r="CH32">
        <v>0.99199999999999999</v>
      </c>
      <c r="CI32">
        <v>0.92800000000000005</v>
      </c>
      <c r="CJ32">
        <v>0.999</v>
      </c>
      <c r="CK32">
        <v>0.86899999999999999</v>
      </c>
      <c r="CL32">
        <v>0.72299999999999998</v>
      </c>
      <c r="CM32">
        <v>0.57499999999999996</v>
      </c>
      <c r="CN32">
        <v>0.81399999999999995</v>
      </c>
      <c r="CO32">
        <v>0.872</v>
      </c>
      <c r="CP32">
        <v>0.68</v>
      </c>
      <c r="CQ32">
        <v>0.72299999999999998</v>
      </c>
      <c r="CR32">
        <v>0.82299999999999995</v>
      </c>
      <c r="CS32">
        <v>0.82499999999999996</v>
      </c>
      <c r="CT32">
        <v>0.71499999999999997</v>
      </c>
      <c r="CU32">
        <v>0.88500000000000001</v>
      </c>
      <c r="CV32">
        <v>0.88600000000000001</v>
      </c>
      <c r="CW32">
        <v>1.2010000000000001</v>
      </c>
      <c r="CX32">
        <v>0.95</v>
      </c>
      <c r="CY32">
        <v>1.5649999999999999</v>
      </c>
      <c r="CZ32">
        <v>0.86199999999999999</v>
      </c>
      <c r="DA32">
        <v>0.71</v>
      </c>
      <c r="DB32">
        <v>0.89200000000000002</v>
      </c>
      <c r="DC32">
        <v>0.58599999999999997</v>
      </c>
      <c r="DD32">
        <v>999</v>
      </c>
    </row>
    <row r="33" spans="1:111" ht="16.5" customHeight="1" x14ac:dyDescent="0.25">
      <c r="A33">
        <v>53</v>
      </c>
      <c r="B33">
        <v>19</v>
      </c>
      <c r="C33" t="s">
        <v>4</v>
      </c>
      <c r="D33" t="s">
        <v>5</v>
      </c>
      <c r="E33">
        <v>1</v>
      </c>
      <c r="F33">
        <v>1</v>
      </c>
      <c r="G33">
        <v>2</v>
      </c>
      <c r="H33">
        <v>1</v>
      </c>
      <c r="I33" s="3">
        <v>0</v>
      </c>
      <c r="J33" s="1">
        <f>IF(IF(H33=1,1,0),1,(IF(I33=1,2,0)))</f>
        <v>1</v>
      </c>
      <c r="K33">
        <v>6</v>
      </c>
      <c r="L33">
        <v>0</v>
      </c>
      <c r="M33">
        <v>0</v>
      </c>
      <c r="N33">
        <v>10</v>
      </c>
      <c r="O33" t="s">
        <v>99</v>
      </c>
      <c r="P33">
        <v>0</v>
      </c>
      <c r="Q33">
        <v>3.0619999999999989</v>
      </c>
      <c r="R33">
        <v>12.448333333333332</v>
      </c>
      <c r="S33">
        <v>15.159999999999998</v>
      </c>
      <c r="T33" s="3">
        <v>11.129999999999999</v>
      </c>
      <c r="U33">
        <v>15</v>
      </c>
      <c r="V33">
        <v>2</v>
      </c>
      <c r="W33">
        <v>1</v>
      </c>
      <c r="X33">
        <v>15</v>
      </c>
      <c r="Y33">
        <v>0</v>
      </c>
      <c r="Z33">
        <v>2</v>
      </c>
      <c r="AA33">
        <v>13.942499999999999</v>
      </c>
      <c r="AB33">
        <v>14.202500000000001</v>
      </c>
      <c r="AC33">
        <v>8.2125000000000021</v>
      </c>
      <c r="AD33" s="1">
        <v>14.059999999999999</v>
      </c>
      <c r="AE33" s="2">
        <v>0</v>
      </c>
      <c r="AF33" s="9">
        <f>IF(OR(AH33/AG33&gt;1/5,(AK33+AL33+AM33+AO33)/AG33&gt;1/5),1,0)</f>
        <v>0</v>
      </c>
      <c r="AG33" s="2">
        <f>(AI33-AK33-AL33-AM33)-AH33</f>
        <v>11</v>
      </c>
      <c r="AH33" s="2">
        <v>0</v>
      </c>
      <c r="AI33">
        <v>11</v>
      </c>
      <c r="AJ33">
        <v>0</v>
      </c>
      <c r="AK33">
        <v>0</v>
      </c>
      <c r="AL33">
        <v>0</v>
      </c>
      <c r="AM33">
        <v>0</v>
      </c>
      <c r="AN33">
        <v>0</v>
      </c>
      <c r="AO33" s="2">
        <v>0</v>
      </c>
      <c r="AP33">
        <v>20</v>
      </c>
      <c r="AQ33">
        <v>5</v>
      </c>
      <c r="AR33">
        <v>0</v>
      </c>
      <c r="AS33">
        <v>3.6733333333333342</v>
      </c>
      <c r="AT33" s="3">
        <v>3.3383333333333325</v>
      </c>
      <c r="AU33" s="2">
        <v>1</v>
      </c>
      <c r="AV33" s="9">
        <f>IF(OR(AX33/AW33&gt;1/5,(BA33+BB33+BC33+BE33)/AW33&gt;1/5),1,0)</f>
        <v>0</v>
      </c>
      <c r="AW33" s="2">
        <f>(AY33-BA33-BB33-BC33)-AX33</f>
        <v>31</v>
      </c>
      <c r="AX33" s="2">
        <v>0</v>
      </c>
      <c r="AY33">
        <v>32</v>
      </c>
      <c r="AZ33">
        <v>31</v>
      </c>
      <c r="BA33">
        <v>0</v>
      </c>
      <c r="BB33">
        <v>1</v>
      </c>
      <c r="BC33">
        <v>0</v>
      </c>
      <c r="BD33">
        <v>0</v>
      </c>
      <c r="BE33">
        <v>0</v>
      </c>
      <c r="BF33">
        <v>61</v>
      </c>
      <c r="BG33">
        <v>0</v>
      </c>
      <c r="BH33">
        <v>1</v>
      </c>
      <c r="BI33">
        <v>3.6893333333333334</v>
      </c>
      <c r="BJ33" s="3">
        <v>4.032258064516129</v>
      </c>
      <c r="BK33">
        <f>IFERROR(AVERAGEIF(BL33:BW33,"&lt;&gt;999"),"")</f>
        <v>0.61472727272727268</v>
      </c>
      <c r="BL33">
        <v>0.84699999999999998</v>
      </c>
      <c r="BM33">
        <v>1.1080000000000001</v>
      </c>
      <c r="BN33">
        <v>0.435</v>
      </c>
      <c r="BO33">
        <v>0.68100000000000005</v>
      </c>
      <c r="BP33">
        <v>0.76200000000000001</v>
      </c>
      <c r="BQ33">
        <v>0.50600000000000001</v>
      </c>
      <c r="BR33">
        <v>0.49299999999999999</v>
      </c>
      <c r="BS33">
        <v>0.47199999999999998</v>
      </c>
      <c r="BT33">
        <v>0.48299999999999998</v>
      </c>
      <c r="BU33">
        <v>0.55500000000000005</v>
      </c>
      <c r="BV33">
        <v>0.42</v>
      </c>
      <c r="BW33" s="18">
        <v>999</v>
      </c>
      <c r="BX33">
        <f>IFERROR(AVERAGEIF(BY33:DD33,"&lt;&gt;999"),"")</f>
        <v>0.61190322580645162</v>
      </c>
      <c r="BY33">
        <v>0.60399999999999998</v>
      </c>
      <c r="BZ33">
        <v>0.60299999999999998</v>
      </c>
      <c r="CA33">
        <v>0.59199999999999997</v>
      </c>
      <c r="CB33">
        <v>0.38800000000000001</v>
      </c>
      <c r="CC33">
        <v>0.77400000000000002</v>
      </c>
      <c r="CD33">
        <v>0.50900000000000001</v>
      </c>
      <c r="CE33">
        <v>0.51</v>
      </c>
      <c r="CF33">
        <v>0.60199999999999998</v>
      </c>
      <c r="CG33">
        <v>0.58099999999999996</v>
      </c>
      <c r="CH33">
        <v>0.48</v>
      </c>
      <c r="CI33" s="9">
        <v>1.944</v>
      </c>
      <c r="CJ33">
        <v>0.71499999999999997</v>
      </c>
      <c r="CK33">
        <v>0.59099999999999997</v>
      </c>
      <c r="CL33">
        <v>0.76100000000000001</v>
      </c>
      <c r="CM33">
        <v>0.56699999999999995</v>
      </c>
      <c r="CN33">
        <v>0.65600000000000003</v>
      </c>
      <c r="CO33">
        <v>0.45700000000000002</v>
      </c>
      <c r="CP33">
        <v>0.47599999999999998</v>
      </c>
      <c r="CQ33">
        <v>0.53800000000000003</v>
      </c>
      <c r="CR33">
        <v>0.622</v>
      </c>
      <c r="CS33">
        <v>0.47899999999999998</v>
      </c>
      <c r="CT33">
        <v>0.48199999999999998</v>
      </c>
      <c r="CU33">
        <v>0.56899999999999995</v>
      </c>
      <c r="CV33">
        <v>0.35399999999999998</v>
      </c>
      <c r="CW33">
        <v>0.70899999999999996</v>
      </c>
      <c r="CX33">
        <v>0.74</v>
      </c>
      <c r="CY33">
        <v>0.22700000000000001</v>
      </c>
      <c r="CZ33">
        <v>0.53300000000000003</v>
      </c>
      <c r="DA33">
        <v>0.83499999999999996</v>
      </c>
      <c r="DB33">
        <v>0.44500000000000001</v>
      </c>
      <c r="DC33">
        <v>0.626</v>
      </c>
      <c r="DD33">
        <v>999</v>
      </c>
      <c r="DE33" s="9"/>
      <c r="DF33" s="9"/>
      <c r="DG33" s="9"/>
    </row>
    <row r="34" spans="1:111" x14ac:dyDescent="0.25">
      <c r="A34">
        <v>54</v>
      </c>
      <c r="B34">
        <v>21</v>
      </c>
      <c r="C34" t="s">
        <v>4</v>
      </c>
      <c r="D34" t="s">
        <v>5</v>
      </c>
      <c r="E34">
        <v>2</v>
      </c>
      <c r="F34">
        <v>1</v>
      </c>
      <c r="G34">
        <v>1</v>
      </c>
      <c r="H34">
        <v>0</v>
      </c>
      <c r="I34" s="3">
        <v>0</v>
      </c>
      <c r="J34" s="1">
        <f>IF(IF(H34=1,1,0),1,(IF(I34=1,2,0)))</f>
        <v>0</v>
      </c>
      <c r="K34">
        <v>2</v>
      </c>
      <c r="L34">
        <v>0</v>
      </c>
      <c r="M34">
        <v>1</v>
      </c>
      <c r="N34">
        <v>2</v>
      </c>
      <c r="O34">
        <v>0</v>
      </c>
      <c r="P34">
        <v>2</v>
      </c>
      <c r="Q34">
        <v>25.22</v>
      </c>
      <c r="R34">
        <v>15.06</v>
      </c>
      <c r="S34">
        <v>17.190000000000001</v>
      </c>
      <c r="T34" s="3">
        <v>6.2600000000000007</v>
      </c>
      <c r="U34">
        <v>12</v>
      </c>
      <c r="V34">
        <v>0</v>
      </c>
      <c r="W34">
        <v>3</v>
      </c>
      <c r="X34">
        <v>9</v>
      </c>
      <c r="Y34">
        <v>0</v>
      </c>
      <c r="Z34">
        <v>3</v>
      </c>
      <c r="AA34">
        <v>15.206666666666665</v>
      </c>
      <c r="AB34">
        <v>13.75</v>
      </c>
      <c r="AC34">
        <v>21.452000000000005</v>
      </c>
      <c r="AD34" s="3">
        <v>13.874999999999998</v>
      </c>
      <c r="AE34" s="2">
        <v>0</v>
      </c>
      <c r="AF34" s="9">
        <f>IF(OR(AH34/AG34&gt;1/5,(AK34+AL34+AM34+AO34)/AG34&gt;1/5),1,0)</f>
        <v>1</v>
      </c>
      <c r="AG34" s="2">
        <f>(AI34-AK34-AL34-AM34)-AH34</f>
        <v>5</v>
      </c>
      <c r="AH34">
        <v>5</v>
      </c>
      <c r="AI34">
        <v>11</v>
      </c>
      <c r="AJ34">
        <v>11</v>
      </c>
      <c r="AK34">
        <v>0</v>
      </c>
      <c r="AL34">
        <v>1</v>
      </c>
      <c r="AM34">
        <v>0</v>
      </c>
      <c r="AN34">
        <v>1</v>
      </c>
      <c r="AO34">
        <v>0</v>
      </c>
      <c r="AP34">
        <v>11</v>
      </c>
      <c r="AQ34">
        <v>0</v>
      </c>
      <c r="AR34">
        <v>0</v>
      </c>
      <c r="AS34">
        <v>6.4250000000000016</v>
      </c>
      <c r="AT34" s="3">
        <v>9.0719999999999974</v>
      </c>
      <c r="AU34" s="2">
        <v>0</v>
      </c>
      <c r="AV34" s="9">
        <f>IF(OR(AX34/AW34&gt;1/5,(BA34+BB34+BC34+BE34)/AW34&gt;1/5),1,0)</f>
        <v>1</v>
      </c>
      <c r="AW34" s="2">
        <f>(AY34-BA34-BB34-BC34)-AX34</f>
        <v>20</v>
      </c>
      <c r="AX34">
        <v>9</v>
      </c>
      <c r="AY34">
        <v>31</v>
      </c>
      <c r="AZ34">
        <v>31</v>
      </c>
      <c r="BA34">
        <v>1</v>
      </c>
      <c r="BB34">
        <v>0</v>
      </c>
      <c r="BC34">
        <v>1</v>
      </c>
      <c r="BD34">
        <v>2</v>
      </c>
      <c r="BE34">
        <v>0</v>
      </c>
      <c r="BF34">
        <v>27</v>
      </c>
      <c r="BG34">
        <v>0</v>
      </c>
      <c r="BH34">
        <v>0</v>
      </c>
      <c r="BI34">
        <v>7.2742857142857185</v>
      </c>
      <c r="BJ34" s="3">
        <v>9.8685714285714248</v>
      </c>
      <c r="BK34">
        <f>IFERROR(AVERAGEIF(BL34:BW34,"&lt;&gt;999"),"")</f>
        <v>0.79569999999999996</v>
      </c>
      <c r="BL34">
        <v>0.96299999999999997</v>
      </c>
      <c r="BM34">
        <v>1.095</v>
      </c>
      <c r="BN34">
        <v>0.63200000000000001</v>
      </c>
      <c r="BO34">
        <v>1.304</v>
      </c>
      <c r="BP34">
        <v>0.79100000000000004</v>
      </c>
      <c r="BQ34">
        <v>999</v>
      </c>
      <c r="BR34">
        <v>0.83899999999999997</v>
      </c>
      <c r="BS34">
        <v>0.71799999999999997</v>
      </c>
      <c r="BT34">
        <v>0.64500000000000002</v>
      </c>
      <c r="BU34">
        <v>0.46500000000000002</v>
      </c>
      <c r="BV34">
        <v>0.505</v>
      </c>
      <c r="BW34" s="3">
        <v>999</v>
      </c>
      <c r="BX34">
        <f>IFERROR(AVERAGEIF(BY34:DD34,"&lt;&gt;999"),"")</f>
        <v>1.1106896551724139</v>
      </c>
      <c r="BY34">
        <v>0.84799999999999998</v>
      </c>
      <c r="BZ34">
        <v>0.81899999999999995</v>
      </c>
      <c r="CA34">
        <v>0.97799999999999998</v>
      </c>
      <c r="CB34">
        <v>0.90700000000000003</v>
      </c>
      <c r="CC34">
        <v>0.88600000000000001</v>
      </c>
      <c r="CD34">
        <v>0.80500000000000005</v>
      </c>
      <c r="CE34">
        <v>0.78900000000000003</v>
      </c>
      <c r="CF34">
        <v>0.82699999999999996</v>
      </c>
      <c r="CG34">
        <v>0.94399999999999995</v>
      </c>
      <c r="CH34">
        <v>0.91800000000000004</v>
      </c>
      <c r="CI34">
        <v>0.84599999999999997</v>
      </c>
      <c r="CJ34">
        <v>1.0649999999999999</v>
      </c>
      <c r="CK34">
        <v>1.087</v>
      </c>
      <c r="CL34">
        <v>0.90800000000000003</v>
      </c>
      <c r="CM34">
        <v>0.96399999999999997</v>
      </c>
      <c r="CN34">
        <v>0.76900000000000002</v>
      </c>
      <c r="CO34">
        <v>0.70899999999999996</v>
      </c>
      <c r="CP34">
        <v>0.875</v>
      </c>
      <c r="CQ34">
        <v>1.7889999999999999</v>
      </c>
      <c r="CR34">
        <v>0.89</v>
      </c>
      <c r="CS34">
        <v>999</v>
      </c>
      <c r="CT34">
        <v>0.89200000000000002</v>
      </c>
      <c r="CU34">
        <v>2.1850000000000001</v>
      </c>
      <c r="CV34">
        <v>0.97699999999999998</v>
      </c>
      <c r="CW34">
        <v>1.464</v>
      </c>
      <c r="CX34">
        <v>1.23</v>
      </c>
      <c r="CY34">
        <v>1.173</v>
      </c>
      <c r="CZ34">
        <v>2.4889999999999999</v>
      </c>
      <c r="DA34">
        <v>1.28</v>
      </c>
      <c r="DB34">
        <v>1.897</v>
      </c>
      <c r="DC34">
        <v>999</v>
      </c>
      <c r="DD34">
        <v>999</v>
      </c>
      <c r="DE34" s="9"/>
      <c r="DF34" s="9"/>
      <c r="DG34" s="9"/>
    </row>
    <row r="35" spans="1:111" x14ac:dyDescent="0.25">
      <c r="A35">
        <v>55</v>
      </c>
      <c r="B35">
        <v>22</v>
      </c>
      <c r="C35" t="s">
        <v>4</v>
      </c>
      <c r="D35" t="s">
        <v>5</v>
      </c>
      <c r="E35">
        <v>1</v>
      </c>
      <c r="F35">
        <v>2</v>
      </c>
      <c r="G35">
        <v>1</v>
      </c>
      <c r="H35">
        <v>0</v>
      </c>
      <c r="I35" s="3">
        <v>1</v>
      </c>
      <c r="J35" s="1">
        <f>IF(IF(H35=1,1,0),1,(IF(I35=1,2,0)))</f>
        <v>2</v>
      </c>
      <c r="K35">
        <v>5</v>
      </c>
      <c r="L35">
        <v>0</v>
      </c>
      <c r="M35">
        <v>2</v>
      </c>
      <c r="N35">
        <v>2</v>
      </c>
      <c r="O35">
        <v>1</v>
      </c>
      <c r="P35">
        <v>2</v>
      </c>
      <c r="Q35">
        <v>9.0333333333333314</v>
      </c>
      <c r="R35">
        <v>11.984999999999999</v>
      </c>
      <c r="S35">
        <v>17.02</v>
      </c>
      <c r="T35" s="3">
        <v>22.55</v>
      </c>
      <c r="U35">
        <v>52</v>
      </c>
      <c r="V35">
        <v>0</v>
      </c>
      <c r="W35">
        <v>0</v>
      </c>
      <c r="X35">
        <v>57</v>
      </c>
      <c r="Y35">
        <v>0</v>
      </c>
      <c r="Z35">
        <v>2</v>
      </c>
      <c r="AA35">
        <v>3.649999999999999</v>
      </c>
      <c r="AB35">
        <v>5.5073076923076929</v>
      </c>
      <c r="AC35">
        <v>4.6907142857142858</v>
      </c>
      <c r="AD35" s="3">
        <v>3.2568965517241368</v>
      </c>
      <c r="AE35" s="2">
        <v>0</v>
      </c>
      <c r="AF35" s="9">
        <f>IF(OR(AH35/AG35&gt;1/5,(AK35+AL35+AM35+AO35)/AG35&gt;1/5),1,0)</f>
        <v>0</v>
      </c>
      <c r="AG35" s="2">
        <f>(AI35-AK35-AL35-AM35)-AH35</f>
        <v>9</v>
      </c>
      <c r="AH35">
        <v>1</v>
      </c>
      <c r="AI35">
        <v>10</v>
      </c>
      <c r="AJ35">
        <v>11</v>
      </c>
      <c r="AK35">
        <v>0</v>
      </c>
      <c r="AL35">
        <v>0</v>
      </c>
      <c r="AM35">
        <v>0</v>
      </c>
      <c r="AN35">
        <v>1</v>
      </c>
      <c r="AO35">
        <v>0</v>
      </c>
      <c r="AP35">
        <v>5</v>
      </c>
      <c r="AQ35">
        <v>2</v>
      </c>
      <c r="AR35">
        <v>0</v>
      </c>
      <c r="AS35">
        <v>9.6266666666666669</v>
      </c>
      <c r="AT35" s="3">
        <v>9.3366666666666642</v>
      </c>
      <c r="AU35" s="2">
        <v>0</v>
      </c>
      <c r="AV35" s="9">
        <f>IF(OR(AX35/AW35&gt;1/5,(BA35+BB35+BC35+BE35)/AW35&gt;1/5),1,0)</f>
        <v>0</v>
      </c>
      <c r="AW35" s="2">
        <f>(AY35-BA35-BB35-BC35)-AX35</f>
        <v>28</v>
      </c>
      <c r="AX35">
        <v>2</v>
      </c>
      <c r="AY35">
        <v>30</v>
      </c>
      <c r="AZ35">
        <v>32</v>
      </c>
      <c r="BA35">
        <v>0</v>
      </c>
      <c r="BB35">
        <v>0</v>
      </c>
      <c r="BC35">
        <v>0</v>
      </c>
      <c r="BD35">
        <v>3</v>
      </c>
      <c r="BE35">
        <v>1</v>
      </c>
      <c r="BF35">
        <v>13</v>
      </c>
      <c r="BG35">
        <v>3</v>
      </c>
      <c r="BH35">
        <v>0</v>
      </c>
      <c r="BI35">
        <v>11.544285714285712</v>
      </c>
      <c r="BJ35" s="3">
        <v>12.889999999999999</v>
      </c>
      <c r="BK35">
        <f>IFERROR(AVERAGEIF(BL35:BW35,"&lt;&gt;999"),"")</f>
        <v>1.5657777777777777</v>
      </c>
      <c r="BL35">
        <v>999</v>
      </c>
      <c r="BM35">
        <v>1.544</v>
      </c>
      <c r="BN35">
        <v>1.8</v>
      </c>
      <c r="BO35">
        <v>0.97299999999999998</v>
      </c>
      <c r="BP35">
        <v>1.137</v>
      </c>
      <c r="BQ35">
        <v>1.347</v>
      </c>
      <c r="BR35">
        <v>1.8759999999999999</v>
      </c>
      <c r="BS35">
        <v>2.9929999999999999</v>
      </c>
      <c r="BT35">
        <v>1.53</v>
      </c>
      <c r="BU35">
        <v>0.89200000000000002</v>
      </c>
      <c r="BV35">
        <v>999</v>
      </c>
      <c r="BW35" s="3">
        <v>999</v>
      </c>
      <c r="BX35">
        <f>IFERROR(AVERAGEIF(BY35:DD35,"&lt;&gt;999"),"")</f>
        <v>1.39096</v>
      </c>
      <c r="BY35">
        <v>1.117</v>
      </c>
      <c r="BZ35">
        <v>0.72899999999999998</v>
      </c>
      <c r="CA35">
        <v>999</v>
      </c>
      <c r="CB35">
        <v>2.6789999999999998</v>
      </c>
      <c r="CC35">
        <v>999</v>
      </c>
      <c r="CD35">
        <v>999</v>
      </c>
      <c r="CE35">
        <v>1.022</v>
      </c>
      <c r="CF35">
        <v>0.99199999999999999</v>
      </c>
      <c r="CG35">
        <v>0.97</v>
      </c>
      <c r="CH35">
        <v>1.1140000000000001</v>
      </c>
      <c r="CI35">
        <v>2.8050000000000002</v>
      </c>
      <c r="CJ35">
        <v>1.5669999999999999</v>
      </c>
      <c r="CK35">
        <v>0.93200000000000005</v>
      </c>
      <c r="CL35">
        <v>0.91700000000000004</v>
      </c>
      <c r="CM35">
        <v>1.0289999999999999</v>
      </c>
      <c r="CN35">
        <v>999</v>
      </c>
      <c r="CO35">
        <v>1.349</v>
      </c>
      <c r="CP35">
        <v>1.339</v>
      </c>
      <c r="CQ35">
        <v>1.294</v>
      </c>
      <c r="CR35">
        <v>1.1399999999999999</v>
      </c>
      <c r="CS35">
        <v>0.90300000000000002</v>
      </c>
      <c r="CT35">
        <v>1.0669999999999999</v>
      </c>
      <c r="CU35">
        <v>1.5409999999999999</v>
      </c>
      <c r="CV35">
        <v>1.7689999999999999</v>
      </c>
      <c r="CW35">
        <v>999</v>
      </c>
      <c r="CX35">
        <v>3.2949999999999999</v>
      </c>
      <c r="CY35">
        <v>1.679</v>
      </c>
      <c r="CZ35">
        <v>1.5589999999999999</v>
      </c>
      <c r="DA35">
        <v>1.2929999999999999</v>
      </c>
      <c r="DB35">
        <v>0.67300000000000004</v>
      </c>
      <c r="DC35">
        <v>999</v>
      </c>
      <c r="DD35">
        <v>999</v>
      </c>
      <c r="DE35" s="9"/>
      <c r="DF35" s="9"/>
      <c r="DG35" s="9"/>
    </row>
    <row r="36" spans="1:111" x14ac:dyDescent="0.25">
      <c r="A36">
        <v>56</v>
      </c>
      <c r="B36">
        <v>20</v>
      </c>
      <c r="C36" t="s">
        <v>4</v>
      </c>
      <c r="D36" t="s">
        <v>5</v>
      </c>
      <c r="E36">
        <v>2</v>
      </c>
      <c r="F36">
        <v>1</v>
      </c>
      <c r="G36">
        <v>2</v>
      </c>
      <c r="H36">
        <v>1</v>
      </c>
      <c r="I36" s="3">
        <v>0</v>
      </c>
      <c r="J36" s="1">
        <f>IF(IF(H36=1,1,0),1,(IF(I36=1,2,0)))</f>
        <v>1</v>
      </c>
      <c r="K36">
        <v>12</v>
      </c>
      <c r="L36">
        <v>0</v>
      </c>
      <c r="M36">
        <v>1</v>
      </c>
      <c r="N36">
        <v>4</v>
      </c>
      <c r="O36">
        <v>0</v>
      </c>
      <c r="P36">
        <v>0</v>
      </c>
      <c r="Q36">
        <v>7.3185714285714267</v>
      </c>
      <c r="R36">
        <v>5.112000000000001</v>
      </c>
      <c r="S36">
        <v>23.044999999999998</v>
      </c>
      <c r="T36" s="3">
        <v>24.13</v>
      </c>
      <c r="U36">
        <v>25</v>
      </c>
      <c r="V36">
        <v>0</v>
      </c>
      <c r="W36">
        <v>1</v>
      </c>
      <c r="X36">
        <v>11</v>
      </c>
      <c r="Y36">
        <v>0</v>
      </c>
      <c r="Z36">
        <v>0</v>
      </c>
      <c r="AA36">
        <v>8.7692307692307665</v>
      </c>
      <c r="AB36">
        <v>7.8861538461538476</v>
      </c>
      <c r="AC36">
        <v>9.8500000000000014</v>
      </c>
      <c r="AD36" s="3">
        <v>30.150000000000002</v>
      </c>
      <c r="AE36" s="2">
        <v>0</v>
      </c>
      <c r="AF36" s="9">
        <f>IF(OR(AH36/AG36&gt;1/5,(AK36+AL36+AM36+AO36)/AG36&gt;1/5),1,0)</f>
        <v>0</v>
      </c>
      <c r="AG36" s="2">
        <f>(AI36-AK36-AL36-AM36)-AH36</f>
        <v>11</v>
      </c>
      <c r="AH36" s="2">
        <v>0</v>
      </c>
      <c r="AI36">
        <v>11</v>
      </c>
      <c r="AJ36">
        <v>11</v>
      </c>
      <c r="AK36">
        <v>0</v>
      </c>
      <c r="AL36">
        <v>0</v>
      </c>
      <c r="AM36">
        <v>0</v>
      </c>
      <c r="AN36">
        <v>0</v>
      </c>
      <c r="AO36" s="2">
        <v>0</v>
      </c>
      <c r="AP36">
        <v>5</v>
      </c>
      <c r="AQ36">
        <v>1</v>
      </c>
      <c r="AR36">
        <v>0</v>
      </c>
      <c r="AS36">
        <v>18.466666666666672</v>
      </c>
      <c r="AT36" s="3">
        <v>13.819999999999995</v>
      </c>
      <c r="AU36" s="2">
        <v>0</v>
      </c>
      <c r="AV36" s="9">
        <f>IF(OR(AX36/AW36&gt;1/5,(BA36+BB36+BC36+BE36)/AW36&gt;1/5),1,0)</f>
        <v>0</v>
      </c>
      <c r="AW36" s="2">
        <f>(AY36-BA36-BB36-BC36)-AX36</f>
        <v>31</v>
      </c>
      <c r="AX36" s="2">
        <v>0</v>
      </c>
      <c r="AY36">
        <v>31</v>
      </c>
      <c r="AZ36">
        <v>31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24</v>
      </c>
      <c r="BG36">
        <v>0</v>
      </c>
      <c r="BH36">
        <v>0</v>
      </c>
      <c r="BI36">
        <v>9.7650000000000006</v>
      </c>
      <c r="BJ36" s="3">
        <v>9.4476923076923072</v>
      </c>
      <c r="BK36">
        <f>AVERAGE(BL36,BM36,BN36:BV36)</f>
        <v>0.79918181818181822</v>
      </c>
      <c r="BL36">
        <v>0.84799999999999998</v>
      </c>
      <c r="BM36">
        <v>0.90100000000000002</v>
      </c>
      <c r="BN36">
        <v>0.67200000000000004</v>
      </c>
      <c r="BO36">
        <v>0.56299999999999994</v>
      </c>
      <c r="BP36">
        <v>0.63</v>
      </c>
      <c r="BQ36">
        <v>0.93300000000000005</v>
      </c>
      <c r="BR36">
        <v>0.90400000000000003</v>
      </c>
      <c r="BS36">
        <v>0.94899999999999995</v>
      </c>
      <c r="BT36">
        <v>0.71799999999999997</v>
      </c>
      <c r="BU36">
        <v>0.875</v>
      </c>
      <c r="BV36">
        <v>0.79800000000000004</v>
      </c>
      <c r="BW36" s="3">
        <v>999</v>
      </c>
      <c r="BX36">
        <f>IFERROR(AVERAGEIF(BY36:DD36,"&lt;&gt;999"),"")</f>
        <v>1.0253225806451614</v>
      </c>
      <c r="BY36">
        <v>0.622</v>
      </c>
      <c r="BZ36">
        <v>0.82599999999999996</v>
      </c>
      <c r="CA36">
        <v>0.748</v>
      </c>
      <c r="CB36">
        <v>1.1559999999999999</v>
      </c>
      <c r="CC36">
        <v>0.77100000000000002</v>
      </c>
      <c r="CD36">
        <v>1.028</v>
      </c>
      <c r="CE36">
        <v>0.95</v>
      </c>
      <c r="CF36">
        <v>0.86199999999999999</v>
      </c>
      <c r="CG36">
        <v>0.879</v>
      </c>
      <c r="CH36">
        <v>1.2569999999999999</v>
      </c>
      <c r="CI36">
        <v>0.99199999999999999</v>
      </c>
      <c r="CJ36">
        <v>1.036</v>
      </c>
      <c r="CK36">
        <v>0.83799999999999997</v>
      </c>
      <c r="CL36">
        <v>1.0269999999999999</v>
      </c>
      <c r="CM36">
        <v>0.89900000000000002</v>
      </c>
      <c r="CN36">
        <v>1.1970000000000001</v>
      </c>
      <c r="CO36">
        <v>1.3140000000000001</v>
      </c>
      <c r="CP36">
        <v>0.876</v>
      </c>
      <c r="CQ36">
        <v>0.55800000000000005</v>
      </c>
      <c r="CR36">
        <v>1.502</v>
      </c>
      <c r="CS36">
        <v>0.91300000000000003</v>
      </c>
      <c r="CT36">
        <v>0.78700000000000003</v>
      </c>
      <c r="CU36">
        <v>1.0640000000000001</v>
      </c>
      <c r="CV36">
        <v>1.2090000000000001</v>
      </c>
      <c r="CW36">
        <v>0.96799999999999997</v>
      </c>
      <c r="CX36">
        <v>1.1060000000000001</v>
      </c>
      <c r="CY36">
        <v>1.17</v>
      </c>
      <c r="CZ36">
        <v>1.9039999999999999</v>
      </c>
      <c r="DA36">
        <v>1.1339999999999999</v>
      </c>
      <c r="DB36">
        <v>1.345</v>
      </c>
      <c r="DC36">
        <v>0.84699999999999998</v>
      </c>
      <c r="DD36">
        <v>999</v>
      </c>
      <c r="DE36" s="9"/>
      <c r="DF36" s="9"/>
      <c r="DG36" s="9"/>
    </row>
    <row r="37" spans="1:111" x14ac:dyDescent="0.25">
      <c r="A37">
        <v>58</v>
      </c>
      <c r="B37">
        <v>20</v>
      </c>
      <c r="C37" t="s">
        <v>4</v>
      </c>
      <c r="D37" t="s">
        <v>5</v>
      </c>
      <c r="E37">
        <v>2</v>
      </c>
      <c r="F37">
        <v>1</v>
      </c>
      <c r="G37">
        <v>2</v>
      </c>
      <c r="H37">
        <v>1</v>
      </c>
      <c r="I37" s="3">
        <v>0</v>
      </c>
      <c r="J37" s="1">
        <f>IF(IF(H37=1,1,0),1,(IF(I37=1,2,0)))</f>
        <v>1</v>
      </c>
      <c r="K37">
        <v>24</v>
      </c>
      <c r="L37">
        <v>0</v>
      </c>
      <c r="M37">
        <v>2</v>
      </c>
      <c r="N37">
        <v>29</v>
      </c>
      <c r="O37">
        <v>0</v>
      </c>
      <c r="P37">
        <v>7</v>
      </c>
      <c r="Q37">
        <v>5.003333333333333</v>
      </c>
      <c r="R37">
        <v>2.1308333333333342</v>
      </c>
      <c r="S37">
        <v>2.1308333333333342</v>
      </c>
      <c r="T37" s="3">
        <v>5.003333333333333</v>
      </c>
      <c r="U37">
        <v>59</v>
      </c>
      <c r="V37">
        <v>0</v>
      </c>
      <c r="W37">
        <v>11</v>
      </c>
      <c r="X37">
        <v>67</v>
      </c>
      <c r="Y37">
        <v>0</v>
      </c>
      <c r="Z37">
        <v>2</v>
      </c>
      <c r="AA37">
        <v>3.3513333333333319</v>
      </c>
      <c r="AB37">
        <v>2.8846666666666687</v>
      </c>
      <c r="AC37">
        <v>3.7741176470588242</v>
      </c>
      <c r="AD37" s="3">
        <v>3.0355882352941164</v>
      </c>
      <c r="AE37" s="2">
        <v>1</v>
      </c>
      <c r="AF37" s="9">
        <f>IF(OR(AH37/AG37&gt;1/5,(AK37+AL37+AM37+AO37)/AG37&gt;1/5),1,0)</f>
        <v>0</v>
      </c>
      <c r="AG37" s="2">
        <f>(AI37-AK37-AL37-AM37)-AH37</f>
        <v>11</v>
      </c>
      <c r="AH37" s="2">
        <v>0</v>
      </c>
      <c r="AI37">
        <v>13</v>
      </c>
      <c r="AJ37">
        <v>11</v>
      </c>
      <c r="AK37">
        <v>1</v>
      </c>
      <c r="AL37">
        <v>1</v>
      </c>
      <c r="AM37">
        <v>0</v>
      </c>
      <c r="AN37">
        <v>0</v>
      </c>
      <c r="AO37" s="2">
        <v>0</v>
      </c>
      <c r="AP37">
        <v>3</v>
      </c>
      <c r="AQ37">
        <v>1</v>
      </c>
      <c r="AR37">
        <v>0</v>
      </c>
      <c r="AS37">
        <v>24.599999999999998</v>
      </c>
      <c r="AT37" s="3">
        <v>31.57</v>
      </c>
      <c r="AU37" s="2">
        <v>0</v>
      </c>
      <c r="AV37" s="9">
        <f>IF(OR(AX37/AW37&gt;1/5,(BA37+BB37+BC37+BE37)/AW37&gt;1/5),1,0)</f>
        <v>0</v>
      </c>
      <c r="AW37" s="2">
        <f>(AY37-BA37-BB37-BC37)-AX37</f>
        <v>32</v>
      </c>
      <c r="AX37" s="2">
        <v>0</v>
      </c>
      <c r="AY37">
        <v>33</v>
      </c>
      <c r="AZ37">
        <v>32</v>
      </c>
      <c r="BA37">
        <v>1</v>
      </c>
      <c r="BB37">
        <v>0</v>
      </c>
      <c r="BC37">
        <v>0</v>
      </c>
      <c r="BD37">
        <v>0</v>
      </c>
      <c r="BE37">
        <v>0</v>
      </c>
      <c r="BF37">
        <v>23</v>
      </c>
      <c r="BG37">
        <v>0</v>
      </c>
      <c r="BH37">
        <v>1</v>
      </c>
      <c r="BI37">
        <v>8.6254545454545433</v>
      </c>
      <c r="BJ37" s="3">
        <v>10.865</v>
      </c>
      <c r="BK37">
        <f>AVERAGE(BL37,BM37,BN37:BV37)</f>
        <v>1.4072727272727272</v>
      </c>
      <c r="BL37">
        <v>0.86699999999999999</v>
      </c>
      <c r="BM37">
        <v>0.95699999999999996</v>
      </c>
      <c r="BN37">
        <v>0.82699999999999996</v>
      </c>
      <c r="BO37">
        <v>1.06</v>
      </c>
      <c r="BP37">
        <v>1.044</v>
      </c>
      <c r="BQ37">
        <v>1.6240000000000001</v>
      </c>
      <c r="BR37">
        <v>0.90700000000000003</v>
      </c>
      <c r="BS37">
        <v>2.1520000000000001</v>
      </c>
      <c r="BT37">
        <v>0.88100000000000001</v>
      </c>
      <c r="BU37">
        <v>1.4139999999999999</v>
      </c>
      <c r="BV37">
        <v>3.7469999999999999</v>
      </c>
      <c r="BW37" s="3">
        <v>999</v>
      </c>
      <c r="BX37">
        <f>IFERROR(AVERAGEIF(BY37:DD37,"&lt;&gt;999"),"")</f>
        <v>1.4934375</v>
      </c>
      <c r="BY37">
        <v>1.667</v>
      </c>
      <c r="BZ37">
        <v>1.921</v>
      </c>
      <c r="CA37">
        <v>1.0029999999999999</v>
      </c>
      <c r="CB37">
        <v>1.319</v>
      </c>
      <c r="CC37">
        <v>0.88200000000000001</v>
      </c>
      <c r="CD37">
        <v>1.4710000000000001</v>
      </c>
      <c r="CE37">
        <v>0.76900000000000002</v>
      </c>
      <c r="CF37">
        <v>1.2150000000000001</v>
      </c>
      <c r="CG37">
        <v>6.4240000000000004</v>
      </c>
      <c r="CH37">
        <v>1.226</v>
      </c>
      <c r="CI37">
        <v>0.71699999999999997</v>
      </c>
      <c r="CJ37">
        <v>1.522</v>
      </c>
      <c r="CK37">
        <v>1.5589999999999999</v>
      </c>
      <c r="CL37">
        <v>3.9460000000000002</v>
      </c>
      <c r="CM37">
        <v>1.53</v>
      </c>
      <c r="CN37">
        <v>1.2470000000000001</v>
      </c>
      <c r="CO37">
        <v>1.0629999999999999</v>
      </c>
      <c r="CP37">
        <v>1.2509999999999999</v>
      </c>
      <c r="CQ37">
        <v>0.74</v>
      </c>
      <c r="CR37">
        <v>0.95599999999999996</v>
      </c>
      <c r="CS37">
        <v>2.0979999999999999</v>
      </c>
      <c r="CT37">
        <v>1.647</v>
      </c>
      <c r="CU37">
        <v>0.89900000000000002</v>
      </c>
      <c r="CV37">
        <v>1.28</v>
      </c>
      <c r="CW37">
        <v>0.85199999999999998</v>
      </c>
      <c r="CX37">
        <v>1.1240000000000001</v>
      </c>
      <c r="CY37">
        <v>0.89600000000000002</v>
      </c>
      <c r="CZ37">
        <v>0.88600000000000001</v>
      </c>
      <c r="DA37">
        <v>3.12</v>
      </c>
      <c r="DB37">
        <v>0.627</v>
      </c>
      <c r="DC37">
        <v>0.751</v>
      </c>
      <c r="DD37">
        <v>1.1819999999999999</v>
      </c>
      <c r="DE37" s="9"/>
      <c r="DF37" s="9"/>
      <c r="DG37" s="9"/>
    </row>
    <row r="38" spans="1:111" x14ac:dyDescent="0.25">
      <c r="A38">
        <v>61</v>
      </c>
      <c r="B38">
        <v>20</v>
      </c>
      <c r="C38" t="s">
        <v>4</v>
      </c>
      <c r="D38" t="s">
        <v>5</v>
      </c>
      <c r="E38">
        <v>2</v>
      </c>
      <c r="F38">
        <v>1</v>
      </c>
      <c r="G38">
        <v>2</v>
      </c>
      <c r="H38">
        <v>1</v>
      </c>
      <c r="I38" s="3">
        <v>0</v>
      </c>
      <c r="J38" s="1">
        <f>IF(IF(H38=1,1,0),1,(IF(I38=1,2,0)))</f>
        <v>1</v>
      </c>
      <c r="K38">
        <v>1</v>
      </c>
      <c r="L38">
        <v>0</v>
      </c>
      <c r="M38">
        <v>1</v>
      </c>
      <c r="N38">
        <v>4</v>
      </c>
      <c r="O38">
        <v>0</v>
      </c>
      <c r="P38">
        <v>2</v>
      </c>
      <c r="Q38">
        <v>44.78</v>
      </c>
      <c r="R38">
        <v>45.22</v>
      </c>
      <c r="S38">
        <v>21.353333333333335</v>
      </c>
      <c r="T38" s="3">
        <v>8.4250000000000007</v>
      </c>
      <c r="U38">
        <v>12</v>
      </c>
      <c r="V38">
        <v>0</v>
      </c>
      <c r="W38">
        <v>1</v>
      </c>
      <c r="X38">
        <v>27</v>
      </c>
      <c r="Y38">
        <v>0</v>
      </c>
      <c r="Z38">
        <v>0</v>
      </c>
      <c r="AA38">
        <v>12.624999999999995</v>
      </c>
      <c r="AB38">
        <v>20.264285714285716</v>
      </c>
      <c r="AC38">
        <v>10.437857142857144</v>
      </c>
      <c r="AD38" s="3">
        <v>6.6999999999999984</v>
      </c>
      <c r="AE38" s="2">
        <v>0</v>
      </c>
      <c r="AF38" s="9">
        <f>IF(OR(AH38/AG38&gt;1/5,(AK38+AL38+AM38+AO38)/AG38&gt;1/5),1,0)</f>
        <v>0</v>
      </c>
      <c r="AG38" s="2">
        <f>(AI38-AK38-AL38-AM38)-AH38</f>
        <v>10</v>
      </c>
      <c r="AH38" s="2">
        <v>1</v>
      </c>
      <c r="AI38">
        <v>11</v>
      </c>
      <c r="AJ38">
        <v>11</v>
      </c>
      <c r="AK38">
        <v>0</v>
      </c>
      <c r="AL38">
        <v>0</v>
      </c>
      <c r="AM38">
        <v>0</v>
      </c>
      <c r="AN38">
        <v>1</v>
      </c>
      <c r="AO38" s="2">
        <v>0</v>
      </c>
      <c r="AP38">
        <v>10</v>
      </c>
      <c r="AQ38">
        <v>0</v>
      </c>
      <c r="AR38">
        <v>0</v>
      </c>
      <c r="AS38">
        <v>7.0720000000000027</v>
      </c>
      <c r="AT38" s="3">
        <v>9.1066666666666638</v>
      </c>
      <c r="AU38" s="2">
        <v>0</v>
      </c>
      <c r="AV38" s="9">
        <f>IF(OR(AX38/AW38&gt;1/5,(BA38+BB38+BC38+BE38)/AW38&gt;1/5),1,0)</f>
        <v>0</v>
      </c>
      <c r="AW38" s="2">
        <f>(AY38-BA38-BB38-BC38)-AX38</f>
        <v>31</v>
      </c>
      <c r="AX38" s="2">
        <v>0</v>
      </c>
      <c r="AY38">
        <v>32</v>
      </c>
      <c r="AZ38">
        <v>31</v>
      </c>
      <c r="BA38">
        <v>0</v>
      </c>
      <c r="BB38">
        <v>0</v>
      </c>
      <c r="BC38">
        <v>1</v>
      </c>
      <c r="BD38">
        <v>0</v>
      </c>
      <c r="BE38">
        <v>0</v>
      </c>
      <c r="BF38">
        <v>46</v>
      </c>
      <c r="BG38">
        <v>0</v>
      </c>
      <c r="BH38">
        <v>0</v>
      </c>
      <c r="BI38">
        <v>4.0882608695652163</v>
      </c>
      <c r="BJ38" s="3">
        <v>6.0820833333333342</v>
      </c>
      <c r="BK38">
        <f>AVERAGE(BL38,BM38,BN38:BV38)</f>
        <v>1.8589999999999998</v>
      </c>
      <c r="BL38">
        <v>1.1459999999999999</v>
      </c>
      <c r="BM38">
        <v>6.7069999999999999</v>
      </c>
      <c r="BN38">
        <v>2.101</v>
      </c>
      <c r="BO38">
        <v>1.093</v>
      </c>
      <c r="BP38">
        <v>1.2669999999999999</v>
      </c>
      <c r="BQ38">
        <v>0.82599999999999996</v>
      </c>
      <c r="BR38">
        <v>1.38</v>
      </c>
      <c r="BS38">
        <v>1.395</v>
      </c>
      <c r="BT38">
        <v>0.96199999999999997</v>
      </c>
      <c r="BU38">
        <v>2.79</v>
      </c>
      <c r="BV38">
        <v>0.78200000000000003</v>
      </c>
      <c r="BW38" s="3">
        <v>999</v>
      </c>
      <c r="BX38">
        <f>IFERROR(AVERAGEIF(BY38:DD38,"&lt;&gt;999"),"")</f>
        <v>0.97274193548387089</v>
      </c>
      <c r="BY38">
        <v>1.52</v>
      </c>
      <c r="BZ38">
        <v>0.80300000000000005</v>
      </c>
      <c r="CA38">
        <v>1.1539999999999999</v>
      </c>
      <c r="CB38">
        <v>0.98699999999999999</v>
      </c>
      <c r="CC38">
        <v>0.57399999999999995</v>
      </c>
      <c r="CD38">
        <v>0.88500000000000001</v>
      </c>
      <c r="CE38">
        <v>0.94099999999999995</v>
      </c>
      <c r="CF38">
        <v>0.58699999999999997</v>
      </c>
      <c r="CG38">
        <v>0.73599999999999999</v>
      </c>
      <c r="CH38">
        <v>1.0620000000000001</v>
      </c>
      <c r="CI38">
        <v>0.77500000000000002</v>
      </c>
      <c r="CJ38">
        <v>0.56899999999999995</v>
      </c>
      <c r="CK38">
        <v>1.103</v>
      </c>
      <c r="CL38">
        <v>0.997</v>
      </c>
      <c r="CM38">
        <v>0.97199999999999998</v>
      </c>
      <c r="CN38">
        <v>1.0489999999999999</v>
      </c>
      <c r="CO38">
        <v>0.81399999999999995</v>
      </c>
      <c r="CP38">
        <v>0.95599999999999996</v>
      </c>
      <c r="CQ38">
        <v>0.86299999999999999</v>
      </c>
      <c r="CR38">
        <v>0.94699999999999995</v>
      </c>
      <c r="CS38">
        <v>0.79400000000000004</v>
      </c>
      <c r="CT38">
        <v>0.88600000000000001</v>
      </c>
      <c r="CU38">
        <v>1.1299999999999999</v>
      </c>
      <c r="CV38">
        <v>0.77800000000000002</v>
      </c>
      <c r="CW38">
        <v>0.85799999999999998</v>
      </c>
      <c r="CX38">
        <v>1.847</v>
      </c>
      <c r="CY38">
        <v>1.294</v>
      </c>
      <c r="CZ38">
        <v>0.81100000000000005</v>
      </c>
      <c r="DA38">
        <v>1.05</v>
      </c>
      <c r="DB38">
        <v>1.3160000000000001</v>
      </c>
      <c r="DC38">
        <v>1.097</v>
      </c>
      <c r="DD38">
        <v>999</v>
      </c>
      <c r="DE38" s="9"/>
      <c r="DF38" s="9"/>
      <c r="DG38" s="9"/>
    </row>
    <row r="39" spans="1:111" s="9" customFormat="1" x14ac:dyDescent="0.25">
      <c r="A39">
        <v>62</v>
      </c>
      <c r="B39">
        <v>21</v>
      </c>
      <c r="C39" t="s">
        <v>4</v>
      </c>
      <c r="D39" t="s">
        <v>5</v>
      </c>
      <c r="E39">
        <v>1</v>
      </c>
      <c r="F39">
        <v>2</v>
      </c>
      <c r="G39">
        <v>1</v>
      </c>
      <c r="H39">
        <v>0</v>
      </c>
      <c r="I39" s="3">
        <v>1</v>
      </c>
      <c r="J39" s="2">
        <f>IF(IF(H39=1,1,0),1,(IF(I39=1,2,0)))</f>
        <v>2</v>
      </c>
      <c r="K39">
        <v>21</v>
      </c>
      <c r="L39">
        <v>0</v>
      </c>
      <c r="M39">
        <v>1</v>
      </c>
      <c r="N39">
        <v>21</v>
      </c>
      <c r="O39">
        <v>0</v>
      </c>
      <c r="P39">
        <v>5</v>
      </c>
      <c r="Q39">
        <v>3.8399999999999994</v>
      </c>
      <c r="R39">
        <v>3.6370000000000005</v>
      </c>
      <c r="S39">
        <v>3.753636363636363</v>
      </c>
      <c r="T39" s="3">
        <v>2.765000000000001</v>
      </c>
      <c r="U39" s="2">
        <v>41</v>
      </c>
      <c r="V39" s="2">
        <v>0</v>
      </c>
      <c r="W39" s="2">
        <v>3</v>
      </c>
      <c r="X39">
        <v>36</v>
      </c>
      <c r="Y39">
        <v>0</v>
      </c>
      <c r="Z39">
        <v>1</v>
      </c>
      <c r="AA39">
        <v>4.9510000000000023</v>
      </c>
      <c r="AB39">
        <v>4.4614285714285682</v>
      </c>
      <c r="AC39">
        <v>5.4355555555555588</v>
      </c>
      <c r="AD39" s="3">
        <v>6.8238888888888862</v>
      </c>
      <c r="AE39" s="2">
        <v>0</v>
      </c>
      <c r="AF39" s="9">
        <f>IF(OR(AH39/AG39&gt;1/5,(AK39+AL39+AM39+AO39)/AG39&gt;1/5),1,0)</f>
        <v>0</v>
      </c>
      <c r="AG39" s="2">
        <f>(AI39-AK39-AL39-AM39)-AH39</f>
        <v>11</v>
      </c>
      <c r="AH39">
        <v>0</v>
      </c>
      <c r="AI39">
        <v>12</v>
      </c>
      <c r="AJ39">
        <v>11</v>
      </c>
      <c r="AK39">
        <v>0</v>
      </c>
      <c r="AL39">
        <v>1</v>
      </c>
      <c r="AM39">
        <v>0</v>
      </c>
      <c r="AN39">
        <v>0</v>
      </c>
      <c r="AO39">
        <v>0</v>
      </c>
      <c r="AP39">
        <v>4</v>
      </c>
      <c r="AQ39">
        <v>0</v>
      </c>
      <c r="AR39">
        <v>0</v>
      </c>
      <c r="AS39">
        <v>14.139999999999997</v>
      </c>
      <c r="AT39" s="3">
        <v>25.515000000000004</v>
      </c>
      <c r="AU39" s="2">
        <v>0</v>
      </c>
      <c r="AV39" s="9">
        <f>IF(OR(AX39/AW39&gt;1/5,(BA39+BB39+BC39+BE39)/AW39&gt;1/5),1,0)</f>
        <v>0</v>
      </c>
      <c r="AW39" s="2">
        <f>(AY39-BA39-BB39-BC39)-AX39</f>
        <v>28</v>
      </c>
      <c r="AX39">
        <v>0</v>
      </c>
      <c r="AY39">
        <v>30</v>
      </c>
      <c r="AZ39">
        <v>31</v>
      </c>
      <c r="BA39">
        <v>0</v>
      </c>
      <c r="BB39">
        <v>2</v>
      </c>
      <c r="BC39">
        <v>0</v>
      </c>
      <c r="BD39">
        <v>0</v>
      </c>
      <c r="BE39">
        <v>0</v>
      </c>
      <c r="BF39">
        <v>23</v>
      </c>
      <c r="BG39">
        <v>0</v>
      </c>
      <c r="BH39">
        <v>0</v>
      </c>
      <c r="BI39">
        <v>5.0163636363636392</v>
      </c>
      <c r="BJ39" s="3">
        <v>4.8299999999999974</v>
      </c>
      <c r="BK39">
        <f>IFERROR(AVERAGEIF(BL39:BW39,"&lt;&gt;999"),"")</f>
        <v>1.1453636363636366</v>
      </c>
      <c r="BL39">
        <v>1.0980000000000001</v>
      </c>
      <c r="BM39">
        <v>0.77400000000000002</v>
      </c>
      <c r="BN39">
        <v>0.98299999999999998</v>
      </c>
      <c r="BO39">
        <v>0.93300000000000005</v>
      </c>
      <c r="BP39">
        <v>0.68700000000000006</v>
      </c>
      <c r="BQ39">
        <v>2.5819999999999999</v>
      </c>
      <c r="BR39">
        <v>0.79</v>
      </c>
      <c r="BS39">
        <v>2.25</v>
      </c>
      <c r="BT39">
        <v>0.64100000000000001</v>
      </c>
      <c r="BU39">
        <v>0.64100000000000001</v>
      </c>
      <c r="BV39">
        <v>1.22</v>
      </c>
      <c r="BW39" s="3">
        <v>999</v>
      </c>
      <c r="BX39">
        <f>IFERROR(AVERAGEIF(BY39:DD39,"&lt;&gt;999"),"")</f>
        <v>1.1595357142857143</v>
      </c>
      <c r="BY39">
        <v>0.71199999999999997</v>
      </c>
      <c r="BZ39">
        <v>0.79400000000000004</v>
      </c>
      <c r="CA39">
        <v>0.47699999999999998</v>
      </c>
      <c r="CB39">
        <v>1.4530000000000001</v>
      </c>
      <c r="CC39">
        <v>0.85199999999999998</v>
      </c>
      <c r="CD39">
        <v>0.79400000000000004</v>
      </c>
      <c r="CE39">
        <v>1.119</v>
      </c>
      <c r="CF39">
        <v>1.0209999999999999</v>
      </c>
      <c r="CG39">
        <v>0.54200000000000004</v>
      </c>
      <c r="CH39">
        <v>999</v>
      </c>
      <c r="CI39">
        <v>2.8690000000000002</v>
      </c>
      <c r="CJ39">
        <v>1.4830000000000001</v>
      </c>
      <c r="CK39">
        <v>0.69899999999999995</v>
      </c>
      <c r="CL39">
        <v>0.55200000000000005</v>
      </c>
      <c r="CM39">
        <v>1.4119999999999999</v>
      </c>
      <c r="CN39">
        <v>999</v>
      </c>
      <c r="CO39">
        <v>0.67700000000000005</v>
      </c>
      <c r="CP39">
        <v>999</v>
      </c>
      <c r="CQ39">
        <v>1.3919999999999999</v>
      </c>
      <c r="CR39">
        <v>0.70699999999999996</v>
      </c>
      <c r="CS39">
        <v>4.9429999999999996</v>
      </c>
      <c r="CT39">
        <v>0.88700000000000001</v>
      </c>
      <c r="CU39">
        <v>1.1419999999999999</v>
      </c>
      <c r="CV39">
        <v>0.89100000000000001</v>
      </c>
      <c r="CW39">
        <v>0.79400000000000004</v>
      </c>
      <c r="CX39">
        <v>0.97399999999999998</v>
      </c>
      <c r="CY39">
        <v>0.78</v>
      </c>
      <c r="CZ39">
        <v>0.59899999999999998</v>
      </c>
      <c r="DA39">
        <v>1.044</v>
      </c>
      <c r="DB39">
        <v>1.032</v>
      </c>
      <c r="DC39">
        <v>1.8260000000000001</v>
      </c>
      <c r="DD39">
        <v>999</v>
      </c>
    </row>
    <row r="40" spans="1:111" x14ac:dyDescent="0.25">
      <c r="A40" s="1">
        <v>63</v>
      </c>
      <c r="B40" s="1">
        <v>22</v>
      </c>
      <c r="C40" s="1" t="s">
        <v>4</v>
      </c>
      <c r="D40" s="1" t="s">
        <v>5</v>
      </c>
      <c r="E40">
        <v>2</v>
      </c>
      <c r="F40">
        <v>2</v>
      </c>
      <c r="G40">
        <v>2</v>
      </c>
      <c r="H40">
        <v>0</v>
      </c>
      <c r="I40" s="3">
        <v>0</v>
      </c>
      <c r="J40" s="1">
        <f>IF(IF(H40=1,1,0),1,(IF(I40=1,2,0)))</f>
        <v>0</v>
      </c>
      <c r="K40">
        <v>10</v>
      </c>
      <c r="L40">
        <v>0</v>
      </c>
      <c r="M40">
        <v>5</v>
      </c>
      <c r="N40">
        <v>9</v>
      </c>
      <c r="O40">
        <v>0</v>
      </c>
      <c r="P40">
        <v>1</v>
      </c>
      <c r="Q40">
        <v>5.2240000000000011</v>
      </c>
      <c r="R40">
        <v>4.9299999999999988</v>
      </c>
      <c r="S40">
        <v>9.9779999999999998</v>
      </c>
      <c r="T40" s="3">
        <v>6.5680000000000005</v>
      </c>
      <c r="U40">
        <v>52</v>
      </c>
      <c r="V40">
        <v>0</v>
      </c>
      <c r="W40">
        <v>2</v>
      </c>
      <c r="X40">
        <v>45</v>
      </c>
      <c r="Y40">
        <v>0</v>
      </c>
      <c r="Z40">
        <v>1</v>
      </c>
      <c r="AA40">
        <v>4.4827999999999983</v>
      </c>
      <c r="AB40">
        <v>4.3276923076923097</v>
      </c>
      <c r="AC40">
        <v>4.977391304347826</v>
      </c>
      <c r="AD40" s="3">
        <v>5.3030434782608697</v>
      </c>
      <c r="AE40" s="2">
        <v>0</v>
      </c>
      <c r="AF40" s="9">
        <f>IF(OR(AH40/AG40&gt;1/5,(AK40+AL40+AM40+AO40)/AG40&gt;1/5),1,0)</f>
        <v>1</v>
      </c>
      <c r="AG40" s="2">
        <f>(AI40-AK40-AL40-AM40)-AH40</f>
        <v>13</v>
      </c>
      <c r="AH40" s="2">
        <v>1</v>
      </c>
      <c r="AI40" s="2">
        <v>16</v>
      </c>
      <c r="AJ40" s="2">
        <v>12</v>
      </c>
      <c r="AK40" s="2">
        <v>1</v>
      </c>
      <c r="AL40">
        <v>1</v>
      </c>
      <c r="AM40">
        <v>0</v>
      </c>
      <c r="AN40">
        <v>0</v>
      </c>
      <c r="AO40" s="2">
        <v>1</v>
      </c>
      <c r="AP40">
        <v>32</v>
      </c>
      <c r="AQ40">
        <v>1</v>
      </c>
      <c r="AR40">
        <v>0</v>
      </c>
      <c r="AS40">
        <v>2.9800000000000004</v>
      </c>
      <c r="AT40" s="3">
        <v>1.8762499999999998</v>
      </c>
      <c r="AU40" s="2">
        <v>0</v>
      </c>
      <c r="AV40" s="9">
        <f>IF(OR(AX40/AW40&gt;1/5,(BA40+BB40+BC40+BE40)/AW40&gt;1/5),1,0)</f>
        <v>0</v>
      </c>
      <c r="AW40" s="2">
        <f>(AY40-BA40-BB40-BC40)-AX40</f>
        <v>31</v>
      </c>
      <c r="AX40" s="2">
        <v>0</v>
      </c>
      <c r="AY40">
        <v>33</v>
      </c>
      <c r="AZ40">
        <v>31</v>
      </c>
      <c r="BA40">
        <v>1</v>
      </c>
      <c r="BB40">
        <v>1</v>
      </c>
      <c r="BC40">
        <v>0</v>
      </c>
      <c r="BD40">
        <v>1</v>
      </c>
      <c r="BE40">
        <v>0</v>
      </c>
      <c r="BF40">
        <v>10</v>
      </c>
      <c r="BG40">
        <v>4</v>
      </c>
      <c r="BH40">
        <v>0</v>
      </c>
      <c r="BI40">
        <v>14.276666666666669</v>
      </c>
      <c r="BJ40" s="3">
        <v>12.111999999999998</v>
      </c>
      <c r="BK40">
        <f>AVERAGE(BL40,BM40,BN40:BV40,BW40)</f>
        <v>0.77874999999999994</v>
      </c>
      <c r="BL40">
        <v>0.89</v>
      </c>
      <c r="BM40">
        <v>1.05</v>
      </c>
      <c r="BN40">
        <v>1.294</v>
      </c>
      <c r="BO40">
        <v>0.59499999999999997</v>
      </c>
      <c r="BP40">
        <v>0.76100000000000001</v>
      </c>
      <c r="BQ40">
        <v>0.92700000000000005</v>
      </c>
      <c r="BR40">
        <v>0.78500000000000003</v>
      </c>
      <c r="BS40">
        <v>0.627</v>
      </c>
      <c r="BT40">
        <v>0.73599999999999999</v>
      </c>
      <c r="BU40">
        <v>0.65800000000000003</v>
      </c>
      <c r="BV40">
        <v>0.46</v>
      </c>
      <c r="BW40" s="3">
        <v>0.56200000000000006</v>
      </c>
      <c r="BX40">
        <f>IFERROR(AVERAGEIF(BY40:DD40,"&lt;&gt;999"),"")</f>
        <v>0.86461290322580653</v>
      </c>
      <c r="BY40">
        <v>0.94199999999999995</v>
      </c>
      <c r="BZ40">
        <v>0.92900000000000005</v>
      </c>
      <c r="CA40">
        <v>0.45400000000000001</v>
      </c>
      <c r="CB40">
        <v>0.71099999999999997</v>
      </c>
      <c r="CC40">
        <v>0.625</v>
      </c>
      <c r="CD40">
        <v>0.38900000000000001</v>
      </c>
      <c r="CE40">
        <v>0.70599999999999996</v>
      </c>
      <c r="CF40">
        <v>0.95599999999999996</v>
      </c>
      <c r="CG40">
        <v>0.59399999999999997</v>
      </c>
      <c r="CH40">
        <v>0.67300000000000004</v>
      </c>
      <c r="CI40">
        <v>0.81899999999999995</v>
      </c>
      <c r="CJ40">
        <v>0.83799999999999997</v>
      </c>
      <c r="CK40">
        <v>0.96499999999999997</v>
      </c>
      <c r="CL40">
        <v>0.40600000000000003</v>
      </c>
      <c r="CM40">
        <v>0.77900000000000003</v>
      </c>
      <c r="CN40">
        <v>0.68500000000000005</v>
      </c>
      <c r="CO40">
        <v>1.206</v>
      </c>
      <c r="CP40">
        <v>0.85</v>
      </c>
      <c r="CQ40">
        <v>1.3260000000000001</v>
      </c>
      <c r="CR40">
        <v>0.85099999999999998</v>
      </c>
      <c r="CS40">
        <v>1.272</v>
      </c>
      <c r="CT40">
        <v>0.90400000000000003</v>
      </c>
      <c r="CU40">
        <v>1.19</v>
      </c>
      <c r="CV40">
        <v>1.333</v>
      </c>
      <c r="CW40">
        <v>0.96799999999999997</v>
      </c>
      <c r="CX40">
        <v>0.68899999999999995</v>
      </c>
      <c r="CY40">
        <v>0.66500000000000004</v>
      </c>
      <c r="CZ40">
        <v>0.81399999999999995</v>
      </c>
      <c r="DA40">
        <v>1.891</v>
      </c>
      <c r="DB40">
        <v>0.67200000000000004</v>
      </c>
      <c r="DC40">
        <v>0.70099999999999996</v>
      </c>
      <c r="DD40">
        <v>999</v>
      </c>
      <c r="DE40" s="9"/>
      <c r="DF40" s="9"/>
      <c r="DG40" s="9"/>
    </row>
    <row r="41" spans="1:111" s="9" customFormat="1" x14ac:dyDescent="0.25">
      <c r="A41">
        <v>64</v>
      </c>
      <c r="B41">
        <v>19</v>
      </c>
      <c r="C41" t="s">
        <v>4</v>
      </c>
      <c r="D41" t="s">
        <v>5</v>
      </c>
      <c r="E41">
        <v>1</v>
      </c>
      <c r="F41">
        <v>1</v>
      </c>
      <c r="G41">
        <v>2</v>
      </c>
      <c r="H41">
        <v>1</v>
      </c>
      <c r="I41" s="3">
        <v>0</v>
      </c>
      <c r="J41" s="1">
        <f>IF(IF(H41=1,1,0),1,(IF(I41=1,2,0)))</f>
        <v>1</v>
      </c>
      <c r="K41">
        <v>11</v>
      </c>
      <c r="L41">
        <v>0</v>
      </c>
      <c r="M41">
        <v>0</v>
      </c>
      <c r="N41">
        <v>16</v>
      </c>
      <c r="O41">
        <v>0</v>
      </c>
      <c r="P41">
        <v>0</v>
      </c>
      <c r="Q41">
        <v>5.8299999999999983</v>
      </c>
      <c r="R41">
        <v>4.8177777777777795</v>
      </c>
      <c r="S41">
        <v>5.8299999999999983</v>
      </c>
      <c r="T41" s="3">
        <v>4.8177777777777795</v>
      </c>
      <c r="U41">
        <v>19</v>
      </c>
      <c r="V41">
        <v>0</v>
      </c>
      <c r="W41">
        <v>0</v>
      </c>
      <c r="X41">
        <v>29</v>
      </c>
      <c r="Y41">
        <v>0</v>
      </c>
      <c r="Z41">
        <v>0</v>
      </c>
      <c r="AA41">
        <v>10.471</v>
      </c>
      <c r="AB41">
        <v>13.529</v>
      </c>
      <c r="AC41">
        <v>11.087999999999997</v>
      </c>
      <c r="AD41" s="3">
        <v>4.9120000000000026</v>
      </c>
      <c r="AE41" s="2">
        <v>1</v>
      </c>
      <c r="AF41" s="9">
        <f>IF(OR(AH41/AG41&gt;1/5,(AK41+AL41+AM41+AO41)/AG41&gt;1/5),1,0)</f>
        <v>0</v>
      </c>
      <c r="AG41" s="2">
        <f>(AI41-AK41-AL41-AM41)-AH41</f>
        <v>10</v>
      </c>
      <c r="AH41">
        <v>2</v>
      </c>
      <c r="AI41">
        <v>13</v>
      </c>
      <c r="AJ41">
        <v>0</v>
      </c>
      <c r="AK41">
        <v>1</v>
      </c>
      <c r="AL41">
        <v>0</v>
      </c>
      <c r="AM41">
        <v>0</v>
      </c>
      <c r="AN41">
        <v>0</v>
      </c>
      <c r="AO41" s="2">
        <v>0</v>
      </c>
      <c r="AP41">
        <v>10</v>
      </c>
      <c r="AQ41">
        <v>0</v>
      </c>
      <c r="AR41">
        <v>0</v>
      </c>
      <c r="AS41">
        <v>9.1059999999999981</v>
      </c>
      <c r="AT41" s="3">
        <v>7.4116666666666688</v>
      </c>
      <c r="AU41" s="2">
        <v>1</v>
      </c>
      <c r="AV41" s="9">
        <f>IF(OR(AX41/AW41&gt;1/5,(BA41+BB41+BC41+BE41)/AW41&gt;1/5),1,0)</f>
        <v>1</v>
      </c>
      <c r="AW41" s="2">
        <f>(AY41-BA41-BB41-BC41)-AX41</f>
        <v>17</v>
      </c>
      <c r="AX41">
        <v>14</v>
      </c>
      <c r="AY41">
        <v>33</v>
      </c>
      <c r="AZ41">
        <v>31</v>
      </c>
      <c r="BA41">
        <v>1</v>
      </c>
      <c r="BB41">
        <v>0</v>
      </c>
      <c r="BC41">
        <v>1</v>
      </c>
      <c r="BD41">
        <v>0</v>
      </c>
      <c r="BE41">
        <v>0</v>
      </c>
      <c r="BF41">
        <v>20</v>
      </c>
      <c r="BG41">
        <v>1</v>
      </c>
      <c r="BH41">
        <v>0</v>
      </c>
      <c r="BI41">
        <v>6.4279999999999999</v>
      </c>
      <c r="BJ41" s="3">
        <v>14.254545454545452</v>
      </c>
      <c r="BK41">
        <f>IFERROR(AVERAGEIF(BL41:BW41,"&lt;&gt;999"),"")</f>
        <v>0.81336363636363629</v>
      </c>
      <c r="BL41">
        <v>1.2070000000000001</v>
      </c>
      <c r="BM41">
        <v>0.74099999999999999</v>
      </c>
      <c r="BN41">
        <v>1.052</v>
      </c>
      <c r="BO41">
        <v>0.72199999999999998</v>
      </c>
      <c r="BP41">
        <v>1.0029999999999999</v>
      </c>
      <c r="BQ41">
        <v>0.93799999999999994</v>
      </c>
      <c r="BR41">
        <v>0.59</v>
      </c>
      <c r="BS41">
        <v>0.57699999999999996</v>
      </c>
      <c r="BT41">
        <v>0.73199999999999998</v>
      </c>
      <c r="BU41">
        <v>0.59599999999999997</v>
      </c>
      <c r="BV41">
        <v>0.78900000000000003</v>
      </c>
      <c r="BW41" s="3">
        <v>999</v>
      </c>
      <c r="BX41">
        <f>IFERROR(AVERAGEIF(BY41:DD41,"&lt;&gt;999"),"")</f>
        <v>1.0571250000000003</v>
      </c>
      <c r="BY41">
        <v>0.98099999999999998</v>
      </c>
      <c r="BZ41">
        <v>0.64800000000000002</v>
      </c>
      <c r="CA41">
        <v>0.83499999999999996</v>
      </c>
      <c r="CB41">
        <v>0.49099999999999999</v>
      </c>
      <c r="CC41">
        <v>0.51300000000000001</v>
      </c>
      <c r="CD41">
        <v>0.46600000000000003</v>
      </c>
      <c r="CE41">
        <v>0.67300000000000004</v>
      </c>
      <c r="CF41">
        <v>0.67500000000000004</v>
      </c>
      <c r="CG41">
        <v>0.44700000000000001</v>
      </c>
      <c r="CH41">
        <v>0.81</v>
      </c>
      <c r="CI41">
        <v>0.63800000000000001</v>
      </c>
      <c r="CJ41">
        <v>0.71799999999999997</v>
      </c>
      <c r="CK41">
        <v>1.665</v>
      </c>
      <c r="CL41">
        <v>1.861</v>
      </c>
      <c r="CM41">
        <v>1.526</v>
      </c>
      <c r="CN41">
        <v>2.4209999999999998</v>
      </c>
      <c r="CO41">
        <v>2.3180000000000001</v>
      </c>
      <c r="CP41">
        <v>0.998</v>
      </c>
      <c r="CQ41">
        <v>1.4650000000000001</v>
      </c>
      <c r="CR41">
        <v>1.0069999999999999</v>
      </c>
      <c r="CS41">
        <v>0.97899999999999998</v>
      </c>
      <c r="CT41">
        <v>1.1319999999999999</v>
      </c>
      <c r="CU41">
        <v>1.7509999999999999</v>
      </c>
      <c r="CV41">
        <v>0.55800000000000005</v>
      </c>
      <c r="CW41">
        <v>0.89500000000000002</v>
      </c>
      <c r="CX41">
        <v>0.91400000000000003</v>
      </c>
      <c r="CY41">
        <v>1.7529999999999999</v>
      </c>
      <c r="CZ41">
        <v>0.89600000000000002</v>
      </c>
      <c r="DA41">
        <v>1.349</v>
      </c>
      <c r="DB41">
        <v>0.85699999999999998</v>
      </c>
      <c r="DC41">
        <v>0.81100000000000005</v>
      </c>
      <c r="DD41">
        <v>0.77700000000000002</v>
      </c>
    </row>
    <row r="42" spans="1:111" x14ac:dyDescent="0.25">
      <c r="A42">
        <v>65</v>
      </c>
      <c r="B42">
        <v>20</v>
      </c>
      <c r="C42" t="s">
        <v>97</v>
      </c>
      <c r="D42" t="s">
        <v>5</v>
      </c>
      <c r="E42">
        <v>1</v>
      </c>
      <c r="F42">
        <v>2</v>
      </c>
      <c r="G42">
        <v>2</v>
      </c>
      <c r="H42">
        <v>0</v>
      </c>
      <c r="I42" s="3">
        <v>0</v>
      </c>
      <c r="J42" s="1">
        <f>IF(IF(H42=1,1,0),1,(IF(I42=1,2,0)))</f>
        <v>0</v>
      </c>
      <c r="K42">
        <v>12</v>
      </c>
      <c r="L42">
        <v>0</v>
      </c>
      <c r="M42">
        <v>2</v>
      </c>
      <c r="N42">
        <v>9</v>
      </c>
      <c r="O42">
        <v>0</v>
      </c>
      <c r="P42">
        <v>0</v>
      </c>
      <c r="Q42">
        <v>2.3239999999999994</v>
      </c>
      <c r="R42">
        <v>7.8766666666666678</v>
      </c>
      <c r="S42">
        <v>12.372</v>
      </c>
      <c r="T42" s="3">
        <v>5.6280000000000001</v>
      </c>
      <c r="U42">
        <v>36</v>
      </c>
      <c r="V42">
        <v>1</v>
      </c>
      <c r="W42">
        <v>1</v>
      </c>
      <c r="X42">
        <v>27</v>
      </c>
      <c r="Y42">
        <v>0</v>
      </c>
      <c r="Z42">
        <v>2</v>
      </c>
      <c r="AA42">
        <v>6.8872222222222241</v>
      </c>
      <c r="AB42">
        <v>5.5827777777777756</v>
      </c>
      <c r="AC42">
        <v>10.191428571428574</v>
      </c>
      <c r="AD42" s="3">
        <v>5.4021428571428549</v>
      </c>
      <c r="AE42" s="2">
        <v>1</v>
      </c>
      <c r="AF42" s="9">
        <f>IF(OR(AH42/AG42&gt;1/5,(AK42+AL42+AM42+AO42)/AG42&gt;1/5),1,0)</f>
        <v>0</v>
      </c>
      <c r="AG42" s="2">
        <f>(AI42-AK42-AL42-AM42)-AH42</f>
        <v>12</v>
      </c>
      <c r="AH42" s="2">
        <v>0</v>
      </c>
      <c r="AI42">
        <v>13</v>
      </c>
      <c r="AJ42">
        <v>12</v>
      </c>
      <c r="AK42">
        <v>0</v>
      </c>
      <c r="AL42">
        <v>1</v>
      </c>
      <c r="AM42">
        <v>0</v>
      </c>
      <c r="AN42">
        <v>0</v>
      </c>
      <c r="AO42" s="2">
        <v>0</v>
      </c>
      <c r="AP42">
        <v>11</v>
      </c>
      <c r="AQ42">
        <v>0</v>
      </c>
      <c r="AR42">
        <v>0</v>
      </c>
      <c r="AS42">
        <v>8.1083333333333343</v>
      </c>
      <c r="AT42" s="3">
        <v>6.8916666666666657</v>
      </c>
      <c r="AU42" s="2">
        <v>0</v>
      </c>
      <c r="AV42" s="9">
        <f>IF(OR(AX42/AW42&gt;1/5,(BA42+BB42+BC42+BE42)/AW42&gt;1/5),1,0)</f>
        <v>0</v>
      </c>
      <c r="AW42" s="2">
        <f>(AY42-BA42-BB42-BC42)-AX42</f>
        <v>31</v>
      </c>
      <c r="AX42" s="2">
        <v>0</v>
      </c>
      <c r="AY42">
        <v>33</v>
      </c>
      <c r="AZ42">
        <v>31</v>
      </c>
      <c r="BA42">
        <v>1</v>
      </c>
      <c r="BB42">
        <v>1</v>
      </c>
      <c r="BC42">
        <v>0</v>
      </c>
      <c r="BD42">
        <v>0</v>
      </c>
      <c r="BE42">
        <v>0</v>
      </c>
      <c r="BF42">
        <v>30</v>
      </c>
      <c r="BG42">
        <v>0</v>
      </c>
      <c r="BH42">
        <v>0</v>
      </c>
      <c r="BI42">
        <v>7.7826666666666631</v>
      </c>
      <c r="BJ42" s="3">
        <v>7.703750000000003</v>
      </c>
      <c r="BK42">
        <f>IFERROR(AVERAGEIF(BL42:BW42,"&lt;&gt;999"),"")</f>
        <v>0.56318181818181823</v>
      </c>
      <c r="BL42">
        <v>0.97699999999999998</v>
      </c>
      <c r="BM42">
        <v>0.41199999999999998</v>
      </c>
      <c r="BN42">
        <v>0.47699999999999998</v>
      </c>
      <c r="BO42">
        <v>0.53200000000000003</v>
      </c>
      <c r="BP42">
        <v>0.57899999999999996</v>
      </c>
      <c r="BQ42">
        <v>0.377</v>
      </c>
      <c r="BR42">
        <v>0.48299999999999998</v>
      </c>
      <c r="BS42">
        <v>0.49</v>
      </c>
      <c r="BT42">
        <v>0.45800000000000002</v>
      </c>
      <c r="BU42">
        <v>1.0209999999999999</v>
      </c>
      <c r="BV42">
        <v>0.38900000000000001</v>
      </c>
      <c r="BW42" s="18">
        <v>999</v>
      </c>
      <c r="BX42">
        <f>IFERROR(AVERAGEIF(BY42:DD42,"&lt;&gt;999"),"")</f>
        <v>0.73038709677419367</v>
      </c>
      <c r="BY42">
        <v>0.56200000000000006</v>
      </c>
      <c r="BZ42">
        <v>0.58899999999999997</v>
      </c>
      <c r="CA42">
        <v>0.62</v>
      </c>
      <c r="CB42">
        <v>0.57399999999999995</v>
      </c>
      <c r="CC42">
        <v>0.59199999999999997</v>
      </c>
      <c r="CD42">
        <v>0.60699999999999998</v>
      </c>
      <c r="CE42">
        <v>0.66300000000000003</v>
      </c>
      <c r="CF42">
        <v>0.83699999999999997</v>
      </c>
      <c r="CG42">
        <v>0.63400000000000001</v>
      </c>
      <c r="CH42">
        <v>0.86399999999999999</v>
      </c>
      <c r="CI42">
        <v>0.56899999999999995</v>
      </c>
      <c r="CJ42">
        <v>0.627</v>
      </c>
      <c r="CK42">
        <v>0.92100000000000004</v>
      </c>
      <c r="CL42">
        <v>0.51900000000000002</v>
      </c>
      <c r="CM42">
        <v>0.63100000000000001</v>
      </c>
      <c r="CN42">
        <v>1.508</v>
      </c>
      <c r="CO42">
        <v>1.1120000000000001</v>
      </c>
      <c r="CP42">
        <v>1.246</v>
      </c>
      <c r="CQ42">
        <v>0.63300000000000001</v>
      </c>
      <c r="CR42">
        <v>0.53200000000000003</v>
      </c>
      <c r="CS42">
        <v>0.64300000000000002</v>
      </c>
      <c r="CT42">
        <v>0.95899999999999996</v>
      </c>
      <c r="CU42">
        <v>0.53900000000000003</v>
      </c>
      <c r="CV42">
        <v>0.65900000000000003</v>
      </c>
      <c r="CW42">
        <v>0.48299999999999998</v>
      </c>
      <c r="CX42">
        <v>1.145</v>
      </c>
      <c r="CY42">
        <v>0.52</v>
      </c>
      <c r="CZ42">
        <v>0.85199999999999998</v>
      </c>
      <c r="DA42">
        <v>0.53900000000000003</v>
      </c>
      <c r="DB42">
        <v>0.56499999999999995</v>
      </c>
      <c r="DC42">
        <v>0.89800000000000002</v>
      </c>
      <c r="DD42">
        <v>999</v>
      </c>
      <c r="DE42" s="9"/>
      <c r="DF42" s="9"/>
      <c r="DG42" s="9"/>
    </row>
    <row r="43" spans="1:111" x14ac:dyDescent="0.25">
      <c r="A43" s="1">
        <v>66</v>
      </c>
      <c r="B43" s="1">
        <v>20</v>
      </c>
      <c r="C43" s="1" t="s">
        <v>97</v>
      </c>
      <c r="D43" s="1" t="s">
        <v>5</v>
      </c>
      <c r="E43">
        <v>2</v>
      </c>
      <c r="F43">
        <v>2</v>
      </c>
      <c r="G43">
        <v>2</v>
      </c>
      <c r="H43">
        <v>0</v>
      </c>
      <c r="I43" s="3">
        <v>0</v>
      </c>
      <c r="J43" s="1">
        <f>IF(IF(H43=1,1,0),1,(IF(I43=1,2,0)))</f>
        <v>0</v>
      </c>
      <c r="K43">
        <v>16</v>
      </c>
      <c r="L43">
        <v>0</v>
      </c>
      <c r="M43">
        <v>1</v>
      </c>
      <c r="N43">
        <v>10</v>
      </c>
      <c r="O43">
        <v>0</v>
      </c>
      <c r="P43">
        <v>1</v>
      </c>
      <c r="Q43">
        <v>5.3599999999999994</v>
      </c>
      <c r="R43">
        <v>4.6550000000000011</v>
      </c>
      <c r="S43">
        <v>7.4383333333333317</v>
      </c>
      <c r="T43" s="3">
        <v>7.2860000000000031</v>
      </c>
      <c r="U43">
        <v>45</v>
      </c>
      <c r="V43">
        <v>0</v>
      </c>
      <c r="W43">
        <v>0</v>
      </c>
      <c r="X43">
        <v>31</v>
      </c>
      <c r="Y43">
        <v>0</v>
      </c>
      <c r="Z43">
        <v>1</v>
      </c>
      <c r="AA43">
        <v>4.3756521739130445</v>
      </c>
      <c r="AB43">
        <v>6.0591304347826078</v>
      </c>
      <c r="AC43">
        <v>8.2793750000000017</v>
      </c>
      <c r="AD43" s="3">
        <v>6.4966666666666644</v>
      </c>
      <c r="AE43" s="2">
        <v>0</v>
      </c>
      <c r="AF43" s="9">
        <f>IF(OR(AH43/AG43&gt;1/5,(AK43+AL43+AM43+AO43)/AG43&gt;1/5),1,0)</f>
        <v>0</v>
      </c>
      <c r="AG43" s="2">
        <f>(AI43-AK43-AL43-AM43)-AH43</f>
        <v>11</v>
      </c>
      <c r="AH43" s="2">
        <v>0</v>
      </c>
      <c r="AI43">
        <v>12</v>
      </c>
      <c r="AJ43">
        <v>11</v>
      </c>
      <c r="AK43">
        <v>1</v>
      </c>
      <c r="AL43">
        <v>0</v>
      </c>
      <c r="AM43">
        <v>0</v>
      </c>
      <c r="AN43">
        <v>0</v>
      </c>
      <c r="AO43" s="2">
        <v>0</v>
      </c>
      <c r="AP43">
        <v>8</v>
      </c>
      <c r="AQ43">
        <v>0</v>
      </c>
      <c r="AR43">
        <v>0</v>
      </c>
      <c r="AS43" s="1">
        <v>8.4324999999999992</v>
      </c>
      <c r="AT43" s="3">
        <v>13.595000000000001</v>
      </c>
      <c r="AU43" s="2">
        <v>0</v>
      </c>
      <c r="AV43" s="9">
        <f>IF(OR(AX43/AW43&gt;1/5,(BA43+BB43+BC43+BE43)/AW43&gt;1/5),1,0)</f>
        <v>0</v>
      </c>
      <c r="AW43" s="2">
        <f>(AY43-BA43-BB43-BC43)-AX43</f>
        <v>30</v>
      </c>
      <c r="AX43" s="2"/>
      <c r="AY43" s="1">
        <v>31</v>
      </c>
      <c r="AZ43">
        <v>31</v>
      </c>
      <c r="BA43">
        <v>1</v>
      </c>
      <c r="BB43">
        <v>0</v>
      </c>
      <c r="BC43">
        <v>0</v>
      </c>
      <c r="BD43">
        <v>1</v>
      </c>
      <c r="BE43">
        <v>0</v>
      </c>
      <c r="BF43">
        <v>28</v>
      </c>
      <c r="BG43">
        <v>0</v>
      </c>
      <c r="BH43">
        <v>0</v>
      </c>
      <c r="BI43">
        <v>8.1964285714285747</v>
      </c>
      <c r="BJ43" s="3">
        <v>8.6078571428571387</v>
      </c>
      <c r="BK43">
        <f>AVERAGE(BL43,BM43,BN43:BV43)</f>
        <v>0.87481818181818194</v>
      </c>
      <c r="BL43">
        <v>1.1399999999999999</v>
      </c>
      <c r="BM43">
        <v>0.72399999999999998</v>
      </c>
      <c r="BN43">
        <v>1.179</v>
      </c>
      <c r="BO43">
        <v>0.84299999999999997</v>
      </c>
      <c r="BP43">
        <v>1.115</v>
      </c>
      <c r="BQ43">
        <v>0.81699999999999995</v>
      </c>
      <c r="BR43">
        <v>0.59599999999999997</v>
      </c>
      <c r="BS43">
        <v>0.98</v>
      </c>
      <c r="BT43">
        <v>0.61</v>
      </c>
      <c r="BU43">
        <v>0.89600000000000002</v>
      </c>
      <c r="BV43">
        <v>0.72299999999999998</v>
      </c>
      <c r="BW43" s="3">
        <v>999</v>
      </c>
      <c r="BX43">
        <f>IFERROR(AVERAGEIF(BY43:DD43,"&lt;&gt;999"),"")</f>
        <v>1.1068</v>
      </c>
      <c r="BY43">
        <v>0.86199999999999999</v>
      </c>
      <c r="BZ43">
        <v>0.84</v>
      </c>
      <c r="CA43">
        <v>1.0129999999999999</v>
      </c>
      <c r="CB43">
        <v>1.0149999999999999</v>
      </c>
      <c r="CC43">
        <v>0.95399999999999996</v>
      </c>
      <c r="CD43">
        <v>0.84099999999999997</v>
      </c>
      <c r="CE43">
        <v>0.66600000000000004</v>
      </c>
      <c r="CF43">
        <v>0.73499999999999999</v>
      </c>
      <c r="CG43">
        <v>0.57199999999999995</v>
      </c>
      <c r="CH43">
        <v>0.73899999999999999</v>
      </c>
      <c r="CI43">
        <v>0.78400000000000003</v>
      </c>
      <c r="CJ43">
        <v>0.66500000000000004</v>
      </c>
      <c r="CK43">
        <v>2.907</v>
      </c>
      <c r="CL43">
        <v>0.55100000000000005</v>
      </c>
      <c r="CM43">
        <v>0.75</v>
      </c>
      <c r="CN43">
        <v>0.98</v>
      </c>
      <c r="CO43">
        <v>0.97299999999999998</v>
      </c>
      <c r="CP43">
        <v>0.80100000000000005</v>
      </c>
      <c r="CQ43">
        <v>1.373</v>
      </c>
      <c r="CR43">
        <v>1.554</v>
      </c>
      <c r="CS43">
        <v>2.2890000000000001</v>
      </c>
      <c r="CT43">
        <v>1.0329999999999999</v>
      </c>
      <c r="CU43">
        <v>0.75700000000000001</v>
      </c>
      <c r="CV43">
        <v>2.415</v>
      </c>
      <c r="CW43">
        <v>1.2050000000000001</v>
      </c>
      <c r="CX43">
        <v>2.4460000000000002</v>
      </c>
      <c r="CY43">
        <v>0.67900000000000005</v>
      </c>
      <c r="CZ43">
        <v>0.97699999999999998</v>
      </c>
      <c r="DA43">
        <v>0.79700000000000004</v>
      </c>
      <c r="DB43">
        <v>1.0309999999999999</v>
      </c>
      <c r="DC43">
        <v>999</v>
      </c>
      <c r="DD43">
        <v>999</v>
      </c>
      <c r="DE43" s="9"/>
      <c r="DF43" s="9"/>
      <c r="DG43" s="9"/>
    </row>
    <row r="44" spans="1:111" x14ac:dyDescent="0.25">
      <c r="A44">
        <v>67</v>
      </c>
      <c r="B44">
        <v>20</v>
      </c>
      <c r="C44" t="s">
        <v>4</v>
      </c>
      <c r="D44" t="s">
        <v>5</v>
      </c>
      <c r="E44">
        <v>1</v>
      </c>
      <c r="F44">
        <v>2</v>
      </c>
      <c r="G44">
        <v>1</v>
      </c>
      <c r="H44">
        <v>0</v>
      </c>
      <c r="I44" s="3">
        <v>1</v>
      </c>
      <c r="J44" s="1">
        <f>IF(IF(H44=1,1,0),1,(IF(I44=1,2,0)))</f>
        <v>2</v>
      </c>
      <c r="K44">
        <v>15</v>
      </c>
      <c r="L44">
        <v>0</v>
      </c>
      <c r="M44">
        <v>2</v>
      </c>
      <c r="N44">
        <v>18</v>
      </c>
      <c r="O44">
        <v>0</v>
      </c>
      <c r="P44">
        <v>1</v>
      </c>
      <c r="Q44">
        <v>5.3209999999999997</v>
      </c>
      <c r="R44">
        <v>3.1344444444444455</v>
      </c>
      <c r="S44">
        <v>5.5612500000000002</v>
      </c>
      <c r="T44" s="1">
        <v>3.1687500000000002</v>
      </c>
      <c r="U44">
        <v>52</v>
      </c>
      <c r="V44">
        <v>0</v>
      </c>
      <c r="W44">
        <v>3</v>
      </c>
      <c r="X44">
        <v>49</v>
      </c>
      <c r="Y44">
        <v>0</v>
      </c>
      <c r="Z44">
        <v>2</v>
      </c>
      <c r="AA44">
        <v>5.8955555555555561</v>
      </c>
      <c r="AB44">
        <v>2.08</v>
      </c>
      <c r="AC44">
        <v>5.9211999999999998</v>
      </c>
      <c r="AD44" s="3">
        <v>3.2192000000000012</v>
      </c>
      <c r="AE44" s="2">
        <v>0</v>
      </c>
      <c r="AF44" s="9">
        <f>IF(OR(AH44/AG44&gt;1/5,(AK44+AL44+AM44+AO44)/AG44&gt;1/5),1,0)</f>
        <v>1</v>
      </c>
      <c r="AG44" s="2">
        <f>(AI44-AK44-AL44-AM44)-AH44</f>
        <v>10</v>
      </c>
      <c r="AH44">
        <v>2</v>
      </c>
      <c r="AI44">
        <v>15</v>
      </c>
      <c r="AJ44">
        <v>12</v>
      </c>
      <c r="AK44">
        <v>0</v>
      </c>
      <c r="AL44">
        <v>3</v>
      </c>
      <c r="AM44">
        <v>0</v>
      </c>
      <c r="AN44">
        <v>0</v>
      </c>
      <c r="AO44">
        <v>0</v>
      </c>
      <c r="AP44">
        <v>8</v>
      </c>
      <c r="AQ44">
        <v>1</v>
      </c>
      <c r="AR44">
        <v>0</v>
      </c>
      <c r="AS44">
        <v>10.342000000000002</v>
      </c>
      <c r="AT44" s="3">
        <v>8.3099999999999987</v>
      </c>
      <c r="AU44" s="2">
        <v>0</v>
      </c>
      <c r="AV44" s="9">
        <f>IF(OR(AX44/AW44&gt;1/5,(BA44+BB44+BC44+BE44)/AW44&gt;1/5),1,0)</f>
        <v>0</v>
      </c>
      <c r="AW44" s="2">
        <f>(AY44-BA44-BB44-BC44)-AX44</f>
        <v>31</v>
      </c>
      <c r="AX44">
        <v>1</v>
      </c>
      <c r="AY44">
        <v>33</v>
      </c>
      <c r="AZ44">
        <v>31</v>
      </c>
      <c r="BA44">
        <v>0</v>
      </c>
      <c r="BB44">
        <v>1</v>
      </c>
      <c r="BC44">
        <v>0</v>
      </c>
      <c r="BD44">
        <v>0</v>
      </c>
      <c r="BE44">
        <v>1</v>
      </c>
      <c r="BF44">
        <v>10</v>
      </c>
      <c r="BG44">
        <v>9</v>
      </c>
      <c r="BH44">
        <v>0</v>
      </c>
      <c r="BI44">
        <v>4.778000000000004</v>
      </c>
      <c r="BJ44" s="3">
        <v>16.296666666666667</v>
      </c>
      <c r="BK44">
        <f>IFERROR(AVERAGEIF(BL44:BW44,"&lt;&gt;999"),"")</f>
        <v>1.3794</v>
      </c>
      <c r="BL44">
        <v>1.919</v>
      </c>
      <c r="BM44">
        <v>999</v>
      </c>
      <c r="BN44">
        <v>999</v>
      </c>
      <c r="BO44">
        <v>3.798</v>
      </c>
      <c r="BP44">
        <v>2.2749999999999999</v>
      </c>
      <c r="BQ44">
        <v>1.423</v>
      </c>
      <c r="BR44">
        <v>0.86499999999999999</v>
      </c>
      <c r="BS44">
        <v>0.88100000000000001</v>
      </c>
      <c r="BT44">
        <v>0.77</v>
      </c>
      <c r="BU44">
        <v>0.75800000000000001</v>
      </c>
      <c r="BV44">
        <v>0.51300000000000001</v>
      </c>
      <c r="BW44" s="3">
        <v>0.59199999999999997</v>
      </c>
      <c r="BX44">
        <f>IFERROR(AVERAGEIF(BY44:DD44,"&lt;&gt;999"),"")</f>
        <v>0.83665517241379306</v>
      </c>
      <c r="BY44">
        <v>0.83599999999999997</v>
      </c>
      <c r="BZ44">
        <v>999</v>
      </c>
      <c r="CA44">
        <v>0.77900000000000003</v>
      </c>
      <c r="CB44">
        <v>0.49299999999999999</v>
      </c>
      <c r="CC44">
        <v>0.91900000000000004</v>
      </c>
      <c r="CD44">
        <v>0.81799999999999995</v>
      </c>
      <c r="CE44">
        <v>0.53400000000000003</v>
      </c>
      <c r="CF44">
        <v>0.63200000000000001</v>
      </c>
      <c r="CG44">
        <v>0.52700000000000002</v>
      </c>
      <c r="CH44">
        <v>999</v>
      </c>
      <c r="CI44">
        <v>0.86</v>
      </c>
      <c r="CJ44">
        <v>0.53400000000000003</v>
      </c>
      <c r="CK44">
        <v>0.89300000000000002</v>
      </c>
      <c r="CL44">
        <v>0.75900000000000001</v>
      </c>
      <c r="CM44">
        <v>0.58499999999999996</v>
      </c>
      <c r="CN44">
        <v>1.2290000000000001</v>
      </c>
      <c r="CO44">
        <v>0.53400000000000003</v>
      </c>
      <c r="CP44">
        <v>1.085</v>
      </c>
      <c r="CQ44">
        <v>0.85099999999999998</v>
      </c>
      <c r="CR44">
        <v>0.24099999999999999</v>
      </c>
      <c r="CS44">
        <v>0.84499999999999997</v>
      </c>
      <c r="CT44">
        <v>0.85199999999999998</v>
      </c>
      <c r="CU44">
        <v>0.60599999999999998</v>
      </c>
      <c r="CV44">
        <v>1.9019999999999999</v>
      </c>
      <c r="CW44">
        <v>0.77700000000000002</v>
      </c>
      <c r="CX44">
        <v>1.0209999999999999</v>
      </c>
      <c r="CY44">
        <v>1.087</v>
      </c>
      <c r="CZ44">
        <v>0.70499999999999996</v>
      </c>
      <c r="DA44">
        <v>0.81100000000000005</v>
      </c>
      <c r="DB44">
        <v>1.5720000000000001</v>
      </c>
      <c r="DC44">
        <v>0.97599999999999998</v>
      </c>
      <c r="DD44">
        <v>999</v>
      </c>
      <c r="DE44" s="9"/>
      <c r="DF44" s="9"/>
      <c r="DG44" s="9"/>
    </row>
    <row r="45" spans="1:111" x14ac:dyDescent="0.25">
      <c r="A45">
        <v>69</v>
      </c>
      <c r="B45">
        <v>19</v>
      </c>
      <c r="C45" t="s">
        <v>4</v>
      </c>
      <c r="D45" t="s">
        <v>5</v>
      </c>
      <c r="E45">
        <v>2</v>
      </c>
      <c r="F45">
        <v>2</v>
      </c>
      <c r="G45">
        <v>2</v>
      </c>
      <c r="H45">
        <v>0</v>
      </c>
      <c r="I45" s="3">
        <v>0</v>
      </c>
      <c r="J45" s="1">
        <f>IF(IF(H45=1,1,0),1,(IF(I45=1,2,0)))</f>
        <v>0</v>
      </c>
      <c r="K45">
        <v>25</v>
      </c>
      <c r="L45">
        <v>0</v>
      </c>
      <c r="M45">
        <v>0</v>
      </c>
      <c r="N45">
        <v>12</v>
      </c>
      <c r="O45">
        <v>0</v>
      </c>
      <c r="P45">
        <v>0</v>
      </c>
      <c r="Q45">
        <v>2.396923076923076</v>
      </c>
      <c r="R45">
        <v>4.5261538461538473</v>
      </c>
      <c r="S45">
        <v>6.964999999999999</v>
      </c>
      <c r="T45" s="3">
        <v>6.8871428571428579</v>
      </c>
      <c r="U45" s="2">
        <v>49</v>
      </c>
      <c r="V45" s="2">
        <v>0</v>
      </c>
      <c r="W45" s="2">
        <v>0</v>
      </c>
      <c r="X45" s="2">
        <v>57</v>
      </c>
      <c r="Y45" s="2">
        <v>0</v>
      </c>
      <c r="Z45" s="2">
        <v>0</v>
      </c>
      <c r="AA45">
        <v>4.227199999999999</v>
      </c>
      <c r="AB45">
        <v>5.3728000000000007</v>
      </c>
      <c r="AC45">
        <v>4.1200000000000019</v>
      </c>
      <c r="AD45" s="3">
        <v>4.1558620689655159</v>
      </c>
      <c r="AE45" s="2">
        <v>0</v>
      </c>
      <c r="AF45" s="9">
        <f>IF(OR(AH45/AG45&gt;1/5,(AK45+AL45+AM45+AO45)/AG45&gt;1/5),1,0)</f>
        <v>0</v>
      </c>
      <c r="AG45" s="2">
        <f>(AI45-AK45-AL45-AM45)-AH45</f>
        <v>11</v>
      </c>
      <c r="AH45" s="1">
        <v>0</v>
      </c>
      <c r="AI45">
        <v>13</v>
      </c>
      <c r="AJ45">
        <v>12</v>
      </c>
      <c r="AK45">
        <v>1</v>
      </c>
      <c r="AL45">
        <v>1</v>
      </c>
      <c r="AM45">
        <v>0</v>
      </c>
      <c r="AN45">
        <v>1</v>
      </c>
      <c r="AO45" s="1">
        <v>0</v>
      </c>
      <c r="AP45" s="2">
        <v>13</v>
      </c>
      <c r="AQ45" s="2">
        <v>1</v>
      </c>
      <c r="AR45" s="2">
        <v>0</v>
      </c>
      <c r="AS45">
        <v>5.2714285714285705</v>
      </c>
      <c r="AT45" s="3">
        <v>6.6885714285714295</v>
      </c>
      <c r="AU45" s="2">
        <v>0</v>
      </c>
      <c r="AV45" s="9">
        <f>IF(OR(AX45/AW45&gt;1/5,(BA45+BB45+BC45+BE45)/AW45&gt;1/5),1,0)</f>
        <v>0</v>
      </c>
      <c r="AW45" s="2">
        <f>(AY45-BA45-BB45-BC45)-AX45</f>
        <v>30</v>
      </c>
      <c r="AX45">
        <v>0</v>
      </c>
      <c r="AY45">
        <v>32</v>
      </c>
      <c r="AZ45">
        <v>31</v>
      </c>
      <c r="BA45">
        <v>1</v>
      </c>
      <c r="BB45">
        <v>1</v>
      </c>
      <c r="BC45">
        <v>0</v>
      </c>
      <c r="BD45">
        <v>1</v>
      </c>
      <c r="BE45">
        <v>0</v>
      </c>
      <c r="BF45">
        <v>34</v>
      </c>
      <c r="BG45">
        <v>1</v>
      </c>
      <c r="BH45">
        <v>0</v>
      </c>
      <c r="BI45">
        <v>6.2761111111111152</v>
      </c>
      <c r="BJ45" s="3">
        <v>6.9905882352941138</v>
      </c>
      <c r="BK45">
        <f>IFERROR(AVERAGEIF(BL45:BW45,"&lt;&gt;999"),"")</f>
        <v>0.71490909090909094</v>
      </c>
      <c r="BL45">
        <v>0.627</v>
      </c>
      <c r="BM45">
        <v>0.65200000000000002</v>
      </c>
      <c r="BN45">
        <v>0.47499999999999998</v>
      </c>
      <c r="BO45">
        <v>0.69499999999999995</v>
      </c>
      <c r="BP45" s="2">
        <v>999</v>
      </c>
      <c r="BQ45">
        <v>0.66500000000000004</v>
      </c>
      <c r="BR45">
        <v>0.52200000000000002</v>
      </c>
      <c r="BS45">
        <v>0.66200000000000003</v>
      </c>
      <c r="BT45">
        <v>0.85699999999999998</v>
      </c>
      <c r="BU45">
        <v>0.71199999999999997</v>
      </c>
      <c r="BV45">
        <v>0.495</v>
      </c>
      <c r="BW45" s="3">
        <v>1.502</v>
      </c>
      <c r="BX45">
        <f>IFERROR(AVERAGEIF(BY45:DD45,"&lt;&gt;999"),"")</f>
        <v>0.9677</v>
      </c>
      <c r="BY45">
        <v>0.54400000000000004</v>
      </c>
      <c r="BZ45">
        <v>0.626</v>
      </c>
      <c r="CA45">
        <v>0.48299999999999998</v>
      </c>
      <c r="CB45">
        <v>0.95099999999999996</v>
      </c>
      <c r="CC45">
        <v>0.76300000000000001</v>
      </c>
      <c r="CD45">
        <v>0.57999999999999996</v>
      </c>
      <c r="CE45">
        <v>0.74</v>
      </c>
      <c r="CF45">
        <v>0.71299999999999997</v>
      </c>
      <c r="CG45">
        <v>0.94399999999999995</v>
      </c>
      <c r="CH45" s="21">
        <v>5.0819999999999999</v>
      </c>
      <c r="CI45">
        <v>0.73</v>
      </c>
      <c r="CJ45">
        <v>0.72299999999999998</v>
      </c>
      <c r="CK45">
        <v>0.52600000000000002</v>
      </c>
      <c r="CL45">
        <v>0.56899999999999995</v>
      </c>
      <c r="CM45">
        <v>0.42699999999999999</v>
      </c>
      <c r="CN45">
        <v>1.9950000000000001</v>
      </c>
      <c r="CO45">
        <v>0.52800000000000002</v>
      </c>
      <c r="CP45">
        <v>999</v>
      </c>
      <c r="CQ45">
        <v>0.85799999999999998</v>
      </c>
      <c r="CR45">
        <v>0.68100000000000005</v>
      </c>
      <c r="CS45">
        <v>1.1619999999999999</v>
      </c>
      <c r="CT45">
        <v>1.395</v>
      </c>
      <c r="CU45">
        <v>1.302</v>
      </c>
      <c r="CV45">
        <v>0.93</v>
      </c>
      <c r="CW45">
        <v>0.628</v>
      </c>
      <c r="CX45">
        <v>0.55800000000000005</v>
      </c>
      <c r="CY45">
        <v>0.58399999999999996</v>
      </c>
      <c r="CZ45">
        <v>0.78500000000000003</v>
      </c>
      <c r="DA45">
        <v>0.89300000000000002</v>
      </c>
      <c r="DB45">
        <v>0.83399999999999996</v>
      </c>
      <c r="DC45">
        <v>1.4970000000000001</v>
      </c>
      <c r="DD45">
        <v>999</v>
      </c>
      <c r="DE45" s="9"/>
      <c r="DF45" s="9"/>
      <c r="DG45" s="9"/>
    </row>
    <row r="46" spans="1:111" x14ac:dyDescent="0.25">
      <c r="A46">
        <v>70</v>
      </c>
      <c r="B46">
        <v>20</v>
      </c>
      <c r="C46" t="s">
        <v>4</v>
      </c>
      <c r="D46" t="s">
        <v>5</v>
      </c>
      <c r="E46">
        <v>2</v>
      </c>
      <c r="F46">
        <v>2</v>
      </c>
      <c r="G46">
        <v>2</v>
      </c>
      <c r="H46">
        <v>0</v>
      </c>
      <c r="I46" s="3">
        <v>0</v>
      </c>
      <c r="J46" s="1">
        <f>IF(IF(H46=1,1,0),1,(IF(I46=1,2,0)))</f>
        <v>0</v>
      </c>
      <c r="K46">
        <v>16</v>
      </c>
      <c r="L46">
        <v>0</v>
      </c>
      <c r="M46">
        <v>3</v>
      </c>
      <c r="N46">
        <v>23</v>
      </c>
      <c r="O46">
        <v>0</v>
      </c>
      <c r="P46">
        <v>0</v>
      </c>
      <c r="Q46">
        <v>6.5187500000000007</v>
      </c>
      <c r="R46">
        <v>3.2844444444444441</v>
      </c>
      <c r="S46">
        <v>3.51</v>
      </c>
      <c r="T46" s="3">
        <v>3.99</v>
      </c>
      <c r="U46">
        <v>70</v>
      </c>
      <c r="V46">
        <v>0</v>
      </c>
      <c r="W46">
        <v>2</v>
      </c>
      <c r="X46">
        <v>40</v>
      </c>
      <c r="Y46">
        <v>0</v>
      </c>
      <c r="Z46">
        <v>2</v>
      </c>
      <c r="AA46">
        <v>4.47</v>
      </c>
      <c r="AB46">
        <v>5.4586956521739127</v>
      </c>
      <c r="AC46">
        <v>2.6925714285714282</v>
      </c>
      <c r="AD46" s="3">
        <v>3.7586111111111102</v>
      </c>
      <c r="AE46" s="2">
        <v>0</v>
      </c>
      <c r="AF46" s="9">
        <f>IF(OR(AH46/AG46&gt;1/5,(AK46+AL46+AM46+AO46)/AG46&gt;1/5),1,0)</f>
        <v>0</v>
      </c>
      <c r="AG46" s="2">
        <f>(AI46-AK46-AL46-AM46)-AH46</f>
        <v>12</v>
      </c>
      <c r="AH46">
        <v>0</v>
      </c>
      <c r="AI46">
        <v>12</v>
      </c>
      <c r="AJ46">
        <v>11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15</v>
      </c>
      <c r="AQ46">
        <v>0</v>
      </c>
      <c r="AR46">
        <v>0</v>
      </c>
      <c r="AS46">
        <v>5.2262500000000003</v>
      </c>
      <c r="AT46" s="3">
        <v>6.0237499999999997</v>
      </c>
      <c r="AU46" s="2">
        <v>0</v>
      </c>
      <c r="AV46" s="9">
        <f>IF(OR(AX46/AW46&gt;1/5,(BA46+BB46+BC46+BE46)/AW46&gt;1/5),1,0)</f>
        <v>0</v>
      </c>
      <c r="AW46" s="2">
        <f>(AY46-BA46-BB46-BC46)-AX46</f>
        <v>31</v>
      </c>
      <c r="AX46">
        <v>0</v>
      </c>
      <c r="AY46">
        <v>34</v>
      </c>
      <c r="AZ46">
        <v>31</v>
      </c>
      <c r="BA46">
        <v>3</v>
      </c>
      <c r="BB46">
        <v>0</v>
      </c>
      <c r="BC46">
        <v>0</v>
      </c>
      <c r="BD46">
        <v>0</v>
      </c>
      <c r="BE46">
        <v>0</v>
      </c>
      <c r="BF46">
        <v>43</v>
      </c>
      <c r="BG46">
        <v>1</v>
      </c>
      <c r="BH46">
        <v>0</v>
      </c>
      <c r="BI46">
        <v>5.2204545454545475</v>
      </c>
      <c r="BJ46" s="3">
        <v>5.7861904761904732</v>
      </c>
      <c r="BK46">
        <f>IFERROR(AVERAGEIF(BL46:BW46,"&lt;&gt;999"),"")</f>
        <v>1.0284545454545455</v>
      </c>
      <c r="BL46">
        <v>1.206</v>
      </c>
      <c r="BM46">
        <v>1.04</v>
      </c>
      <c r="BN46">
        <v>0.72199999999999998</v>
      </c>
      <c r="BO46">
        <v>1.3879999999999999</v>
      </c>
      <c r="BP46">
        <v>1.1719999999999999</v>
      </c>
      <c r="BQ46">
        <v>1.3149999999999999</v>
      </c>
      <c r="BR46">
        <v>0.82499999999999996</v>
      </c>
      <c r="BS46">
        <v>0.55500000000000005</v>
      </c>
      <c r="BT46">
        <v>0.79500000000000004</v>
      </c>
      <c r="BU46">
        <v>1.4019999999999999</v>
      </c>
      <c r="BV46">
        <v>0.89300000000000002</v>
      </c>
      <c r="BW46" s="3">
        <v>999</v>
      </c>
      <c r="BX46">
        <f>IFERROR(AVERAGEIF(BY46:DD46,"&lt;&gt;999"),"")</f>
        <v>0.9546129032258065</v>
      </c>
      <c r="BY46">
        <v>0.69</v>
      </c>
      <c r="BZ46">
        <v>0.80600000000000005</v>
      </c>
      <c r="CA46">
        <v>1.034</v>
      </c>
      <c r="CB46">
        <v>0.999</v>
      </c>
      <c r="CC46">
        <v>0.85299999999999998</v>
      </c>
      <c r="CD46">
        <v>1.046</v>
      </c>
      <c r="CE46">
        <v>0.72099999999999997</v>
      </c>
      <c r="CF46">
        <v>0.91200000000000003</v>
      </c>
      <c r="CG46">
        <v>0.82399999999999995</v>
      </c>
      <c r="CH46">
        <v>0.82199999999999995</v>
      </c>
      <c r="CI46">
        <v>0.88300000000000001</v>
      </c>
      <c r="CJ46">
        <v>0.70499999999999996</v>
      </c>
      <c r="CK46">
        <v>1.377</v>
      </c>
      <c r="CL46">
        <v>1.1080000000000001</v>
      </c>
      <c r="CM46">
        <v>0.55300000000000005</v>
      </c>
      <c r="CN46">
        <v>0.91900000000000004</v>
      </c>
      <c r="CO46">
        <v>0.77500000000000002</v>
      </c>
      <c r="CP46">
        <v>1.1240000000000001</v>
      </c>
      <c r="CQ46">
        <v>1.1040000000000001</v>
      </c>
      <c r="CR46">
        <v>0.95</v>
      </c>
      <c r="CS46">
        <v>1.9770000000000001</v>
      </c>
      <c r="CT46">
        <v>0.877</v>
      </c>
      <c r="CU46">
        <v>0.78900000000000003</v>
      </c>
      <c r="CV46">
        <v>0.78400000000000003</v>
      </c>
      <c r="CW46">
        <v>1.2370000000000001</v>
      </c>
      <c r="CX46">
        <v>0.81200000000000006</v>
      </c>
      <c r="CY46">
        <v>1.06</v>
      </c>
      <c r="CZ46">
        <v>0.85799999999999998</v>
      </c>
      <c r="DA46">
        <v>1.2250000000000001</v>
      </c>
      <c r="DB46">
        <v>1.0609999999999999</v>
      </c>
      <c r="DC46">
        <v>0.70799999999999996</v>
      </c>
      <c r="DD46">
        <v>999</v>
      </c>
      <c r="DE46" s="9"/>
      <c r="DF46" s="9"/>
      <c r="DG46" s="9"/>
    </row>
    <row r="47" spans="1:111" x14ac:dyDescent="0.25">
      <c r="A47">
        <v>71</v>
      </c>
      <c r="B47">
        <v>19</v>
      </c>
      <c r="C47" t="s">
        <v>4</v>
      </c>
      <c r="D47" t="s">
        <v>5</v>
      </c>
      <c r="E47">
        <v>1</v>
      </c>
      <c r="F47">
        <v>2</v>
      </c>
      <c r="G47">
        <v>2</v>
      </c>
      <c r="H47">
        <v>0</v>
      </c>
      <c r="I47" s="3">
        <v>0</v>
      </c>
      <c r="J47" s="1">
        <f>IF(IF(H47=1,1,0),1,(IF(I47=1,2,0)))</f>
        <v>0</v>
      </c>
      <c r="K47">
        <v>12</v>
      </c>
      <c r="L47">
        <v>0</v>
      </c>
      <c r="M47">
        <v>2</v>
      </c>
      <c r="N47" t="s">
        <v>99</v>
      </c>
      <c r="O47">
        <v>0</v>
      </c>
      <c r="P47">
        <v>3</v>
      </c>
      <c r="Q47">
        <v>5.2983333333333329</v>
      </c>
      <c r="R47">
        <v>6.0614285714285714</v>
      </c>
      <c r="S47">
        <v>3.7466666666666666</v>
      </c>
      <c r="T47" s="3">
        <v>3.2366666666666677</v>
      </c>
      <c r="U47">
        <v>41</v>
      </c>
      <c r="V47">
        <v>0</v>
      </c>
      <c r="W47">
        <v>1</v>
      </c>
      <c r="X47">
        <v>42</v>
      </c>
      <c r="Y47">
        <v>0</v>
      </c>
      <c r="Z47">
        <v>0</v>
      </c>
      <c r="AA47">
        <v>8.0884999999999998</v>
      </c>
      <c r="AB47">
        <v>3.1114285714285717</v>
      </c>
      <c r="AC47">
        <v>7.1042857142857141</v>
      </c>
      <c r="AD47" s="3">
        <v>4.127727272727272</v>
      </c>
      <c r="AE47" s="2">
        <v>0</v>
      </c>
      <c r="AF47" s="9">
        <f>IF(OR(AH47/AG47&gt;1/5,(AK47+AL47+AM47+AO47)/AG47&gt;1/5),1,0)</f>
        <v>1</v>
      </c>
      <c r="AG47" s="2">
        <f>(AI47-AK47-AL47-AM47)-AH47</f>
        <v>8</v>
      </c>
      <c r="AH47" s="2">
        <v>2</v>
      </c>
      <c r="AI47">
        <v>13</v>
      </c>
      <c r="AJ47">
        <v>11</v>
      </c>
      <c r="AK47">
        <v>0</v>
      </c>
      <c r="AL47">
        <v>3</v>
      </c>
      <c r="AM47">
        <v>0</v>
      </c>
      <c r="AN47">
        <v>1</v>
      </c>
      <c r="AO47" s="2">
        <v>0</v>
      </c>
      <c r="AP47">
        <v>13</v>
      </c>
      <c r="AQ47">
        <v>0</v>
      </c>
      <c r="AR47">
        <v>0</v>
      </c>
      <c r="AS47">
        <v>7.2057142857142864</v>
      </c>
      <c r="AT47" s="3">
        <v>5.3633333333333333</v>
      </c>
      <c r="AU47" s="2">
        <v>0</v>
      </c>
      <c r="AV47" s="9">
        <f>IF(OR(AX47/AW47&gt;1/5,(BA47+BB47+BC47+BE47)/AW47&gt;1/5),1,0)</f>
        <v>1</v>
      </c>
      <c r="AW47" s="2">
        <f>(AY47-BA47-BB47-BC47)-AX47</f>
        <v>27</v>
      </c>
      <c r="AX47" s="2">
        <v>2</v>
      </c>
      <c r="AY47">
        <v>37</v>
      </c>
      <c r="AZ47">
        <v>32</v>
      </c>
      <c r="BA47">
        <v>5</v>
      </c>
      <c r="BB47">
        <v>2</v>
      </c>
      <c r="BC47">
        <v>1</v>
      </c>
      <c r="BD47">
        <v>1</v>
      </c>
      <c r="BE47">
        <v>0</v>
      </c>
      <c r="BF47">
        <v>30</v>
      </c>
      <c r="BG47">
        <v>5</v>
      </c>
      <c r="BH47">
        <v>1</v>
      </c>
      <c r="BI47">
        <v>4.984666666666671</v>
      </c>
      <c r="BJ47" s="3">
        <v>8.2493333333333325</v>
      </c>
      <c r="BK47">
        <f>IFERROR(AVERAGEIF(BL47:BW47,"&lt;&gt;999"),"")</f>
        <v>2.0483000000000002</v>
      </c>
      <c r="BL47">
        <v>4.069</v>
      </c>
      <c r="BM47">
        <v>1.016</v>
      </c>
      <c r="BN47">
        <v>999</v>
      </c>
      <c r="BO47">
        <v>0.91600000000000004</v>
      </c>
      <c r="BP47">
        <v>2.3109999999999999</v>
      </c>
      <c r="BQ47">
        <v>1.6870000000000001</v>
      </c>
      <c r="BR47">
        <v>1.528</v>
      </c>
      <c r="BS47">
        <v>1.9990000000000001</v>
      </c>
      <c r="BT47">
        <v>1.4079999999999999</v>
      </c>
      <c r="BU47">
        <v>2.351</v>
      </c>
      <c r="BV47">
        <v>3.198</v>
      </c>
      <c r="BW47" s="18">
        <v>999</v>
      </c>
      <c r="BX47">
        <f>IFERROR(AVERAGEIF(BY47:DD47,"&lt;&gt;999"),"")</f>
        <v>1.366333333333333</v>
      </c>
      <c r="BY47">
        <v>1.123</v>
      </c>
      <c r="BZ47">
        <v>2.04</v>
      </c>
      <c r="CA47">
        <v>5.234</v>
      </c>
      <c r="CB47">
        <v>3.67</v>
      </c>
      <c r="CC47">
        <v>3.7210000000000001</v>
      </c>
      <c r="CD47">
        <v>3.7959999999999998</v>
      </c>
      <c r="CE47">
        <v>1.093</v>
      </c>
      <c r="CF47">
        <v>1.3120000000000001</v>
      </c>
      <c r="CG47">
        <v>0.80400000000000005</v>
      </c>
      <c r="CH47">
        <v>0.78900000000000003</v>
      </c>
      <c r="CI47">
        <v>1.0429999999999999</v>
      </c>
      <c r="CJ47">
        <v>0.7</v>
      </c>
      <c r="CK47">
        <v>0.95599999999999996</v>
      </c>
      <c r="CL47">
        <v>0.74399999999999999</v>
      </c>
      <c r="CM47">
        <v>1.518</v>
      </c>
      <c r="CN47">
        <v>1.1060000000000001</v>
      </c>
      <c r="CO47">
        <v>0.79500000000000004</v>
      </c>
      <c r="CP47">
        <v>0.91800000000000004</v>
      </c>
      <c r="CQ47">
        <v>0.61299999999999999</v>
      </c>
      <c r="CR47">
        <v>0.81399999999999995</v>
      </c>
      <c r="CS47">
        <v>0.54500000000000004</v>
      </c>
      <c r="CT47">
        <v>0.78400000000000003</v>
      </c>
      <c r="CU47">
        <v>0.68700000000000006</v>
      </c>
      <c r="CV47">
        <v>0.85699999999999998</v>
      </c>
      <c r="CW47">
        <v>0.72699999999999998</v>
      </c>
      <c r="CX47">
        <v>1.232</v>
      </c>
      <c r="CY47">
        <v>0.91800000000000004</v>
      </c>
      <c r="CZ47">
        <v>1.236</v>
      </c>
      <c r="DA47">
        <v>0.57399999999999995</v>
      </c>
      <c r="DB47">
        <v>0.64100000000000001</v>
      </c>
      <c r="DC47">
        <v>999</v>
      </c>
      <c r="DD47">
        <v>999</v>
      </c>
      <c r="DE47" s="9"/>
      <c r="DF47" s="9"/>
      <c r="DG47" s="9"/>
    </row>
    <row r="48" spans="1:111" x14ac:dyDescent="0.25">
      <c r="A48">
        <v>72</v>
      </c>
      <c r="B48">
        <v>19</v>
      </c>
      <c r="C48" t="s">
        <v>4</v>
      </c>
      <c r="D48" t="s">
        <v>5</v>
      </c>
      <c r="E48">
        <v>1</v>
      </c>
      <c r="F48">
        <v>2</v>
      </c>
      <c r="G48">
        <v>2</v>
      </c>
      <c r="H48">
        <v>0</v>
      </c>
      <c r="I48" s="3">
        <v>0</v>
      </c>
      <c r="J48" s="1">
        <f>IF(IF(H48=1,1,0),1,(IF(I48=1,2,0)))</f>
        <v>0</v>
      </c>
      <c r="K48">
        <v>16</v>
      </c>
      <c r="L48">
        <v>0</v>
      </c>
      <c r="M48">
        <v>2</v>
      </c>
      <c r="N48">
        <v>11</v>
      </c>
      <c r="O48">
        <v>0</v>
      </c>
      <c r="P48">
        <v>0</v>
      </c>
      <c r="Q48">
        <v>5.7233333333333327</v>
      </c>
      <c r="R48">
        <v>3.42875</v>
      </c>
      <c r="S48">
        <v>7.6433333333333335</v>
      </c>
      <c r="T48" s="3">
        <v>7.3566666666666665</v>
      </c>
      <c r="U48">
        <v>54</v>
      </c>
      <c r="V48">
        <v>0</v>
      </c>
      <c r="W48">
        <v>0</v>
      </c>
      <c r="X48">
        <v>27</v>
      </c>
      <c r="Y48">
        <v>0</v>
      </c>
      <c r="Z48">
        <v>1</v>
      </c>
      <c r="AA48">
        <v>3.5403703703703711</v>
      </c>
      <c r="AB48">
        <v>5.1574999999999989</v>
      </c>
      <c r="AC48">
        <v>6.5550000000000006</v>
      </c>
      <c r="AD48" s="3">
        <v>9.1971428571428557</v>
      </c>
      <c r="AE48" s="2">
        <v>1</v>
      </c>
      <c r="AF48" s="9">
        <f>IF(OR(AH48/AG48&gt;1/5,(AK48+AL48+AM48+AO48)/AG48&gt;1/5),1,0)</f>
        <v>0</v>
      </c>
      <c r="AG48" s="2">
        <f>(AI48-AK48-AL48-AM48)-AH48</f>
        <v>12</v>
      </c>
      <c r="AH48" s="2">
        <v>0</v>
      </c>
      <c r="AI48">
        <v>12</v>
      </c>
      <c r="AJ48">
        <v>11</v>
      </c>
      <c r="AK48">
        <v>0</v>
      </c>
      <c r="AL48">
        <v>0</v>
      </c>
      <c r="AM48">
        <v>0</v>
      </c>
      <c r="AN48">
        <v>0</v>
      </c>
      <c r="AO48" s="2">
        <v>0</v>
      </c>
      <c r="AP48">
        <v>9</v>
      </c>
      <c r="AQ48">
        <v>0</v>
      </c>
      <c r="AR48">
        <v>0</v>
      </c>
      <c r="AS48">
        <v>10.015000000000001</v>
      </c>
      <c r="AT48" s="1">
        <v>9.5299999999999976</v>
      </c>
      <c r="AU48" s="2">
        <v>0</v>
      </c>
      <c r="AV48" s="9">
        <f>IF(OR(AX48/AW48&gt;1/5,(BA48+BB48+BC48+BE48)/AW48&gt;1/5),1,0)</f>
        <v>0</v>
      </c>
      <c r="AW48" s="2">
        <f>(AY48-BA48-BB48-BC48)-AX48</f>
        <v>31</v>
      </c>
      <c r="AX48" s="2">
        <v>0</v>
      </c>
      <c r="AY48">
        <v>32</v>
      </c>
      <c r="AZ48">
        <v>31</v>
      </c>
      <c r="BA48">
        <v>1</v>
      </c>
      <c r="BB48">
        <v>0</v>
      </c>
      <c r="BC48">
        <v>0</v>
      </c>
      <c r="BD48">
        <v>0</v>
      </c>
      <c r="BE48">
        <v>0</v>
      </c>
      <c r="BF48">
        <v>29</v>
      </c>
      <c r="BG48">
        <v>1</v>
      </c>
      <c r="BH48">
        <v>0</v>
      </c>
      <c r="BI48">
        <v>7.7464285714285719</v>
      </c>
      <c r="BJ48" s="3">
        <v>7.9240000000000013</v>
      </c>
      <c r="BK48">
        <f>IFERROR(AVERAGEIF(BL48:BW48,"&lt;&gt;999"),"")</f>
        <v>0.66854545454545455</v>
      </c>
      <c r="BL48">
        <v>1.0109999999999999</v>
      </c>
      <c r="BM48">
        <v>0.61299999999999999</v>
      </c>
      <c r="BN48">
        <v>0.48</v>
      </c>
      <c r="BO48">
        <v>0.70299999999999996</v>
      </c>
      <c r="BP48">
        <v>0.79800000000000004</v>
      </c>
      <c r="BQ48">
        <v>1.149</v>
      </c>
      <c r="BR48">
        <v>0.52600000000000002</v>
      </c>
      <c r="BS48">
        <v>0.65300000000000002</v>
      </c>
      <c r="BT48">
        <v>0.437</v>
      </c>
      <c r="BU48">
        <v>0.56100000000000005</v>
      </c>
      <c r="BV48">
        <v>0.42299999999999999</v>
      </c>
      <c r="BW48" s="18">
        <v>999</v>
      </c>
      <c r="BX48">
        <f>IFERROR(AVERAGEIF(BY48:DD48,"&lt;&gt;999"),"")</f>
        <v>0.65474193548387094</v>
      </c>
      <c r="BY48">
        <v>0.45900000000000002</v>
      </c>
      <c r="BZ48">
        <v>0.74299999999999999</v>
      </c>
      <c r="CA48">
        <v>0.80600000000000005</v>
      </c>
      <c r="CB48">
        <v>0.78300000000000003</v>
      </c>
      <c r="CC48">
        <v>0.50600000000000001</v>
      </c>
      <c r="CD48">
        <v>0.65700000000000003</v>
      </c>
      <c r="CE48">
        <v>0.505</v>
      </c>
      <c r="CF48">
        <v>0.44700000000000001</v>
      </c>
      <c r="CG48">
        <v>0.69199999999999995</v>
      </c>
      <c r="CH48">
        <v>0.83299999999999996</v>
      </c>
      <c r="CI48">
        <v>0.89800000000000002</v>
      </c>
      <c r="CJ48">
        <v>0.38100000000000001</v>
      </c>
      <c r="CK48">
        <v>0.56999999999999995</v>
      </c>
      <c r="CL48">
        <v>1.4</v>
      </c>
      <c r="CM48">
        <v>0.83199999999999996</v>
      </c>
      <c r="CN48">
        <v>0.85299999999999998</v>
      </c>
      <c r="CO48">
        <v>0.44900000000000001</v>
      </c>
      <c r="CP48">
        <v>0.53500000000000003</v>
      </c>
      <c r="CQ48">
        <v>0.874</v>
      </c>
      <c r="CR48">
        <v>0.69399999999999995</v>
      </c>
      <c r="CS48">
        <v>0.71699999999999997</v>
      </c>
      <c r="CT48">
        <v>0.54500000000000004</v>
      </c>
      <c r="CU48">
        <v>0.629</v>
      </c>
      <c r="CV48">
        <v>0.629</v>
      </c>
      <c r="CW48">
        <v>0.54900000000000004</v>
      </c>
      <c r="CX48">
        <v>0.69</v>
      </c>
      <c r="CY48">
        <v>0.42599999999999999</v>
      </c>
      <c r="CZ48">
        <v>0.56499999999999995</v>
      </c>
      <c r="DA48">
        <v>0.44400000000000001</v>
      </c>
      <c r="DB48">
        <v>0.495</v>
      </c>
      <c r="DC48">
        <v>0.69099999999999995</v>
      </c>
      <c r="DD48">
        <v>999</v>
      </c>
      <c r="DE48" s="9"/>
      <c r="DF48" s="9"/>
      <c r="DG48" s="9"/>
    </row>
    <row r="49" spans="1:111" x14ac:dyDescent="0.25">
      <c r="A49">
        <v>73</v>
      </c>
      <c r="B49">
        <v>18</v>
      </c>
      <c r="C49" t="s">
        <v>4</v>
      </c>
      <c r="D49" t="s">
        <v>5</v>
      </c>
      <c r="E49">
        <v>1</v>
      </c>
      <c r="F49">
        <v>2</v>
      </c>
      <c r="G49">
        <v>2</v>
      </c>
      <c r="H49">
        <v>0</v>
      </c>
      <c r="I49" s="3">
        <v>0</v>
      </c>
      <c r="J49" s="1">
        <f>IF(IF(H49=1,1,0),1,(IF(I49=1,2,0)))</f>
        <v>0</v>
      </c>
      <c r="K49">
        <v>12</v>
      </c>
      <c r="L49">
        <v>0</v>
      </c>
      <c r="M49">
        <v>1</v>
      </c>
      <c r="N49">
        <v>11</v>
      </c>
      <c r="O49">
        <v>0</v>
      </c>
      <c r="P49">
        <v>0</v>
      </c>
      <c r="Q49">
        <v>6.3166666666666655</v>
      </c>
      <c r="R49">
        <v>6.4800000000000013</v>
      </c>
      <c r="S49">
        <v>8.1960000000000015</v>
      </c>
      <c r="T49" s="3">
        <v>8.1499999999999986</v>
      </c>
      <c r="U49">
        <v>33</v>
      </c>
      <c r="V49">
        <v>2</v>
      </c>
      <c r="W49">
        <v>5</v>
      </c>
      <c r="X49">
        <v>38</v>
      </c>
      <c r="Y49">
        <v>0</v>
      </c>
      <c r="Z49">
        <v>2</v>
      </c>
      <c r="AA49">
        <v>6.4511764705882353</v>
      </c>
      <c r="AB49">
        <v>5.2558823529411773</v>
      </c>
      <c r="AC49">
        <v>5.8520000000000012</v>
      </c>
      <c r="AD49" s="3">
        <v>5.4126315789473667</v>
      </c>
      <c r="AE49" s="2">
        <v>0</v>
      </c>
      <c r="AF49" s="9">
        <f>IF(OR(AH49/AG49&gt;1/5,(AK49+AL49+AM49+AO49)/AG49&gt;1/5),1,0)</f>
        <v>0</v>
      </c>
      <c r="AG49" s="2">
        <f>(AI49-AK49-AL49-AM49)-AH49</f>
        <v>10</v>
      </c>
      <c r="AH49" s="2">
        <v>0</v>
      </c>
      <c r="AI49">
        <v>12</v>
      </c>
      <c r="AJ49">
        <v>11</v>
      </c>
      <c r="AK49">
        <v>1</v>
      </c>
      <c r="AL49">
        <v>1</v>
      </c>
      <c r="AM49">
        <v>0</v>
      </c>
      <c r="AN49">
        <v>1</v>
      </c>
      <c r="AO49" s="2">
        <v>0</v>
      </c>
      <c r="AP49">
        <v>21</v>
      </c>
      <c r="AQ49">
        <v>2</v>
      </c>
      <c r="AR49">
        <v>0</v>
      </c>
      <c r="AS49">
        <v>2.7209090909090907</v>
      </c>
      <c r="AT49" s="3">
        <v>3.8881818181818177</v>
      </c>
      <c r="AU49" s="2">
        <v>0</v>
      </c>
      <c r="AV49" s="9">
        <f>IF(OR(AX49/AW49&gt;1/5,(BA49+BB49+BC49+BE49)/AW49&gt;1/5),1,0)</f>
        <v>0</v>
      </c>
      <c r="AW49" s="2">
        <f>(AY49-BA49-BB49-BC49)-AX49</f>
        <v>30</v>
      </c>
      <c r="AX49" s="2">
        <v>1</v>
      </c>
      <c r="AY49" s="9">
        <v>36</v>
      </c>
      <c r="AZ49">
        <v>12</v>
      </c>
      <c r="BA49">
        <v>3</v>
      </c>
      <c r="BB49">
        <v>1</v>
      </c>
      <c r="BC49">
        <v>1</v>
      </c>
      <c r="BD49">
        <v>1</v>
      </c>
      <c r="BE49">
        <v>0</v>
      </c>
      <c r="BF49">
        <v>80</v>
      </c>
      <c r="BG49">
        <v>0</v>
      </c>
      <c r="BH49">
        <v>1</v>
      </c>
      <c r="BI49">
        <v>2.4602499999999994</v>
      </c>
      <c r="BJ49" s="3">
        <v>3.5192500000000004</v>
      </c>
      <c r="BK49">
        <f>IFERROR(AVERAGEIF(BL49:BW49,"&lt;&gt;999"),"")</f>
        <v>0.73</v>
      </c>
      <c r="BL49">
        <v>0.72299999999999998</v>
      </c>
      <c r="BM49">
        <v>1.014</v>
      </c>
      <c r="BN49">
        <v>0.44900000000000001</v>
      </c>
      <c r="BO49">
        <v>0.71199999999999997</v>
      </c>
      <c r="BP49">
        <v>0.46899999999999997</v>
      </c>
      <c r="BQ49">
        <v>0.57399999999999995</v>
      </c>
      <c r="BR49">
        <v>0.441</v>
      </c>
      <c r="BS49">
        <v>0.66200000000000003</v>
      </c>
      <c r="BT49">
        <v>999</v>
      </c>
      <c r="BU49">
        <v>0.63400000000000001</v>
      </c>
      <c r="BV49">
        <v>1.6220000000000001</v>
      </c>
      <c r="BW49" s="18">
        <v>999</v>
      </c>
      <c r="BX49">
        <f>IFERROR(AVERAGEIF(BY49:DD49,"&lt;&gt;999"),"")</f>
        <v>0.78559999999999997</v>
      </c>
      <c r="BY49">
        <v>1.8080000000000001</v>
      </c>
      <c r="BZ49">
        <v>0.58499999999999996</v>
      </c>
      <c r="CA49">
        <v>0.61899999999999999</v>
      </c>
      <c r="CB49">
        <v>0.59499999999999997</v>
      </c>
      <c r="CC49">
        <v>0.68600000000000005</v>
      </c>
      <c r="CD49">
        <v>0.83799999999999997</v>
      </c>
      <c r="CE49">
        <v>0.45400000000000001</v>
      </c>
      <c r="CF49">
        <v>0.51300000000000001</v>
      </c>
      <c r="CG49">
        <v>0.45100000000000001</v>
      </c>
      <c r="CH49">
        <v>0.76800000000000002</v>
      </c>
      <c r="CI49">
        <v>0.70399999999999996</v>
      </c>
      <c r="CJ49">
        <v>0.55400000000000005</v>
      </c>
      <c r="CK49">
        <v>0.68700000000000006</v>
      </c>
      <c r="CL49">
        <v>0.58299999999999996</v>
      </c>
      <c r="CM49">
        <v>0.74199999999999999</v>
      </c>
      <c r="CN49">
        <v>0.74199999999999999</v>
      </c>
      <c r="CO49">
        <v>0.62</v>
      </c>
      <c r="CP49">
        <v>0.77900000000000003</v>
      </c>
      <c r="CQ49">
        <v>0.435</v>
      </c>
      <c r="CR49">
        <v>0.41299999999999998</v>
      </c>
      <c r="CS49">
        <v>0.86</v>
      </c>
      <c r="CT49">
        <v>0.94</v>
      </c>
      <c r="CU49">
        <v>999</v>
      </c>
      <c r="CV49">
        <v>1.1990000000000001</v>
      </c>
      <c r="CW49">
        <v>0.57299999999999995</v>
      </c>
      <c r="CX49">
        <v>0.99199999999999999</v>
      </c>
      <c r="CY49">
        <v>1.111</v>
      </c>
      <c r="CZ49">
        <v>1.0920000000000001</v>
      </c>
      <c r="DA49">
        <v>1.046</v>
      </c>
      <c r="DB49">
        <v>1.002</v>
      </c>
      <c r="DC49">
        <v>1.177</v>
      </c>
      <c r="DD49">
        <v>999</v>
      </c>
      <c r="DE49" s="9"/>
      <c r="DF49" s="9"/>
      <c r="DG49" s="9"/>
    </row>
    <row r="50" spans="1:111" x14ac:dyDescent="0.25">
      <c r="A50">
        <v>74</v>
      </c>
      <c r="B50">
        <v>20</v>
      </c>
      <c r="C50" t="s">
        <v>4</v>
      </c>
      <c r="D50" t="s">
        <v>5</v>
      </c>
      <c r="E50">
        <v>2</v>
      </c>
      <c r="F50">
        <v>2</v>
      </c>
      <c r="G50">
        <v>1</v>
      </c>
      <c r="H50">
        <v>0</v>
      </c>
      <c r="I50" s="3">
        <v>1</v>
      </c>
      <c r="J50" s="1">
        <f>IF(IF(H50=1,1,0),1,(IF(I50=1,2,0)))</f>
        <v>2</v>
      </c>
      <c r="K50">
        <v>11</v>
      </c>
      <c r="L50">
        <v>1</v>
      </c>
      <c r="M50">
        <v>8</v>
      </c>
      <c r="N50">
        <v>16</v>
      </c>
      <c r="O50">
        <v>0</v>
      </c>
      <c r="P50">
        <v>2</v>
      </c>
      <c r="Q50">
        <v>3.5100000000000002</v>
      </c>
      <c r="R50">
        <v>3.8333333333333344</v>
      </c>
      <c r="S50">
        <v>4.5050000000000026</v>
      </c>
      <c r="T50" s="3">
        <v>4.4633333333333303</v>
      </c>
      <c r="U50">
        <v>36</v>
      </c>
      <c r="V50">
        <v>0</v>
      </c>
      <c r="W50">
        <v>5</v>
      </c>
      <c r="X50">
        <v>57</v>
      </c>
      <c r="Y50">
        <v>0</v>
      </c>
      <c r="Z50">
        <v>6</v>
      </c>
      <c r="AA50">
        <v>2.8348275862068957</v>
      </c>
      <c r="AB50">
        <v>3.3551724137931038</v>
      </c>
      <c r="AC50">
        <v>5.091111111111112</v>
      </c>
      <c r="AD50" s="3">
        <v>4.0126315789473681</v>
      </c>
      <c r="AE50" s="2">
        <v>0</v>
      </c>
      <c r="AF50" s="9">
        <f>IF(OR(AH50/AG50&gt;1/5,(AK50+AL50+AM50+AO50)/AG50&gt;1/5),1,0)</f>
        <v>1</v>
      </c>
      <c r="AG50" s="2">
        <f>(AI50-AK50-AL50-AM50)-AH50</f>
        <v>6</v>
      </c>
      <c r="AH50" s="2">
        <v>3</v>
      </c>
      <c r="AI50">
        <v>10</v>
      </c>
      <c r="AJ50">
        <v>11</v>
      </c>
      <c r="AK50">
        <v>0</v>
      </c>
      <c r="AL50">
        <v>1</v>
      </c>
      <c r="AM50">
        <v>0</v>
      </c>
      <c r="AN50">
        <v>2</v>
      </c>
      <c r="AO50">
        <v>0</v>
      </c>
      <c r="AP50">
        <v>9</v>
      </c>
      <c r="AQ50">
        <v>0</v>
      </c>
      <c r="AR50">
        <v>0</v>
      </c>
      <c r="AS50">
        <v>10.61</v>
      </c>
      <c r="AT50" s="3">
        <v>7.3900000000000006</v>
      </c>
      <c r="AU50" s="2">
        <v>0</v>
      </c>
      <c r="AV50" s="9">
        <f>IF(OR(AX50/AW50&gt;1/5,(BA50+BB50+BC50+BE50)/AW50&gt;1/5),1,0)</f>
        <v>0</v>
      </c>
      <c r="AW50" s="2">
        <f>(AY50-BA50-BB50-BC50)-AX50</f>
        <v>28</v>
      </c>
      <c r="AX50" s="2">
        <v>1</v>
      </c>
      <c r="AY50" s="9">
        <v>29</v>
      </c>
      <c r="AZ50">
        <v>31</v>
      </c>
      <c r="BA50">
        <v>0</v>
      </c>
      <c r="BB50">
        <v>0</v>
      </c>
      <c r="BC50">
        <v>0</v>
      </c>
      <c r="BD50">
        <v>2</v>
      </c>
      <c r="BE50">
        <v>0</v>
      </c>
      <c r="BF50">
        <v>32</v>
      </c>
      <c r="BG50">
        <v>3</v>
      </c>
      <c r="BH50">
        <v>0</v>
      </c>
      <c r="BI50" s="2">
        <v>6.7753333333333323</v>
      </c>
      <c r="BJ50" s="18">
        <v>7.0453333333333337</v>
      </c>
      <c r="BK50">
        <f>IFERROR(AVERAGEIF(BL50:BW50,"&lt;&gt;999"),"")</f>
        <v>0.91566666666666663</v>
      </c>
      <c r="BL50">
        <v>0.98499999999999999</v>
      </c>
      <c r="BM50">
        <v>0.91600000000000004</v>
      </c>
      <c r="BN50">
        <v>0.78</v>
      </c>
      <c r="BO50">
        <v>0.996</v>
      </c>
      <c r="BP50">
        <v>1.0069999999999999</v>
      </c>
      <c r="BQ50">
        <v>0.76300000000000001</v>
      </c>
      <c r="BR50">
        <v>999</v>
      </c>
      <c r="BS50">
        <v>0.84399999999999997</v>
      </c>
      <c r="BT50">
        <v>0.84499999999999997</v>
      </c>
      <c r="BU50">
        <v>1.105</v>
      </c>
      <c r="BV50">
        <v>999</v>
      </c>
      <c r="BW50" s="3">
        <v>999</v>
      </c>
      <c r="BX50">
        <f>IFERROR(AVERAGEIF(BY50:DD50,"&lt;&gt;999"),"")</f>
        <v>1.3929642857142854</v>
      </c>
      <c r="BY50">
        <v>1.778</v>
      </c>
      <c r="BZ50">
        <v>2.2370000000000001</v>
      </c>
      <c r="CA50">
        <v>1.1850000000000001</v>
      </c>
      <c r="CB50">
        <v>1.36</v>
      </c>
      <c r="CC50">
        <v>1.2370000000000001</v>
      </c>
      <c r="CD50">
        <v>999</v>
      </c>
      <c r="CE50">
        <v>999</v>
      </c>
      <c r="CF50">
        <v>0.94699999999999995</v>
      </c>
      <c r="CG50">
        <v>0.90500000000000003</v>
      </c>
      <c r="CH50">
        <v>1.135</v>
      </c>
      <c r="CI50">
        <v>2.145</v>
      </c>
      <c r="CJ50">
        <v>999</v>
      </c>
      <c r="CK50">
        <v>3.74</v>
      </c>
      <c r="CL50">
        <v>1.056</v>
      </c>
      <c r="CM50">
        <v>1.0920000000000001</v>
      </c>
      <c r="CN50">
        <v>2.5640000000000001</v>
      </c>
      <c r="CO50">
        <v>1.028</v>
      </c>
      <c r="CP50">
        <v>1.194</v>
      </c>
      <c r="CQ50">
        <v>1.2390000000000001</v>
      </c>
      <c r="CR50">
        <v>1.1000000000000001</v>
      </c>
      <c r="CS50">
        <v>1.363</v>
      </c>
      <c r="CT50">
        <v>1.125</v>
      </c>
      <c r="CU50">
        <v>1.202</v>
      </c>
      <c r="CV50">
        <v>1.39</v>
      </c>
      <c r="CW50">
        <v>0.89600000000000002</v>
      </c>
      <c r="CX50">
        <v>1.4390000000000001</v>
      </c>
      <c r="CY50">
        <v>0.71599999999999997</v>
      </c>
      <c r="CZ50">
        <v>1.2270000000000001</v>
      </c>
      <c r="DA50">
        <v>1.37</v>
      </c>
      <c r="DB50">
        <v>1.0349999999999999</v>
      </c>
      <c r="DC50">
        <v>1.298</v>
      </c>
      <c r="DD50">
        <v>999</v>
      </c>
      <c r="DE50" s="9"/>
      <c r="DF50" s="9"/>
      <c r="DG50" s="9"/>
    </row>
    <row r="51" spans="1:111" x14ac:dyDescent="0.25">
      <c r="A51">
        <v>75</v>
      </c>
      <c r="B51">
        <v>20</v>
      </c>
      <c r="C51" t="s">
        <v>4</v>
      </c>
      <c r="D51" s="1" t="s">
        <v>5</v>
      </c>
      <c r="E51" s="2">
        <v>2</v>
      </c>
      <c r="F51" s="2">
        <v>1</v>
      </c>
      <c r="G51" s="2">
        <v>2</v>
      </c>
      <c r="H51" s="2">
        <v>1</v>
      </c>
      <c r="I51" s="18">
        <v>0</v>
      </c>
      <c r="J51" s="1">
        <f>IF(IF(H51=1,1,0),1,(IF(I51=1,2,0)))</f>
        <v>1</v>
      </c>
      <c r="K51" s="2">
        <v>13</v>
      </c>
      <c r="L51" s="2">
        <v>0</v>
      </c>
      <c r="M51" s="2">
        <v>1</v>
      </c>
      <c r="N51" s="2">
        <v>4</v>
      </c>
      <c r="O51" s="2">
        <v>0</v>
      </c>
      <c r="P51" s="2">
        <v>0</v>
      </c>
      <c r="Q51">
        <v>5.2400000000000011</v>
      </c>
      <c r="R51">
        <v>5.2271428571428569</v>
      </c>
      <c r="S51">
        <v>11.829999999999998</v>
      </c>
      <c r="T51" s="3">
        <v>17.445</v>
      </c>
      <c r="U51">
        <v>31</v>
      </c>
      <c r="V51">
        <v>0</v>
      </c>
      <c r="W51">
        <v>0</v>
      </c>
      <c r="X51">
        <v>25</v>
      </c>
      <c r="Y51">
        <v>1</v>
      </c>
      <c r="Z51">
        <v>2</v>
      </c>
      <c r="AA51" s="2">
        <v>4.2939999999999996</v>
      </c>
      <c r="AB51" s="2">
        <v>10.948125000000001</v>
      </c>
      <c r="AC51">
        <v>6.2338461538461463</v>
      </c>
      <c r="AD51" s="3">
        <v>8.9950000000000063</v>
      </c>
      <c r="AE51" s="2">
        <v>0</v>
      </c>
      <c r="AF51" s="9">
        <f>IF(OR(AH51/AG51&gt;1/5,(AK51+AL51+AM51+AO51)/AG51&gt;1/5),1,0)</f>
        <v>1</v>
      </c>
      <c r="AG51" s="2">
        <f>(AI51-AK51-AL51-AM51)-AH51</f>
        <v>8</v>
      </c>
      <c r="AH51" s="2">
        <v>4</v>
      </c>
      <c r="AI51" s="2">
        <v>13</v>
      </c>
      <c r="AJ51" s="2">
        <v>11</v>
      </c>
      <c r="AK51">
        <v>0</v>
      </c>
      <c r="AL51">
        <v>1</v>
      </c>
      <c r="AM51">
        <v>0</v>
      </c>
      <c r="AN51">
        <v>1</v>
      </c>
      <c r="AO51">
        <v>2</v>
      </c>
      <c r="AP51" s="2">
        <v>1</v>
      </c>
      <c r="AQ51" s="2">
        <v>0</v>
      </c>
      <c r="AR51" s="2">
        <v>0</v>
      </c>
      <c r="AS51" s="1">
        <f>90-63.84</f>
        <v>26.159999999999997</v>
      </c>
      <c r="AT51" s="3">
        <v>63.84</v>
      </c>
      <c r="AU51" s="2">
        <v>1</v>
      </c>
      <c r="AV51" s="9">
        <f>IF(OR(AX51/AW51&gt;1/5,(BA51+BB51+BC51+BE51)/AW51&gt;1/5),1,0)</f>
        <v>0</v>
      </c>
      <c r="AW51" s="2">
        <f>(AY51-BA51-BB51-BC51)-AX51</f>
        <v>32</v>
      </c>
      <c r="AX51" s="2">
        <v>0</v>
      </c>
      <c r="AY51">
        <v>34</v>
      </c>
      <c r="AZ51">
        <v>31</v>
      </c>
      <c r="BA51">
        <v>0</v>
      </c>
      <c r="BB51">
        <v>1</v>
      </c>
      <c r="BC51">
        <v>1</v>
      </c>
      <c r="BD51">
        <v>0</v>
      </c>
      <c r="BE51">
        <v>0</v>
      </c>
      <c r="BF51">
        <v>14</v>
      </c>
      <c r="BG51">
        <v>0</v>
      </c>
      <c r="BH51">
        <v>0</v>
      </c>
      <c r="BI51">
        <v>23.444285714285716</v>
      </c>
      <c r="BJ51" s="3">
        <v>9.9514285714285702</v>
      </c>
      <c r="BK51">
        <f>AVERAGE(BL51,BM51,BN51)</f>
        <v>0.83033333333333337</v>
      </c>
      <c r="BL51">
        <v>1.0900000000000001</v>
      </c>
      <c r="BM51">
        <v>0.71899999999999997</v>
      </c>
      <c r="BN51">
        <v>0.68200000000000005</v>
      </c>
      <c r="BO51">
        <v>1.141</v>
      </c>
      <c r="BP51">
        <v>0.89200000000000002</v>
      </c>
      <c r="BQ51">
        <v>2.339</v>
      </c>
      <c r="BR51">
        <v>4.1980000000000004</v>
      </c>
      <c r="BS51">
        <v>6.16</v>
      </c>
      <c r="BT51">
        <v>0.91200000000000003</v>
      </c>
      <c r="BU51">
        <v>999</v>
      </c>
      <c r="BV51">
        <v>999</v>
      </c>
      <c r="BW51" s="3">
        <v>999</v>
      </c>
      <c r="BX51">
        <f>IFERROR(AVERAGEIF(BY51:DD51,"&lt;&gt;999"),"")</f>
        <v>1.7001249999999997</v>
      </c>
      <c r="BY51">
        <v>5.5129999999999999</v>
      </c>
      <c r="BZ51">
        <v>1.417</v>
      </c>
      <c r="CA51">
        <v>1.681</v>
      </c>
      <c r="CB51">
        <v>2.4369999999999998</v>
      </c>
      <c r="CC51">
        <v>1.5580000000000001</v>
      </c>
      <c r="CD51">
        <v>2.2189999999999999</v>
      </c>
      <c r="CE51">
        <v>1.012</v>
      </c>
      <c r="CF51">
        <v>0.77400000000000002</v>
      </c>
      <c r="CG51">
        <v>1.0509999999999999</v>
      </c>
      <c r="CH51">
        <v>0.68200000000000005</v>
      </c>
      <c r="CI51">
        <v>2.3050000000000002</v>
      </c>
      <c r="CJ51">
        <v>2.153</v>
      </c>
      <c r="CK51">
        <v>0.83099999999999996</v>
      </c>
      <c r="CL51">
        <v>0.83</v>
      </c>
      <c r="CM51">
        <v>2.423</v>
      </c>
      <c r="CN51">
        <v>2.024</v>
      </c>
      <c r="CO51">
        <v>2.8639999999999999</v>
      </c>
      <c r="CP51">
        <v>0.96699999999999997</v>
      </c>
      <c r="CQ51">
        <v>0.93700000000000006</v>
      </c>
      <c r="CR51">
        <v>1.036</v>
      </c>
      <c r="CS51">
        <v>1.202</v>
      </c>
      <c r="CT51">
        <v>1.24</v>
      </c>
      <c r="CU51">
        <v>3.2669999999999999</v>
      </c>
      <c r="CV51">
        <v>0.80900000000000005</v>
      </c>
      <c r="CW51">
        <v>0.85499999999999998</v>
      </c>
      <c r="CX51">
        <v>1.073</v>
      </c>
      <c r="CY51">
        <v>5.476</v>
      </c>
      <c r="CZ51">
        <v>0.91600000000000004</v>
      </c>
      <c r="DA51">
        <v>1.3720000000000001</v>
      </c>
      <c r="DB51">
        <v>1.4670000000000001</v>
      </c>
      <c r="DC51">
        <v>1.163</v>
      </c>
      <c r="DD51">
        <v>0.85</v>
      </c>
      <c r="DE51" s="9"/>
      <c r="DF51" s="9"/>
      <c r="DG51" s="9"/>
    </row>
    <row r="52" spans="1:111" x14ac:dyDescent="0.25">
      <c r="A52" s="1">
        <v>76</v>
      </c>
      <c r="B52" s="1">
        <v>21</v>
      </c>
      <c r="C52" s="1" t="s">
        <v>98</v>
      </c>
      <c r="D52" s="1" t="s">
        <v>5</v>
      </c>
      <c r="E52" s="2">
        <v>2</v>
      </c>
      <c r="F52" s="2">
        <v>2</v>
      </c>
      <c r="G52" s="2">
        <v>2</v>
      </c>
      <c r="H52" s="2">
        <v>0</v>
      </c>
      <c r="I52" s="18">
        <v>0</v>
      </c>
      <c r="J52" s="1">
        <f>IF(IF(H52=1,1,0),1,(IF(I52=1,2,0)))</f>
        <v>0</v>
      </c>
      <c r="K52">
        <v>1</v>
      </c>
      <c r="L52">
        <v>0</v>
      </c>
      <c r="M52">
        <v>1</v>
      </c>
      <c r="N52">
        <v>3</v>
      </c>
      <c r="O52">
        <v>1</v>
      </c>
      <c r="P52">
        <v>0</v>
      </c>
      <c r="Q52">
        <f>90-31.8</f>
        <v>58.2</v>
      </c>
      <c r="R52" s="1">
        <v>31.8</v>
      </c>
      <c r="S52">
        <v>28.52</v>
      </c>
      <c r="T52" s="3">
        <v>20.04</v>
      </c>
      <c r="U52">
        <v>11</v>
      </c>
      <c r="V52">
        <v>0</v>
      </c>
      <c r="W52">
        <v>2</v>
      </c>
      <c r="X52">
        <v>10</v>
      </c>
      <c r="Y52">
        <v>0</v>
      </c>
      <c r="Z52">
        <v>1</v>
      </c>
      <c r="AA52">
        <v>15.668333333333328</v>
      </c>
      <c r="AB52">
        <v>16.478000000000002</v>
      </c>
      <c r="AC52">
        <v>24.603999999999996</v>
      </c>
      <c r="AD52" s="3">
        <v>16.116</v>
      </c>
      <c r="AE52" s="2">
        <v>0</v>
      </c>
      <c r="AF52" s="9">
        <f>IF(OR(AH52/AG52&gt;1/5,(AK52+AL52+AM52+AO52)/AG52&gt;1/5),1,0)</f>
        <v>1</v>
      </c>
      <c r="AG52" s="2">
        <f>(AI52-AK52-AL52-AM52)-AH52</f>
        <v>7</v>
      </c>
      <c r="AH52">
        <v>4</v>
      </c>
      <c r="AI52">
        <v>12</v>
      </c>
      <c r="AJ52">
        <v>11</v>
      </c>
      <c r="AK52">
        <v>0</v>
      </c>
      <c r="AL52">
        <v>0</v>
      </c>
      <c r="AM52">
        <v>1</v>
      </c>
      <c r="AN52">
        <v>0</v>
      </c>
      <c r="AO52" s="2">
        <v>0</v>
      </c>
      <c r="AP52">
        <v>8</v>
      </c>
      <c r="AQ52">
        <v>0</v>
      </c>
      <c r="AR52">
        <v>0</v>
      </c>
      <c r="AS52" s="2">
        <v>9.5300000000000011</v>
      </c>
      <c r="AT52" s="18">
        <v>10.0075</v>
      </c>
      <c r="AU52" s="2">
        <v>0</v>
      </c>
      <c r="AV52" s="9">
        <f>IF(OR(AX52/AW52&gt;1/5,(BA52+BB52+BC52+BE52)/AW52&gt;1/5),1,0)</f>
        <v>1</v>
      </c>
      <c r="AW52" s="2">
        <f>(AY52-BA52-BB52-BC52)-AX52</f>
        <v>24</v>
      </c>
      <c r="AX52">
        <v>6</v>
      </c>
      <c r="AY52">
        <v>32</v>
      </c>
      <c r="AZ52">
        <v>31</v>
      </c>
      <c r="BA52">
        <v>0</v>
      </c>
      <c r="BB52">
        <v>1</v>
      </c>
      <c r="BC52">
        <v>1</v>
      </c>
      <c r="BD52">
        <v>1</v>
      </c>
      <c r="BE52">
        <v>0</v>
      </c>
      <c r="BF52">
        <v>28</v>
      </c>
      <c r="BG52">
        <v>8</v>
      </c>
      <c r="BH52">
        <v>0</v>
      </c>
      <c r="BI52">
        <v>5.8835714285714271</v>
      </c>
      <c r="BJ52" s="3">
        <v>6.5313333333333334</v>
      </c>
      <c r="BK52">
        <f>AVERAGE(BL52,BM52,BN52:BV52)</f>
        <v>1.2680909090909092</v>
      </c>
      <c r="BL52" s="1">
        <v>3.1339999999999999</v>
      </c>
      <c r="BM52" s="1">
        <v>1.2050000000000001</v>
      </c>
      <c r="BN52" s="1">
        <v>0.70399999999999996</v>
      </c>
      <c r="BO52" s="1">
        <v>1.5349999999999999</v>
      </c>
      <c r="BP52" s="2">
        <v>2.8410000000000002</v>
      </c>
      <c r="BQ52" s="1">
        <v>0.55300000000000005</v>
      </c>
      <c r="BR52" s="1">
        <v>0.77600000000000002</v>
      </c>
      <c r="BS52" s="1">
        <v>0.7</v>
      </c>
      <c r="BT52" s="1">
        <v>0.80400000000000005</v>
      </c>
      <c r="BU52" s="1">
        <v>0.85099999999999998</v>
      </c>
      <c r="BV52" s="1">
        <v>0.84599999999999997</v>
      </c>
      <c r="BW52" s="18">
        <v>999</v>
      </c>
      <c r="BX52">
        <f>IFERROR(AVERAGEIF(BY52:DD52,"&lt;&gt;999"),"")</f>
        <v>0.88624999999999998</v>
      </c>
      <c r="BY52" s="1">
        <v>1.3959999999999999</v>
      </c>
      <c r="BZ52">
        <v>0.53300000000000003</v>
      </c>
      <c r="CA52">
        <v>1.0169999999999999</v>
      </c>
      <c r="CB52">
        <v>0.76900000000000002</v>
      </c>
      <c r="CC52">
        <v>1.1200000000000001</v>
      </c>
      <c r="CD52">
        <v>0.58899999999999997</v>
      </c>
      <c r="CE52">
        <v>1.1060000000000001</v>
      </c>
      <c r="CF52">
        <v>0.54500000000000004</v>
      </c>
      <c r="CG52">
        <v>0.79400000000000004</v>
      </c>
      <c r="CH52">
        <v>0.78800000000000003</v>
      </c>
      <c r="CI52">
        <v>1.762</v>
      </c>
      <c r="CJ52">
        <v>0.55100000000000005</v>
      </c>
      <c r="CK52">
        <v>999</v>
      </c>
      <c r="CL52">
        <v>0.72199999999999998</v>
      </c>
      <c r="CM52">
        <v>0.55200000000000005</v>
      </c>
      <c r="CN52">
        <v>1.0129999999999999</v>
      </c>
      <c r="CO52">
        <v>1.6240000000000001</v>
      </c>
      <c r="CP52">
        <v>0.61299999999999999</v>
      </c>
      <c r="CQ52">
        <v>0.88400000000000001</v>
      </c>
      <c r="CR52">
        <v>0.81599999999999995</v>
      </c>
      <c r="CS52">
        <v>0.40400000000000003</v>
      </c>
      <c r="CT52">
        <v>0.98799999999999999</v>
      </c>
      <c r="CU52">
        <v>0.76300000000000001</v>
      </c>
      <c r="CV52">
        <v>1.105</v>
      </c>
      <c r="CW52">
        <v>0.81599999999999995</v>
      </c>
      <c r="CX52">
        <v>999</v>
      </c>
      <c r="CY52">
        <v>999</v>
      </c>
      <c r="CZ52">
        <v>999</v>
      </c>
      <c r="DA52">
        <v>999</v>
      </c>
      <c r="DB52">
        <v>999</v>
      </c>
      <c r="DC52">
        <v>999</v>
      </c>
      <c r="DD52">
        <v>999</v>
      </c>
      <c r="DE52" s="9"/>
      <c r="DF52" s="9"/>
      <c r="DG52" s="9"/>
    </row>
    <row r="53" spans="1:111" s="4" customFormat="1" x14ac:dyDescent="0.25">
      <c r="A53">
        <v>77</v>
      </c>
      <c r="B53">
        <v>19</v>
      </c>
      <c r="C53" t="s">
        <v>4</v>
      </c>
      <c r="D53" t="s">
        <v>5</v>
      </c>
      <c r="E53">
        <v>2</v>
      </c>
      <c r="F53">
        <v>2</v>
      </c>
      <c r="G53">
        <v>1</v>
      </c>
      <c r="H53">
        <v>0</v>
      </c>
      <c r="I53" s="3">
        <v>1</v>
      </c>
      <c r="J53" s="2">
        <f>IF(IF(H53=1,1,0),1,(IF(I53=1,2,0)))</f>
        <v>2</v>
      </c>
      <c r="K53" s="2">
        <v>10</v>
      </c>
      <c r="L53" s="2">
        <v>0</v>
      </c>
      <c r="M53" s="2">
        <v>1</v>
      </c>
      <c r="N53" s="2">
        <v>13</v>
      </c>
      <c r="O53" s="2">
        <v>0</v>
      </c>
      <c r="P53" s="2">
        <v>0</v>
      </c>
      <c r="Q53">
        <v>5.766</v>
      </c>
      <c r="R53">
        <v>9.77</v>
      </c>
      <c r="S53">
        <v>7.3842857142857143</v>
      </c>
      <c r="T53" s="3">
        <v>5.6700000000000008</v>
      </c>
      <c r="U53" s="2">
        <v>32</v>
      </c>
      <c r="V53" s="2">
        <v>0</v>
      </c>
      <c r="W53" s="2">
        <v>0</v>
      </c>
      <c r="X53">
        <v>40</v>
      </c>
      <c r="Y53">
        <v>0</v>
      </c>
      <c r="Z53">
        <v>2</v>
      </c>
      <c r="AA53">
        <v>6.0156250000000009</v>
      </c>
      <c r="AB53">
        <v>8.4558823529411757</v>
      </c>
      <c r="AC53">
        <v>7.0465</v>
      </c>
      <c r="AD53" s="3">
        <v>3.1305000000000001</v>
      </c>
      <c r="AE53" s="2">
        <v>0</v>
      </c>
      <c r="AF53" s="2">
        <f>IF(OR(AH53/AG53&gt;1/5,(AK53+AL53+AM53+AO53)/AG53&gt;1/5),1,0)</f>
        <v>0</v>
      </c>
      <c r="AG53" s="2">
        <f>(AI53-AK53-AL53-AM53)-AH53</f>
        <v>11</v>
      </c>
      <c r="AH53" s="1">
        <v>0</v>
      </c>
      <c r="AI53">
        <v>11</v>
      </c>
      <c r="AJ53">
        <v>11</v>
      </c>
      <c r="AK53">
        <v>0</v>
      </c>
      <c r="AL53">
        <v>0</v>
      </c>
      <c r="AM53">
        <v>0</v>
      </c>
      <c r="AN53">
        <v>0</v>
      </c>
      <c r="AO53" s="1">
        <v>0</v>
      </c>
      <c r="AP53" s="2">
        <v>5</v>
      </c>
      <c r="AQ53" s="2">
        <v>0</v>
      </c>
      <c r="AR53" s="2">
        <v>1</v>
      </c>
      <c r="AS53">
        <v>11.319999999999999</v>
      </c>
      <c r="AT53" s="3">
        <v>15.01</v>
      </c>
      <c r="AU53" s="2">
        <v>0</v>
      </c>
      <c r="AV53" s="9">
        <f>IF(OR(AX53/AW53&gt;1/5,(BA53+BB53+BC53+BE53)/AW53&gt;1/5),1,0)</f>
        <v>0</v>
      </c>
      <c r="AW53" s="2">
        <f>(AY53-BA53-BB53-BC53)-AX53</f>
        <v>32</v>
      </c>
      <c r="AX53">
        <v>0</v>
      </c>
      <c r="AY53">
        <v>34</v>
      </c>
      <c r="AZ53">
        <v>31</v>
      </c>
      <c r="BA53">
        <v>0</v>
      </c>
      <c r="BB53">
        <v>1</v>
      </c>
      <c r="BC53">
        <v>1</v>
      </c>
      <c r="BD53">
        <v>0</v>
      </c>
      <c r="BE53">
        <v>1</v>
      </c>
      <c r="BF53">
        <v>17</v>
      </c>
      <c r="BG53">
        <v>0</v>
      </c>
      <c r="BH53">
        <v>0</v>
      </c>
      <c r="BI53">
        <v>8.058888888888891</v>
      </c>
      <c r="BJ53" s="3">
        <v>18.607777777777773</v>
      </c>
      <c r="BK53">
        <f>IFERROR(AVERAGEIF(BL53:BW53,"&lt;&gt;999"),"")</f>
        <v>0.95618181818181813</v>
      </c>
      <c r="BL53">
        <v>1.127</v>
      </c>
      <c r="BM53">
        <v>1.0489999999999999</v>
      </c>
      <c r="BN53">
        <v>1.704</v>
      </c>
      <c r="BO53">
        <v>1.054</v>
      </c>
      <c r="BP53">
        <v>0.67100000000000004</v>
      </c>
      <c r="BQ53">
        <v>1.375</v>
      </c>
      <c r="BR53">
        <v>0.59499999999999997</v>
      </c>
      <c r="BS53">
        <v>0.73299999999999998</v>
      </c>
      <c r="BT53">
        <v>0.93700000000000006</v>
      </c>
      <c r="BU53">
        <v>0.6</v>
      </c>
      <c r="BV53">
        <v>0.67300000000000004</v>
      </c>
      <c r="BW53" s="3">
        <v>999</v>
      </c>
      <c r="BX53">
        <f>IFERROR(AVERAGEIF(BY53:DD53,"&lt;&gt;999"),"")</f>
        <v>1.3587419354838706</v>
      </c>
      <c r="BY53">
        <v>0.75600000000000001</v>
      </c>
      <c r="BZ53">
        <v>0.82299999999999995</v>
      </c>
      <c r="CA53">
        <v>0.56799999999999995</v>
      </c>
      <c r="CB53">
        <v>0.63700000000000001</v>
      </c>
      <c r="CC53">
        <v>0.75900000000000001</v>
      </c>
      <c r="CD53">
        <v>0.84699999999999998</v>
      </c>
      <c r="CE53">
        <v>0.44800000000000001</v>
      </c>
      <c r="CF53">
        <v>0.73199999999999998</v>
      </c>
      <c r="CG53">
        <v>0.76800000000000002</v>
      </c>
      <c r="CH53">
        <v>0.91500000000000004</v>
      </c>
      <c r="CI53">
        <v>2.7549999999999999</v>
      </c>
      <c r="CJ53">
        <v>2.0760000000000001</v>
      </c>
      <c r="CK53">
        <v>0.65600000000000003</v>
      </c>
      <c r="CL53">
        <v>5.0419999999999998</v>
      </c>
      <c r="CM53">
        <v>2.5169999999999999</v>
      </c>
      <c r="CN53">
        <v>0.745</v>
      </c>
      <c r="CO53">
        <v>5.1070000000000002</v>
      </c>
      <c r="CP53">
        <v>6.3739999999999997</v>
      </c>
      <c r="CQ53">
        <v>0.65200000000000002</v>
      </c>
      <c r="CR53">
        <v>0.46400000000000002</v>
      </c>
      <c r="CS53">
        <v>0.57699999999999996</v>
      </c>
      <c r="CT53">
        <v>0.52500000000000002</v>
      </c>
      <c r="CU53">
        <v>0.63500000000000001</v>
      </c>
      <c r="CV53">
        <v>0.92500000000000004</v>
      </c>
      <c r="CW53">
        <v>1.44</v>
      </c>
      <c r="CX53">
        <v>0.63</v>
      </c>
      <c r="CY53">
        <v>0.59699999999999998</v>
      </c>
      <c r="CZ53">
        <v>0.86299999999999999</v>
      </c>
      <c r="DA53">
        <v>0.82899999999999996</v>
      </c>
      <c r="DB53">
        <v>0.81499999999999995</v>
      </c>
      <c r="DC53">
        <v>0.64400000000000002</v>
      </c>
      <c r="DD53">
        <v>999</v>
      </c>
      <c r="DE53" s="9"/>
      <c r="DF53" s="9"/>
      <c r="DG53" s="9"/>
    </row>
    <row r="54" spans="1:111" x14ac:dyDescent="0.25">
      <c r="A54" s="1">
        <v>79</v>
      </c>
      <c r="B54" s="1">
        <v>19</v>
      </c>
      <c r="C54" s="1" t="s">
        <v>4</v>
      </c>
      <c r="D54" s="1" t="s">
        <v>5</v>
      </c>
      <c r="E54">
        <v>2</v>
      </c>
      <c r="F54">
        <v>2</v>
      </c>
      <c r="G54">
        <v>2</v>
      </c>
      <c r="H54">
        <v>0</v>
      </c>
      <c r="I54" s="3">
        <v>0</v>
      </c>
      <c r="J54" s="1">
        <f>IF(IF(H54=1,1,0),1,(IF(I54=1,2,0)))</f>
        <v>0</v>
      </c>
      <c r="K54">
        <v>5</v>
      </c>
      <c r="L54">
        <v>0</v>
      </c>
      <c r="M54">
        <v>0</v>
      </c>
      <c r="N54">
        <v>10</v>
      </c>
      <c r="O54">
        <v>0</v>
      </c>
      <c r="P54">
        <v>0</v>
      </c>
      <c r="Q54">
        <v>10.503333333333334</v>
      </c>
      <c r="R54">
        <v>28.909999999999997</v>
      </c>
      <c r="S54">
        <v>7.8679999999999977</v>
      </c>
      <c r="T54" s="3">
        <v>8.5920000000000023</v>
      </c>
      <c r="U54">
        <v>10</v>
      </c>
      <c r="V54">
        <v>0</v>
      </c>
      <c r="W54">
        <v>0</v>
      </c>
      <c r="X54">
        <v>13</v>
      </c>
      <c r="Y54">
        <v>0</v>
      </c>
      <c r="Z54">
        <v>0</v>
      </c>
      <c r="AA54">
        <v>30.520000000000003</v>
      </c>
      <c r="AB54">
        <v>16.899999999999999</v>
      </c>
      <c r="AC54">
        <v>15.516666666666666</v>
      </c>
      <c r="AD54" s="3">
        <v>19.672857142857143</v>
      </c>
      <c r="AE54" s="2">
        <v>0</v>
      </c>
      <c r="AF54" s="9">
        <f>IF(OR(AH54/AG54&gt;1/5,(AK54+AL54+AM54+AO54)/AG54&gt;1/5),1,0)</f>
        <v>0</v>
      </c>
      <c r="AG54" s="2">
        <f>(AI54-AK54-AL54-AM54)-AH54</f>
        <v>11</v>
      </c>
      <c r="AH54">
        <v>0</v>
      </c>
      <c r="AI54">
        <v>12</v>
      </c>
      <c r="AJ54">
        <v>0</v>
      </c>
      <c r="AK54">
        <v>1</v>
      </c>
      <c r="AL54">
        <v>0</v>
      </c>
      <c r="AM54">
        <v>0</v>
      </c>
      <c r="AN54">
        <v>0</v>
      </c>
      <c r="AO54">
        <v>0</v>
      </c>
      <c r="AP54">
        <v>7</v>
      </c>
      <c r="AQ54">
        <v>0</v>
      </c>
      <c r="AR54">
        <v>0</v>
      </c>
      <c r="AS54" s="1">
        <v>14.270000000000001</v>
      </c>
      <c r="AT54" s="3">
        <v>10.344999999999999</v>
      </c>
      <c r="AU54" s="2">
        <v>0</v>
      </c>
      <c r="AV54" s="9">
        <f>IF(OR(AX54/AW54&gt;1/5,(BA54+BB54+BC54+BE54)/AW54&gt;1/5),1,0)</f>
        <v>0</v>
      </c>
      <c r="AW54" s="2">
        <f>(AY54-BA54-BB54-BC54)-AX54</f>
        <v>28</v>
      </c>
      <c r="AX54">
        <v>3</v>
      </c>
      <c r="AY54">
        <v>32</v>
      </c>
      <c r="AZ54">
        <v>31</v>
      </c>
      <c r="BA54">
        <v>1</v>
      </c>
      <c r="BB54">
        <v>0</v>
      </c>
      <c r="BC54">
        <v>0</v>
      </c>
      <c r="BD54">
        <v>1</v>
      </c>
      <c r="BE54">
        <v>1</v>
      </c>
      <c r="BF54">
        <v>17</v>
      </c>
      <c r="BG54">
        <v>1</v>
      </c>
      <c r="BH54">
        <v>0</v>
      </c>
      <c r="BI54">
        <v>11.667777777777774</v>
      </c>
      <c r="BJ54" s="3">
        <v>14.526250000000005</v>
      </c>
      <c r="BK54">
        <f>AVERAGE(BL54:BV54)</f>
        <v>1.3197272727272729</v>
      </c>
      <c r="BL54" s="1">
        <v>1.66</v>
      </c>
      <c r="BM54" s="1">
        <v>1.671</v>
      </c>
      <c r="BN54" s="1">
        <v>0.80800000000000005</v>
      </c>
      <c r="BO54" s="1">
        <v>1.8640000000000001</v>
      </c>
      <c r="BP54" s="1">
        <v>1.59</v>
      </c>
      <c r="BQ54" s="1">
        <v>2.6520000000000001</v>
      </c>
      <c r="BR54" s="1">
        <v>1.0860000000000001</v>
      </c>
      <c r="BS54" s="1">
        <v>1.165</v>
      </c>
      <c r="BT54" s="1">
        <v>0.58099999999999996</v>
      </c>
      <c r="BU54" s="1">
        <v>0.70499999999999996</v>
      </c>
      <c r="BV54" s="1">
        <v>0.73499999999999999</v>
      </c>
      <c r="BW54" s="18">
        <v>999</v>
      </c>
      <c r="BX54">
        <f>IFERROR(AVERAGEIF(BY54:DD54,"&lt;&gt;999"),"")</f>
        <v>1.1497777777777778</v>
      </c>
      <c r="BY54" s="1">
        <v>0.82199999999999995</v>
      </c>
      <c r="BZ54">
        <v>0.97</v>
      </c>
      <c r="CA54">
        <v>2.8889999999999998</v>
      </c>
      <c r="CB54">
        <v>0.65100000000000002</v>
      </c>
      <c r="CC54">
        <v>0.65300000000000002</v>
      </c>
      <c r="CD54">
        <v>0.52500000000000002</v>
      </c>
      <c r="CE54">
        <v>1.3080000000000001</v>
      </c>
      <c r="CF54">
        <v>999</v>
      </c>
      <c r="CG54">
        <v>1.4059999999999999</v>
      </c>
      <c r="CH54">
        <v>1.173</v>
      </c>
      <c r="CI54">
        <v>1.494</v>
      </c>
      <c r="CJ54">
        <v>1.696</v>
      </c>
      <c r="CK54">
        <v>1.0620000000000001</v>
      </c>
      <c r="CL54">
        <v>0.82</v>
      </c>
      <c r="CM54">
        <v>0.86699999999999999</v>
      </c>
      <c r="CN54">
        <v>0.65600000000000003</v>
      </c>
      <c r="CO54">
        <v>0.58099999999999996</v>
      </c>
      <c r="CP54">
        <v>0.747</v>
      </c>
      <c r="CQ54">
        <v>0.82899999999999996</v>
      </c>
      <c r="CR54">
        <v>1.002</v>
      </c>
      <c r="CS54">
        <v>0.92100000000000004</v>
      </c>
      <c r="CT54">
        <v>1.109</v>
      </c>
      <c r="CU54">
        <v>2.145</v>
      </c>
      <c r="CV54" s="1">
        <v>0.93700000000000006</v>
      </c>
      <c r="CW54" s="1">
        <v>1.472</v>
      </c>
      <c r="CX54" s="1">
        <v>1.1579999999999999</v>
      </c>
      <c r="CY54" s="1">
        <v>2.0209999999999999</v>
      </c>
      <c r="CZ54" s="1">
        <v>1.1299999999999999</v>
      </c>
      <c r="DA54" s="1">
        <v>999</v>
      </c>
      <c r="DB54" s="1">
        <v>999</v>
      </c>
      <c r="DC54" s="1">
        <v>999</v>
      </c>
      <c r="DD54" s="1">
        <v>999</v>
      </c>
      <c r="DE54" s="9"/>
      <c r="DF54" s="9"/>
      <c r="DG54" s="9"/>
    </row>
    <row r="55" spans="1:111" x14ac:dyDescent="0.25">
      <c r="A55">
        <v>80</v>
      </c>
      <c r="B55">
        <v>20</v>
      </c>
      <c r="C55" t="s">
        <v>97</v>
      </c>
      <c r="D55" t="s">
        <v>5</v>
      </c>
      <c r="E55">
        <v>2</v>
      </c>
      <c r="F55">
        <v>1</v>
      </c>
      <c r="G55">
        <v>2</v>
      </c>
      <c r="H55">
        <v>1</v>
      </c>
      <c r="I55" s="18">
        <v>0</v>
      </c>
      <c r="J55" s="2">
        <f>IF(IF(H55=1,1,0),1,(IF(I55=1,2,0)))</f>
        <v>1</v>
      </c>
      <c r="K55" s="2">
        <v>11</v>
      </c>
      <c r="L55" s="2">
        <v>0</v>
      </c>
      <c r="M55" s="2">
        <v>0</v>
      </c>
      <c r="N55" s="2">
        <v>9</v>
      </c>
      <c r="O55" s="2">
        <v>0</v>
      </c>
      <c r="P55" s="2">
        <v>0</v>
      </c>
      <c r="Q55">
        <v>8.7383333333333315</v>
      </c>
      <c r="R55">
        <v>7.3740000000000023</v>
      </c>
      <c r="S55">
        <v>9.7540000000000013</v>
      </c>
      <c r="T55" s="3">
        <v>9.7949999999999999</v>
      </c>
      <c r="U55" s="2">
        <v>37</v>
      </c>
      <c r="V55" s="2">
        <v>0</v>
      </c>
      <c r="W55" s="2">
        <v>2</v>
      </c>
      <c r="X55" s="2">
        <v>37</v>
      </c>
      <c r="Y55" s="2">
        <v>0</v>
      </c>
      <c r="Z55" s="2">
        <v>4</v>
      </c>
      <c r="AA55">
        <v>4.8215789473684225</v>
      </c>
      <c r="AB55">
        <v>6.2989473684210511</v>
      </c>
      <c r="AC55">
        <v>4.5294736842105232</v>
      </c>
      <c r="AD55" s="3">
        <v>6.0436842105263171</v>
      </c>
      <c r="AE55" s="2">
        <v>0</v>
      </c>
      <c r="AF55" s="2">
        <f>IF(OR(AH55/AG55&gt;1/5,(AK55+AL55+AM55+AO55)/AG55&gt;1/5),1,0)</f>
        <v>0</v>
      </c>
      <c r="AG55" s="2">
        <f>(AI55-AK55-AL55-AM55)-AH55</f>
        <v>11</v>
      </c>
      <c r="AH55" s="2">
        <v>0</v>
      </c>
      <c r="AI55">
        <v>11</v>
      </c>
      <c r="AJ55">
        <v>0</v>
      </c>
      <c r="AK55">
        <v>0</v>
      </c>
      <c r="AL55">
        <v>0</v>
      </c>
      <c r="AM55">
        <v>0</v>
      </c>
      <c r="AN55">
        <v>0</v>
      </c>
      <c r="AO55" s="2">
        <v>0</v>
      </c>
      <c r="AP55" s="2">
        <v>23</v>
      </c>
      <c r="AQ55" s="2">
        <v>0</v>
      </c>
      <c r="AR55" s="2">
        <v>0</v>
      </c>
      <c r="AS55">
        <v>4.3024999999999984</v>
      </c>
      <c r="AT55" s="1">
        <v>3.1975000000000016</v>
      </c>
      <c r="AU55" s="2">
        <v>0</v>
      </c>
      <c r="AV55" s="9">
        <f>IF(OR(AX55/AW55&gt;1/5,(BA55+BB55+BC55+BE55)/AW55&gt;1/5),1,0)</f>
        <v>0</v>
      </c>
      <c r="AW55" s="2">
        <f>(AY55-BA55-BB55-BC55)-AX55</f>
        <v>30</v>
      </c>
      <c r="AX55">
        <v>1</v>
      </c>
      <c r="AY55">
        <v>31</v>
      </c>
      <c r="AZ55">
        <v>31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56</v>
      </c>
      <c r="BG55">
        <v>0</v>
      </c>
      <c r="BH55">
        <v>1</v>
      </c>
      <c r="BI55">
        <v>3.657241379310344</v>
      </c>
      <c r="BJ55" s="3">
        <v>4.4875000000000016</v>
      </c>
      <c r="BK55">
        <f>IFERROR(AVERAGEIF(BL55:BW55,"&lt;&gt;999"),"")</f>
        <v>0.72663636363636364</v>
      </c>
      <c r="BL55">
        <v>1.1850000000000001</v>
      </c>
      <c r="BM55">
        <v>0.82299999999999995</v>
      </c>
      <c r="BN55">
        <v>0.65400000000000003</v>
      </c>
      <c r="BO55">
        <v>1.5649999999999999</v>
      </c>
      <c r="BP55">
        <v>0.47</v>
      </c>
      <c r="BQ55">
        <v>0.59799999999999998</v>
      </c>
      <c r="BR55">
        <v>0.49299999999999999</v>
      </c>
      <c r="BS55">
        <v>0.86499999999999999</v>
      </c>
      <c r="BT55">
        <v>0.44900000000000001</v>
      </c>
      <c r="BU55">
        <v>0.503</v>
      </c>
      <c r="BV55">
        <v>0.38800000000000001</v>
      </c>
      <c r="BW55" s="3">
        <v>999</v>
      </c>
      <c r="BX55">
        <f>IFERROR(AVERAGEIF(BY55:DD55,"&lt;&gt;999"),"")</f>
        <v>0.68379999999999996</v>
      </c>
      <c r="BY55">
        <v>0.79200000000000004</v>
      </c>
      <c r="BZ55">
        <v>0.55400000000000005</v>
      </c>
      <c r="CA55">
        <v>0.46200000000000002</v>
      </c>
      <c r="CB55">
        <v>0.58899999999999997</v>
      </c>
      <c r="CC55">
        <v>0.70899999999999996</v>
      </c>
      <c r="CD55">
        <v>0.59499999999999997</v>
      </c>
      <c r="CE55">
        <v>0.54400000000000004</v>
      </c>
      <c r="CF55">
        <v>0.438</v>
      </c>
      <c r="CG55">
        <v>0.63900000000000001</v>
      </c>
      <c r="CH55">
        <v>0.47299999999999998</v>
      </c>
      <c r="CI55">
        <v>0.86299999999999999</v>
      </c>
      <c r="CJ55">
        <v>0.60399999999999998</v>
      </c>
      <c r="CK55">
        <v>0.54800000000000004</v>
      </c>
      <c r="CL55">
        <v>0.73699999999999999</v>
      </c>
      <c r="CM55">
        <v>0.55700000000000005</v>
      </c>
      <c r="CN55">
        <v>0.63500000000000001</v>
      </c>
      <c r="CO55">
        <v>0.65400000000000003</v>
      </c>
      <c r="CP55">
        <v>0.56299999999999994</v>
      </c>
      <c r="CQ55">
        <v>999</v>
      </c>
      <c r="CR55">
        <v>0.73299999999999998</v>
      </c>
      <c r="CS55">
        <v>0.625</v>
      </c>
      <c r="CT55">
        <v>1.4410000000000001</v>
      </c>
      <c r="CU55">
        <v>0.8</v>
      </c>
      <c r="CV55">
        <v>0.60599999999999998</v>
      </c>
      <c r="CW55">
        <v>0.64500000000000002</v>
      </c>
      <c r="CX55">
        <v>0.93799999999999994</v>
      </c>
      <c r="CY55">
        <v>1.081</v>
      </c>
      <c r="CZ55">
        <v>0.58599999999999997</v>
      </c>
      <c r="DA55">
        <v>0.70299999999999996</v>
      </c>
      <c r="DB55">
        <v>0.68300000000000005</v>
      </c>
      <c r="DC55">
        <v>0.71699999999999997</v>
      </c>
      <c r="DD55">
        <v>999</v>
      </c>
      <c r="DE55" s="9"/>
      <c r="DF55" s="9"/>
      <c r="DG55" s="9"/>
    </row>
    <row r="56" spans="1:111" x14ac:dyDescent="0.25">
      <c r="A56">
        <v>81</v>
      </c>
      <c r="B56">
        <v>19</v>
      </c>
      <c r="C56" t="s">
        <v>4</v>
      </c>
      <c r="D56" t="s">
        <v>5</v>
      </c>
      <c r="E56">
        <v>2</v>
      </c>
      <c r="F56">
        <v>2</v>
      </c>
      <c r="G56">
        <v>1</v>
      </c>
      <c r="H56">
        <v>0</v>
      </c>
      <c r="I56" s="3">
        <v>1</v>
      </c>
      <c r="J56" s="1">
        <f>IF(IF(H56=1,1,0),1,(IF(I56=1,2,0)))</f>
        <v>2</v>
      </c>
      <c r="K56">
        <v>5</v>
      </c>
      <c r="L56">
        <v>0</v>
      </c>
      <c r="M56">
        <v>2</v>
      </c>
      <c r="N56">
        <v>14</v>
      </c>
      <c r="O56">
        <v>0</v>
      </c>
      <c r="P56">
        <v>0</v>
      </c>
      <c r="Q56">
        <v>6.8033333333333319</v>
      </c>
      <c r="R56">
        <v>18.09</v>
      </c>
      <c r="S56">
        <v>6.0150000000000006</v>
      </c>
      <c r="T56" s="3">
        <v>5.9828571428571422</v>
      </c>
      <c r="U56">
        <v>23</v>
      </c>
      <c r="V56">
        <v>0</v>
      </c>
      <c r="W56">
        <v>0</v>
      </c>
      <c r="X56">
        <v>39</v>
      </c>
      <c r="Y56">
        <v>0</v>
      </c>
      <c r="Z56">
        <v>0</v>
      </c>
      <c r="AA56">
        <v>8.1541666666666686</v>
      </c>
      <c r="AB56">
        <v>11.845833333333331</v>
      </c>
      <c r="AC56">
        <v>6.8135000000000003</v>
      </c>
      <c r="AD56" s="3">
        <v>5.1864999999999997</v>
      </c>
      <c r="AE56" s="2">
        <v>0</v>
      </c>
      <c r="AF56" s="9">
        <f>IF(OR(AH56/AG56&gt;1/5,(AK56+AL56+AM56+AO56)/AG56&gt;1/5),1,0)</f>
        <v>1</v>
      </c>
      <c r="AG56" s="2">
        <f>(AI56-AK56-AL56-AM56)-AH56</f>
        <v>9</v>
      </c>
      <c r="AH56">
        <v>2</v>
      </c>
      <c r="AI56">
        <v>11</v>
      </c>
      <c r="AJ56">
        <v>12</v>
      </c>
      <c r="AK56">
        <v>0</v>
      </c>
      <c r="AL56">
        <v>0</v>
      </c>
      <c r="AM56">
        <v>0</v>
      </c>
      <c r="AN56">
        <v>1</v>
      </c>
      <c r="AO56">
        <v>0</v>
      </c>
      <c r="AP56">
        <v>14</v>
      </c>
      <c r="AQ56">
        <v>0</v>
      </c>
      <c r="AR56">
        <v>0</v>
      </c>
      <c r="AS56">
        <v>7.0371428571428565</v>
      </c>
      <c r="AT56" s="3">
        <v>5.0925000000000002</v>
      </c>
      <c r="AU56" s="2">
        <v>0</v>
      </c>
      <c r="AV56" s="9">
        <f>IF(OR(AX56/AW56&gt;1/5,(BA56+BB56+BC56+BE56)/AW56&gt;1/5),1,0)</f>
        <v>0</v>
      </c>
      <c r="AW56" s="2">
        <f>(AY56-BA56-BB56-BC56)-AX56</f>
        <v>30</v>
      </c>
      <c r="AX56">
        <v>0</v>
      </c>
      <c r="AY56">
        <v>30</v>
      </c>
      <c r="AZ56">
        <v>31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30</v>
      </c>
      <c r="BG56">
        <v>1</v>
      </c>
      <c r="BH56">
        <v>0</v>
      </c>
      <c r="BI56">
        <v>7.2166666666666668</v>
      </c>
      <c r="BJ56" s="3">
        <v>7.65625</v>
      </c>
      <c r="BK56">
        <f>IFERROR(AVERAGEIF(BL56:BW56,"&lt;&gt;999"),"")</f>
        <v>0.94633333333333325</v>
      </c>
      <c r="BL56">
        <v>1.3009999999999999</v>
      </c>
      <c r="BM56">
        <v>1.0069999999999999</v>
      </c>
      <c r="BN56">
        <v>0.66600000000000004</v>
      </c>
      <c r="BO56">
        <v>0.79400000000000004</v>
      </c>
      <c r="BP56" s="2">
        <v>999</v>
      </c>
      <c r="BQ56" s="2">
        <v>999</v>
      </c>
      <c r="BR56" s="2">
        <v>999</v>
      </c>
      <c r="BS56">
        <v>0.871</v>
      </c>
      <c r="BT56">
        <v>0.72099999999999997</v>
      </c>
      <c r="BU56">
        <v>0.68100000000000005</v>
      </c>
      <c r="BV56">
        <v>1.6080000000000001</v>
      </c>
      <c r="BW56" s="3">
        <v>0.86799999999999999</v>
      </c>
      <c r="BX56" s="2">
        <f>IFERROR(AVERAGEIF(BY56:DD56,"&lt;&gt;999"),"")</f>
        <v>0.9865666666666667</v>
      </c>
      <c r="BY56">
        <v>0.78400000000000003</v>
      </c>
      <c r="BZ56">
        <v>1.0189999999999999</v>
      </c>
      <c r="CA56">
        <v>0.89500000000000002</v>
      </c>
      <c r="CB56">
        <v>0.76300000000000001</v>
      </c>
      <c r="CC56">
        <v>0.86599999999999999</v>
      </c>
      <c r="CD56">
        <v>1.7470000000000001</v>
      </c>
      <c r="CE56">
        <v>0.998</v>
      </c>
      <c r="CF56">
        <v>1.109</v>
      </c>
      <c r="CG56">
        <v>0.78</v>
      </c>
      <c r="CH56">
        <v>0.83399999999999996</v>
      </c>
      <c r="CI56">
        <v>0.80700000000000005</v>
      </c>
      <c r="CJ56">
        <v>0.70099999999999996</v>
      </c>
      <c r="CK56">
        <v>0.96699999999999997</v>
      </c>
      <c r="CL56">
        <v>1.8169999999999999</v>
      </c>
      <c r="CM56">
        <v>1.1259999999999999</v>
      </c>
      <c r="CN56">
        <v>0.92400000000000004</v>
      </c>
      <c r="CO56">
        <v>0.88400000000000001</v>
      </c>
      <c r="CP56">
        <v>1.4970000000000001</v>
      </c>
      <c r="CQ56">
        <v>0.78900000000000003</v>
      </c>
      <c r="CR56">
        <v>0.59499999999999997</v>
      </c>
      <c r="CS56">
        <v>0.91</v>
      </c>
      <c r="CT56">
        <v>0.86599999999999999</v>
      </c>
      <c r="CU56">
        <v>0.76100000000000001</v>
      </c>
      <c r="CV56">
        <v>1.117</v>
      </c>
      <c r="CW56">
        <v>0.79300000000000004</v>
      </c>
      <c r="CX56">
        <v>999</v>
      </c>
      <c r="CY56">
        <v>0.88100000000000001</v>
      </c>
      <c r="CZ56">
        <v>0.83099999999999996</v>
      </c>
      <c r="DA56">
        <v>1.173</v>
      </c>
      <c r="DB56">
        <v>1.6020000000000001</v>
      </c>
      <c r="DC56">
        <v>0.76100000000000001</v>
      </c>
      <c r="DD56">
        <v>999</v>
      </c>
      <c r="DE56" s="9"/>
      <c r="DF56" s="9"/>
      <c r="DG56" s="9"/>
    </row>
    <row r="57" spans="1:111" x14ac:dyDescent="0.25">
      <c r="A57">
        <v>83</v>
      </c>
      <c r="B57">
        <v>21</v>
      </c>
      <c r="C57" t="s">
        <v>4</v>
      </c>
      <c r="D57" t="s">
        <v>5</v>
      </c>
      <c r="E57">
        <v>1</v>
      </c>
      <c r="F57">
        <v>2</v>
      </c>
      <c r="G57">
        <v>2</v>
      </c>
      <c r="H57">
        <v>0</v>
      </c>
      <c r="I57" s="3">
        <v>0</v>
      </c>
      <c r="J57" s="1">
        <f>IF(IF(H57=1,1,0),1,(IF(I57=1,2,0)))</f>
        <v>0</v>
      </c>
      <c r="K57">
        <v>26</v>
      </c>
      <c r="L57">
        <v>0</v>
      </c>
      <c r="M57">
        <v>0</v>
      </c>
      <c r="N57">
        <v>21</v>
      </c>
      <c r="O57">
        <v>0</v>
      </c>
      <c r="P57">
        <v>1</v>
      </c>
      <c r="Q57">
        <v>2.44</v>
      </c>
      <c r="R57">
        <v>4.2953846153846156</v>
      </c>
      <c r="S57">
        <v>4.516</v>
      </c>
      <c r="T57" s="3">
        <v>3.567272727272726</v>
      </c>
      <c r="U57">
        <v>80</v>
      </c>
      <c r="V57">
        <v>0</v>
      </c>
      <c r="W57">
        <v>7</v>
      </c>
      <c r="X57">
        <v>64</v>
      </c>
      <c r="Y57">
        <v>1</v>
      </c>
      <c r="Z57">
        <v>4</v>
      </c>
      <c r="AA57">
        <v>2.2497560975609767</v>
      </c>
      <c r="AB57">
        <v>2.9277499999999992</v>
      </c>
      <c r="AC57">
        <v>2.9918749999999963</v>
      </c>
      <c r="AD57" s="3">
        <v>3.712424242424246</v>
      </c>
      <c r="AE57" s="2">
        <v>0</v>
      </c>
      <c r="AF57" s="9">
        <f>IF(OR(AH57/AG57&gt;1/5,(AK57+AL57+AM57+AO57)/AG57&gt;1/5),1,0)</f>
        <v>0</v>
      </c>
      <c r="AG57" s="2">
        <f>(AI57-AK57-AL57-AM57)-AH57</f>
        <v>8</v>
      </c>
      <c r="AH57" s="2">
        <v>1</v>
      </c>
      <c r="AI57">
        <v>9</v>
      </c>
      <c r="AJ57">
        <v>11</v>
      </c>
      <c r="AK57">
        <v>0</v>
      </c>
      <c r="AL57">
        <v>0</v>
      </c>
      <c r="AM57">
        <v>0</v>
      </c>
      <c r="AN57">
        <v>2</v>
      </c>
      <c r="AO57" s="2">
        <v>0</v>
      </c>
      <c r="AP57">
        <v>7</v>
      </c>
      <c r="AQ57">
        <v>1</v>
      </c>
      <c r="AR57">
        <v>0</v>
      </c>
      <c r="AS57">
        <v>11.069999999999999</v>
      </c>
      <c r="AT57" s="3">
        <v>8.9300000000000015</v>
      </c>
      <c r="AU57" s="2">
        <v>0</v>
      </c>
      <c r="AV57" s="9">
        <f>IF(OR(AX57/AW57&gt;1/5,(BA57+BB57+BC57+BE57)/AW57&gt;1/5),1,0)</f>
        <v>0</v>
      </c>
      <c r="AW57" s="2">
        <f>(AY57-BA57-BB57-BC57)-AX57</f>
        <v>31</v>
      </c>
      <c r="AX57" s="2">
        <v>0</v>
      </c>
      <c r="AY57" s="9">
        <v>33</v>
      </c>
      <c r="AZ57">
        <v>31</v>
      </c>
      <c r="BA57">
        <v>1</v>
      </c>
      <c r="BB57">
        <v>1</v>
      </c>
      <c r="BC57">
        <v>0</v>
      </c>
      <c r="BD57">
        <v>0</v>
      </c>
      <c r="BE57">
        <v>0</v>
      </c>
      <c r="BF57">
        <v>64</v>
      </c>
      <c r="BG57">
        <v>2</v>
      </c>
      <c r="BH57">
        <v>0</v>
      </c>
      <c r="BI57">
        <v>4.0990322580645184</v>
      </c>
      <c r="BJ57" s="3">
        <v>3.2070967741935452</v>
      </c>
      <c r="BK57">
        <f>IFERROR(AVERAGEIF(BL57:BW57,"&lt;&gt;999"),"")</f>
        <v>0.83725000000000005</v>
      </c>
      <c r="BL57">
        <v>999</v>
      </c>
      <c r="BM57">
        <v>1.3959999999999999</v>
      </c>
      <c r="BN57">
        <v>0.68400000000000005</v>
      </c>
      <c r="BO57">
        <v>0.94299999999999995</v>
      </c>
      <c r="BP57">
        <v>0.53900000000000003</v>
      </c>
      <c r="BQ57">
        <v>0.76700000000000002</v>
      </c>
      <c r="BR57">
        <v>0.628</v>
      </c>
      <c r="BS57">
        <v>1.125</v>
      </c>
      <c r="BT57">
        <v>0.61599999999999999</v>
      </c>
      <c r="BU57">
        <v>999</v>
      </c>
      <c r="BV57">
        <v>999</v>
      </c>
      <c r="BW57" s="18">
        <v>999</v>
      </c>
      <c r="BX57">
        <f>IFERROR(AVERAGEIF(BY57:DD57,"&lt;&gt;999"),"")</f>
        <v>0.68593548387096759</v>
      </c>
      <c r="BY57">
        <v>1.079</v>
      </c>
      <c r="BZ57">
        <v>0.76200000000000001</v>
      </c>
      <c r="CA57">
        <v>0.495</v>
      </c>
      <c r="CB57">
        <v>0.54900000000000004</v>
      </c>
      <c r="CC57">
        <v>0.63500000000000001</v>
      </c>
      <c r="CD57">
        <v>0.66500000000000004</v>
      </c>
      <c r="CE57">
        <v>0.505</v>
      </c>
      <c r="CF57">
        <v>0.62</v>
      </c>
      <c r="CG57">
        <v>0.85599999999999998</v>
      </c>
      <c r="CH57">
        <v>0.59799999999999998</v>
      </c>
      <c r="CI57">
        <v>1.0169999999999999</v>
      </c>
      <c r="CJ57">
        <v>0.83</v>
      </c>
      <c r="CK57">
        <v>0.64400000000000002</v>
      </c>
      <c r="CL57">
        <v>0.86399999999999999</v>
      </c>
      <c r="CM57">
        <v>0.7</v>
      </c>
      <c r="CN57">
        <v>0.61899999999999999</v>
      </c>
      <c r="CO57">
        <v>0.53</v>
      </c>
      <c r="CP57">
        <v>0.71199999999999997</v>
      </c>
      <c r="CQ57">
        <v>0.57499999999999996</v>
      </c>
      <c r="CR57">
        <v>0.47499999999999998</v>
      </c>
      <c r="CS57">
        <v>0.66700000000000004</v>
      </c>
      <c r="CT57">
        <v>0.621</v>
      </c>
      <c r="CU57">
        <v>0.50600000000000001</v>
      </c>
      <c r="CV57">
        <v>1.0449999999999999</v>
      </c>
      <c r="CW57">
        <v>0.495</v>
      </c>
      <c r="CX57">
        <v>0.60699999999999998</v>
      </c>
      <c r="CY57">
        <v>0.44500000000000001</v>
      </c>
      <c r="CZ57">
        <v>0.82</v>
      </c>
      <c r="DA57">
        <v>0.83399999999999996</v>
      </c>
      <c r="DB57">
        <v>0.85099999999999998</v>
      </c>
      <c r="DC57">
        <v>0.64300000000000002</v>
      </c>
      <c r="DD57">
        <v>999</v>
      </c>
      <c r="DE57" s="9"/>
      <c r="DF57" s="9"/>
      <c r="DG57" s="9"/>
    </row>
    <row r="58" spans="1:111" x14ac:dyDescent="0.25">
      <c r="A58">
        <v>84</v>
      </c>
      <c r="B58">
        <v>20</v>
      </c>
      <c r="C58" t="s">
        <v>4</v>
      </c>
      <c r="D58" t="s">
        <v>5</v>
      </c>
      <c r="E58">
        <v>2</v>
      </c>
      <c r="F58">
        <v>1</v>
      </c>
      <c r="G58">
        <v>2</v>
      </c>
      <c r="H58">
        <v>1</v>
      </c>
      <c r="I58" s="3">
        <v>0</v>
      </c>
      <c r="J58" s="1">
        <f>IF(IF(H58=1,1,0),1,(IF(I58=1,2,0)))</f>
        <v>1</v>
      </c>
      <c r="K58">
        <v>9</v>
      </c>
      <c r="L58">
        <v>0</v>
      </c>
      <c r="M58">
        <v>0</v>
      </c>
      <c r="N58">
        <v>9</v>
      </c>
      <c r="O58">
        <v>0</v>
      </c>
      <c r="P58">
        <v>0</v>
      </c>
      <c r="Q58">
        <v>8.9259999999999984</v>
      </c>
      <c r="R58">
        <v>9.0740000000000016</v>
      </c>
      <c r="S58">
        <v>9.7059999999999995</v>
      </c>
      <c r="T58" s="3">
        <v>8.2940000000000005</v>
      </c>
      <c r="U58">
        <v>31</v>
      </c>
      <c r="V58">
        <v>0</v>
      </c>
      <c r="W58">
        <v>0</v>
      </c>
      <c r="X58">
        <v>35</v>
      </c>
      <c r="Y58">
        <v>0</v>
      </c>
      <c r="Z58">
        <v>0</v>
      </c>
      <c r="AA58">
        <v>6.4849999999999994</v>
      </c>
      <c r="AB58">
        <v>8.5150000000000006</v>
      </c>
      <c r="AC58">
        <v>5.3500000000000005</v>
      </c>
      <c r="AD58" s="3">
        <v>8.2755555555555542</v>
      </c>
      <c r="AE58" s="2">
        <v>0</v>
      </c>
      <c r="AF58" s="9">
        <f>IF(OR(AH58/AG58&gt;1/5,(AK58+AL58+AM58+AO58)/AG58&gt;1/5),1,0)</f>
        <v>0</v>
      </c>
      <c r="AG58" s="2">
        <f>(AI58-AK58-AL58-AM58)-AH58</f>
        <v>11</v>
      </c>
      <c r="AH58" s="2">
        <v>0</v>
      </c>
      <c r="AI58">
        <v>12</v>
      </c>
      <c r="AJ58">
        <v>11</v>
      </c>
      <c r="AK58">
        <v>1</v>
      </c>
      <c r="AL58">
        <v>0</v>
      </c>
      <c r="AM58">
        <v>0</v>
      </c>
      <c r="AN58">
        <v>0</v>
      </c>
      <c r="AO58">
        <v>0</v>
      </c>
      <c r="AP58">
        <v>14</v>
      </c>
      <c r="AQ58">
        <v>0</v>
      </c>
      <c r="AR58">
        <v>0</v>
      </c>
      <c r="AS58">
        <v>5.0471428571428572</v>
      </c>
      <c r="AT58" s="3">
        <v>6.8337500000000011</v>
      </c>
      <c r="AU58" s="2">
        <v>0</v>
      </c>
      <c r="AV58" s="9">
        <f>IF(OR(AX58/AW58&gt;1/5,(BA58+BB58+BC58+BE58)/AW58&gt;1/5),1,0)</f>
        <v>0</v>
      </c>
      <c r="AW58" s="2">
        <f>(AY58-BA58-BB58-BC58)-AX58</f>
        <v>31</v>
      </c>
      <c r="AX58" s="2">
        <v>0</v>
      </c>
      <c r="AY58" s="9">
        <v>33</v>
      </c>
      <c r="AZ58">
        <v>31</v>
      </c>
      <c r="BA58">
        <v>1</v>
      </c>
      <c r="BB58">
        <v>1</v>
      </c>
      <c r="BC58">
        <v>0</v>
      </c>
      <c r="BD58">
        <v>0</v>
      </c>
      <c r="BE58">
        <v>0</v>
      </c>
      <c r="BF58">
        <v>56</v>
      </c>
      <c r="BG58">
        <v>0</v>
      </c>
      <c r="BH58">
        <v>2</v>
      </c>
      <c r="BI58">
        <v>4.7328571428571404</v>
      </c>
      <c r="BJ58" s="3">
        <v>3.6986206896551739</v>
      </c>
      <c r="BK58">
        <f>IFERROR(AVERAGEIF(BL58:BW58,"&lt;&gt;999"),"")</f>
        <v>0.69290909090909103</v>
      </c>
      <c r="BL58">
        <v>0.8</v>
      </c>
      <c r="BM58">
        <v>0.92600000000000005</v>
      </c>
      <c r="BN58">
        <v>0.78100000000000003</v>
      </c>
      <c r="BO58">
        <v>0.56299999999999994</v>
      </c>
      <c r="BP58">
        <v>0.628</v>
      </c>
      <c r="BQ58">
        <v>0.70799999999999996</v>
      </c>
      <c r="BR58">
        <v>0.61899999999999999</v>
      </c>
      <c r="BS58">
        <v>0.78300000000000003</v>
      </c>
      <c r="BT58">
        <v>0.55100000000000005</v>
      </c>
      <c r="BU58">
        <v>0.66200000000000003</v>
      </c>
      <c r="BV58">
        <v>0.60099999999999998</v>
      </c>
      <c r="BW58" s="3">
        <v>999</v>
      </c>
      <c r="BX58">
        <f>IFERROR(AVERAGEIF(BY58:DD58,"&lt;&gt;999"),"")</f>
        <v>0.84383870967741925</v>
      </c>
      <c r="BY58">
        <v>0.58699999999999997</v>
      </c>
      <c r="BZ58">
        <v>0.67700000000000005</v>
      </c>
      <c r="CA58">
        <v>1.4970000000000001</v>
      </c>
      <c r="CB58">
        <v>0.68799999999999994</v>
      </c>
      <c r="CC58">
        <v>0.76</v>
      </c>
      <c r="CD58">
        <v>1.75</v>
      </c>
      <c r="CE58">
        <v>0.77900000000000003</v>
      </c>
      <c r="CF58">
        <v>0.752</v>
      </c>
      <c r="CG58">
        <v>0.85699999999999998</v>
      </c>
      <c r="CH58">
        <v>0.64400000000000002</v>
      </c>
      <c r="CI58">
        <v>0.65700000000000003</v>
      </c>
      <c r="CJ58">
        <v>0.59099999999999997</v>
      </c>
      <c r="CK58">
        <v>0.90300000000000002</v>
      </c>
      <c r="CL58">
        <v>1.0760000000000001</v>
      </c>
      <c r="CM58">
        <v>0.84699999999999998</v>
      </c>
      <c r="CN58">
        <v>0.76500000000000001</v>
      </c>
      <c r="CO58">
        <v>0.73599999999999999</v>
      </c>
      <c r="CP58">
        <v>0.57999999999999996</v>
      </c>
      <c r="CQ58">
        <v>0.57099999999999995</v>
      </c>
      <c r="CR58">
        <v>0.75900000000000001</v>
      </c>
      <c r="CS58">
        <v>0.69099999999999995</v>
      </c>
      <c r="CT58">
        <v>0.63500000000000001</v>
      </c>
      <c r="CU58">
        <v>0.755</v>
      </c>
      <c r="CV58">
        <v>2.7519999999999998</v>
      </c>
      <c r="CW58">
        <v>0.78300000000000003</v>
      </c>
      <c r="CX58">
        <v>0.748</v>
      </c>
      <c r="CY58">
        <v>0.874</v>
      </c>
      <c r="CZ58">
        <v>0.61299999999999999</v>
      </c>
      <c r="DA58">
        <v>0.65</v>
      </c>
      <c r="DB58">
        <v>0.66200000000000003</v>
      </c>
      <c r="DC58">
        <v>0.52</v>
      </c>
      <c r="DD58">
        <v>999</v>
      </c>
      <c r="DE58" s="9"/>
      <c r="DF58" s="9"/>
      <c r="DG58" s="9"/>
    </row>
    <row r="59" spans="1:111" x14ac:dyDescent="0.25">
      <c r="A59">
        <v>85</v>
      </c>
      <c r="B59">
        <v>20</v>
      </c>
      <c r="C59" t="s">
        <v>4</v>
      </c>
      <c r="D59" t="s">
        <v>5</v>
      </c>
      <c r="E59">
        <v>1</v>
      </c>
      <c r="F59">
        <v>1</v>
      </c>
      <c r="G59">
        <v>1</v>
      </c>
      <c r="H59">
        <v>0</v>
      </c>
      <c r="I59" s="3">
        <v>0</v>
      </c>
      <c r="J59" s="1">
        <f>IF(IF(H59=1,1,0),1,(IF(I59=1,2,0)))</f>
        <v>0</v>
      </c>
      <c r="K59">
        <v>23</v>
      </c>
      <c r="L59">
        <v>0</v>
      </c>
      <c r="M59">
        <v>1</v>
      </c>
      <c r="N59">
        <v>11</v>
      </c>
      <c r="O59">
        <v>0</v>
      </c>
      <c r="P59">
        <v>0</v>
      </c>
      <c r="Q59">
        <v>3.1208333333333336</v>
      </c>
      <c r="R59">
        <v>3.5724999999999998</v>
      </c>
      <c r="S59">
        <v>9.8633333333333333</v>
      </c>
      <c r="T59" s="3">
        <v>5.1366666666666676</v>
      </c>
      <c r="U59">
        <v>64</v>
      </c>
      <c r="V59">
        <v>0</v>
      </c>
      <c r="W59">
        <v>0</v>
      </c>
      <c r="X59">
        <v>48</v>
      </c>
      <c r="Y59">
        <v>0</v>
      </c>
      <c r="Z59">
        <v>1</v>
      </c>
      <c r="AA59">
        <v>2.823437499999998</v>
      </c>
      <c r="AB59">
        <v>4.5348484848484869</v>
      </c>
      <c r="AC59">
        <v>5.8870833333333339</v>
      </c>
      <c r="AD59" s="3">
        <v>3.7099999999999986</v>
      </c>
      <c r="AE59" s="2">
        <v>0</v>
      </c>
      <c r="AF59" s="9">
        <f>IF(OR(AH59/AG59&gt;1/5,(AK59+AL59+AM59+AO59)/AG59&gt;1/5),1,0)</f>
        <v>0</v>
      </c>
      <c r="AG59" s="2">
        <f>(AI59-AK59-AL59-AM59)-AH59</f>
        <v>10</v>
      </c>
      <c r="AH59" s="2">
        <v>0</v>
      </c>
      <c r="AI59">
        <v>11</v>
      </c>
      <c r="AJ59">
        <v>12</v>
      </c>
      <c r="AK59">
        <v>0</v>
      </c>
      <c r="AL59">
        <v>1</v>
      </c>
      <c r="AM59">
        <v>0</v>
      </c>
      <c r="AN59">
        <v>2</v>
      </c>
      <c r="AO59" s="2">
        <v>0</v>
      </c>
      <c r="AP59">
        <v>12</v>
      </c>
      <c r="AQ59">
        <v>0</v>
      </c>
      <c r="AR59">
        <v>0</v>
      </c>
      <c r="AS59">
        <v>6.0228571428571422</v>
      </c>
      <c r="AT59" s="3">
        <v>7.9733333333333336</v>
      </c>
      <c r="AU59" s="2">
        <v>0</v>
      </c>
      <c r="AV59" s="9">
        <f>IF(OR(AX59/AW59&gt;1/5,(BA59+BB59+BC59+BE59)/AW59&gt;1/5),1,0)</f>
        <v>0</v>
      </c>
      <c r="AW59" s="2">
        <f>(AY59-BA59-BB59-BC59)-AX59</f>
        <v>31</v>
      </c>
      <c r="AX59" s="2">
        <v>0</v>
      </c>
      <c r="AY59" s="9">
        <v>32</v>
      </c>
      <c r="AZ59">
        <v>31</v>
      </c>
      <c r="BA59">
        <v>1</v>
      </c>
      <c r="BB59">
        <v>0</v>
      </c>
      <c r="BC59">
        <v>0</v>
      </c>
      <c r="BD59">
        <v>0</v>
      </c>
      <c r="BE59">
        <v>0</v>
      </c>
      <c r="BF59">
        <v>50</v>
      </c>
      <c r="BG59">
        <v>2</v>
      </c>
      <c r="BH59">
        <v>0</v>
      </c>
      <c r="BI59">
        <v>3.2387999999999999</v>
      </c>
      <c r="BJ59" s="3">
        <v>5.2373076923076933</v>
      </c>
      <c r="BK59">
        <f>IFERROR(AVERAGEIF(BL59:BW59,"&lt;&gt;999"),"")</f>
        <v>0.9597</v>
      </c>
      <c r="BL59">
        <v>1.151</v>
      </c>
      <c r="BM59">
        <v>0.78500000000000003</v>
      </c>
      <c r="BN59">
        <v>0.82699999999999996</v>
      </c>
      <c r="BO59">
        <v>999</v>
      </c>
      <c r="BP59">
        <v>0.93799999999999994</v>
      </c>
      <c r="BQ59">
        <v>1.016</v>
      </c>
      <c r="BR59">
        <v>0.76200000000000001</v>
      </c>
      <c r="BS59">
        <v>0.98499999999999999</v>
      </c>
      <c r="BT59">
        <v>0.71199999999999997</v>
      </c>
      <c r="BU59">
        <v>0.80300000000000005</v>
      </c>
      <c r="BV59">
        <v>999</v>
      </c>
      <c r="BW59" s="3">
        <v>1.6180000000000001</v>
      </c>
      <c r="BX59">
        <f>IFERROR(AVERAGEIF(BY59:DD59,"&lt;&gt;999"),"")</f>
        <v>0.94458064516129037</v>
      </c>
      <c r="BY59">
        <v>0.73099999999999998</v>
      </c>
      <c r="BZ59">
        <v>0.86299999999999999</v>
      </c>
      <c r="CA59">
        <v>1.006</v>
      </c>
      <c r="CB59">
        <v>0.81499999999999995</v>
      </c>
      <c r="CC59">
        <v>0.76900000000000002</v>
      </c>
      <c r="CD59">
        <v>0.82499999999999996</v>
      </c>
      <c r="CE59">
        <v>1.024</v>
      </c>
      <c r="CF59">
        <v>0.84599999999999997</v>
      </c>
      <c r="CG59">
        <v>1.0509999999999999</v>
      </c>
      <c r="CH59">
        <v>0.63300000000000001</v>
      </c>
      <c r="CI59">
        <v>0.86599999999999999</v>
      </c>
      <c r="CJ59">
        <v>0.86799999999999999</v>
      </c>
      <c r="CK59">
        <v>1.05</v>
      </c>
      <c r="CL59">
        <v>1.1120000000000001</v>
      </c>
      <c r="CM59">
        <v>1</v>
      </c>
      <c r="CN59">
        <v>1.149</v>
      </c>
      <c r="CO59">
        <v>0.76100000000000001</v>
      </c>
      <c r="CP59">
        <v>0.54300000000000004</v>
      </c>
      <c r="CQ59">
        <v>0.85799999999999998</v>
      </c>
      <c r="CR59">
        <v>1.3169999999999999</v>
      </c>
      <c r="CS59">
        <v>1.06</v>
      </c>
      <c r="CT59">
        <v>0.88800000000000001</v>
      </c>
      <c r="CU59">
        <v>1.044</v>
      </c>
      <c r="CV59">
        <v>0.82</v>
      </c>
      <c r="CW59">
        <v>1.044</v>
      </c>
      <c r="CX59">
        <v>0.874</v>
      </c>
      <c r="CY59">
        <v>1.2490000000000001</v>
      </c>
      <c r="CZ59">
        <v>1.292</v>
      </c>
      <c r="DA59">
        <v>0.93899999999999995</v>
      </c>
      <c r="DB59">
        <v>0.86199999999999999</v>
      </c>
      <c r="DC59">
        <v>1.123</v>
      </c>
      <c r="DD59">
        <v>999</v>
      </c>
      <c r="DE59" s="9"/>
      <c r="DF59" s="9"/>
      <c r="DG59" s="9"/>
    </row>
    <row r="60" spans="1:111" x14ac:dyDescent="0.25">
      <c r="A60" s="1">
        <v>88</v>
      </c>
      <c r="B60" s="1">
        <v>20</v>
      </c>
      <c r="C60" s="1" t="s">
        <v>4</v>
      </c>
      <c r="D60" s="1" t="s">
        <v>5</v>
      </c>
      <c r="E60">
        <v>2</v>
      </c>
      <c r="F60">
        <v>2</v>
      </c>
      <c r="G60">
        <v>2</v>
      </c>
      <c r="H60">
        <v>0</v>
      </c>
      <c r="I60" s="3">
        <v>0</v>
      </c>
      <c r="J60" s="1">
        <f>IF(IF(H60=1,1,0),1,(IF(I60=1,2,0)))</f>
        <v>0</v>
      </c>
      <c r="K60">
        <v>3</v>
      </c>
      <c r="L60">
        <v>0</v>
      </c>
      <c r="M60">
        <v>1</v>
      </c>
      <c r="N60">
        <v>7</v>
      </c>
      <c r="O60">
        <v>0</v>
      </c>
      <c r="P60">
        <v>0</v>
      </c>
      <c r="Q60" s="1">
        <v>10.115000000000002</v>
      </c>
      <c r="R60" s="1">
        <v>20.95</v>
      </c>
      <c r="S60">
        <v>4.4824999999999964</v>
      </c>
      <c r="T60" s="3">
        <v>18.017500000000005</v>
      </c>
      <c r="U60">
        <v>28</v>
      </c>
      <c r="V60">
        <v>0</v>
      </c>
      <c r="W60">
        <v>1</v>
      </c>
      <c r="X60">
        <v>26</v>
      </c>
      <c r="Y60">
        <v>0</v>
      </c>
      <c r="Z60">
        <v>1</v>
      </c>
      <c r="AA60">
        <v>5.854285714285715</v>
      </c>
      <c r="AB60">
        <v>10.023999999999999</v>
      </c>
      <c r="AC60">
        <v>7.9107692307692323</v>
      </c>
      <c r="AD60" s="3">
        <v>9.3807692307692285</v>
      </c>
      <c r="AE60" s="2">
        <v>0</v>
      </c>
      <c r="AF60" s="9">
        <f>IF(OR(AH60/AG60&gt;1/5,(AK60+AL60+AM60+AO60)/AG60&gt;1/5),1,0)</f>
        <v>0</v>
      </c>
      <c r="AG60" s="2">
        <f>(AI60-AK60-AL60-AM60)-AH60</f>
        <v>9</v>
      </c>
      <c r="AH60" s="1">
        <v>1</v>
      </c>
      <c r="AI60" s="2">
        <v>11</v>
      </c>
      <c r="AJ60" s="2">
        <v>11</v>
      </c>
      <c r="AK60" s="2">
        <v>0</v>
      </c>
      <c r="AL60">
        <v>1</v>
      </c>
      <c r="AM60">
        <v>0</v>
      </c>
      <c r="AN60">
        <v>1</v>
      </c>
      <c r="AO60">
        <v>0</v>
      </c>
      <c r="AP60" s="2">
        <v>2</v>
      </c>
      <c r="AQ60">
        <v>1</v>
      </c>
      <c r="AR60">
        <v>0</v>
      </c>
      <c r="AS60" s="1">
        <v>18.36</v>
      </c>
      <c r="AT60" s="3">
        <v>29.349999999999998</v>
      </c>
      <c r="AU60" s="2">
        <v>0</v>
      </c>
      <c r="AV60" s="9">
        <f>IF(OR(AX60/AW60&gt;1/5,(BA60+BB60+BC60+BE60)/AW60&gt;1/5),1,0)</f>
        <v>0</v>
      </c>
      <c r="AW60" s="2">
        <f>(AY60-BA60-BB60-BC60)-AX60</f>
        <v>31</v>
      </c>
      <c r="AX60" s="2">
        <v>0</v>
      </c>
      <c r="AY60">
        <v>31</v>
      </c>
      <c r="AZ60">
        <v>31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25</v>
      </c>
      <c r="BG60">
        <v>0</v>
      </c>
      <c r="BH60">
        <v>0</v>
      </c>
      <c r="BI60">
        <v>6.5225</v>
      </c>
      <c r="BJ60" s="3">
        <v>11.780769230769231</v>
      </c>
      <c r="BK60">
        <f>AVERAGE(BL60:BT60,BV60)</f>
        <v>1.0178999999999998</v>
      </c>
      <c r="BL60" s="1">
        <v>1</v>
      </c>
      <c r="BM60" s="1">
        <v>0.80300000000000005</v>
      </c>
      <c r="BN60" s="1">
        <v>0.82099999999999995</v>
      </c>
      <c r="BO60" s="1">
        <v>1.117</v>
      </c>
      <c r="BP60" s="1">
        <v>1.6679999999999999</v>
      </c>
      <c r="BQ60" s="1">
        <v>1.3220000000000001</v>
      </c>
      <c r="BR60" s="1">
        <v>0.63600000000000001</v>
      </c>
      <c r="BS60" s="1">
        <v>0.52400000000000002</v>
      </c>
      <c r="BT60" s="1">
        <v>1.7709999999999999</v>
      </c>
      <c r="BU60" s="2">
        <v>999</v>
      </c>
      <c r="BV60" s="2">
        <v>0.51700000000000002</v>
      </c>
      <c r="BW60" s="18">
        <v>999</v>
      </c>
      <c r="BX60">
        <f>IFERROR(AVERAGEIF(BY60:DD60,"&lt;&gt;999"),"")</f>
        <v>0.97996774193548375</v>
      </c>
      <c r="BY60" s="1">
        <v>0.78600000000000003</v>
      </c>
      <c r="BZ60" s="1">
        <v>1.1970000000000001</v>
      </c>
      <c r="CA60" s="1">
        <v>0.78900000000000003</v>
      </c>
      <c r="CB60" s="1">
        <v>1.4950000000000001</v>
      </c>
      <c r="CC60" s="1">
        <v>0.752</v>
      </c>
      <c r="CD60" s="1">
        <v>0.751</v>
      </c>
      <c r="CE60" s="1">
        <v>0.74299999999999999</v>
      </c>
      <c r="CF60" s="1">
        <v>0.997</v>
      </c>
      <c r="CG60" s="1">
        <v>1.1220000000000001</v>
      </c>
      <c r="CH60" s="1">
        <v>0.68799999999999994</v>
      </c>
      <c r="CI60" s="1">
        <v>0.65700000000000003</v>
      </c>
      <c r="CJ60" s="1">
        <v>0.76300000000000001</v>
      </c>
      <c r="CK60" s="1">
        <v>0.69699999999999995</v>
      </c>
      <c r="CL60" s="1">
        <v>0.75</v>
      </c>
      <c r="CM60" s="1">
        <v>1.1739999999999999</v>
      </c>
      <c r="CN60" s="1">
        <v>0.88300000000000001</v>
      </c>
      <c r="CO60" s="1">
        <v>0.73499999999999999</v>
      </c>
      <c r="CP60" s="1">
        <v>2.141</v>
      </c>
      <c r="CQ60" s="1">
        <v>0.88800000000000001</v>
      </c>
      <c r="CR60" s="1">
        <v>0.68500000000000005</v>
      </c>
      <c r="CS60" s="1">
        <v>0.64400000000000002</v>
      </c>
      <c r="CT60" s="1">
        <v>0.69499999999999995</v>
      </c>
      <c r="CU60" s="1">
        <v>0.73199999999999998</v>
      </c>
      <c r="CV60" s="1">
        <v>0.82699999999999996</v>
      </c>
      <c r="CW60" s="1">
        <v>0.97899999999999998</v>
      </c>
      <c r="CX60" s="1">
        <v>0.90500000000000003</v>
      </c>
      <c r="CY60" s="1">
        <v>1.6319999999999999</v>
      </c>
      <c r="CZ60" s="1">
        <v>1.8839999999999999</v>
      </c>
      <c r="DA60" s="1">
        <v>0.995</v>
      </c>
      <c r="DB60" s="1">
        <v>1.3260000000000001</v>
      </c>
      <c r="DC60" s="1">
        <v>1.0669999999999999</v>
      </c>
      <c r="DD60" s="2">
        <v>999</v>
      </c>
      <c r="DE60" s="9"/>
      <c r="DF60" s="9"/>
      <c r="DG60" s="9"/>
    </row>
    <row r="61" spans="1:111" x14ac:dyDescent="0.25">
      <c r="A61">
        <v>90</v>
      </c>
      <c r="B61">
        <v>20</v>
      </c>
      <c r="C61" t="s">
        <v>4</v>
      </c>
      <c r="D61" t="s">
        <v>5</v>
      </c>
      <c r="E61">
        <v>1</v>
      </c>
      <c r="F61">
        <v>2</v>
      </c>
      <c r="G61">
        <v>1</v>
      </c>
      <c r="H61">
        <v>0</v>
      </c>
      <c r="I61" s="3">
        <v>1</v>
      </c>
      <c r="J61" s="1">
        <f>IF(IF(H61=1,1,0),1,(IF(I61=1,2,0)))</f>
        <v>2</v>
      </c>
      <c r="K61">
        <v>9</v>
      </c>
      <c r="L61">
        <v>0</v>
      </c>
      <c r="M61">
        <v>1</v>
      </c>
      <c r="N61">
        <v>11</v>
      </c>
      <c r="O61">
        <v>0</v>
      </c>
      <c r="P61">
        <v>0</v>
      </c>
      <c r="Q61">
        <v>10.212</v>
      </c>
      <c r="R61">
        <v>5.7100000000000017</v>
      </c>
      <c r="S61">
        <v>8.0816666666666688</v>
      </c>
      <c r="T61" s="3">
        <v>6.9183333333333321</v>
      </c>
      <c r="U61">
        <v>26</v>
      </c>
      <c r="V61">
        <v>0</v>
      </c>
      <c r="W61">
        <v>1</v>
      </c>
      <c r="X61">
        <v>43</v>
      </c>
      <c r="Y61">
        <v>0</v>
      </c>
      <c r="Z61">
        <v>1</v>
      </c>
      <c r="AA61">
        <v>7.9642857142857144</v>
      </c>
      <c r="AB61">
        <v>8.5630769230769221</v>
      </c>
      <c r="AC61">
        <v>5.3681818181818217</v>
      </c>
      <c r="AD61" s="3">
        <v>4.6836363636363609</v>
      </c>
      <c r="AE61" s="2">
        <v>0</v>
      </c>
      <c r="AF61" s="9">
        <f>IF(OR(AH61/AG61&gt;1/5,(AK61+AL61+AM61+AO61)/AG61&gt;1/5),1,0)</f>
        <v>1</v>
      </c>
      <c r="AG61" s="2">
        <f>(AI61-AK61-AL61-AM61)-AH61</f>
        <v>8</v>
      </c>
      <c r="AH61">
        <v>5</v>
      </c>
      <c r="AI61">
        <v>13</v>
      </c>
      <c r="AJ61">
        <v>12</v>
      </c>
      <c r="AK61">
        <v>0</v>
      </c>
      <c r="AL61">
        <v>0</v>
      </c>
      <c r="AM61">
        <v>0</v>
      </c>
      <c r="AN61">
        <v>0</v>
      </c>
      <c r="AO61">
        <v>1</v>
      </c>
      <c r="AP61">
        <v>9</v>
      </c>
      <c r="AQ61">
        <v>1</v>
      </c>
      <c r="AR61">
        <v>0</v>
      </c>
      <c r="AS61">
        <v>6.9500000000000011</v>
      </c>
      <c r="AT61" s="3">
        <v>8.136000000000001</v>
      </c>
      <c r="AU61" s="2">
        <v>0</v>
      </c>
      <c r="AV61" s="9">
        <f>IF(OR(AX61/AW61&gt;1/5,(BA61+BB61+BC61+BE61)/AW61&gt;1/5),1,0)</f>
        <v>0</v>
      </c>
      <c r="AW61" s="2">
        <f>(AY61-BA61-BB61-BC61)-AX61</f>
        <v>30</v>
      </c>
      <c r="AX61">
        <v>0</v>
      </c>
      <c r="AY61">
        <v>32</v>
      </c>
      <c r="AZ61">
        <v>31</v>
      </c>
      <c r="BA61">
        <v>0</v>
      </c>
      <c r="BB61">
        <v>1</v>
      </c>
      <c r="BC61">
        <v>1</v>
      </c>
      <c r="BD61">
        <v>1</v>
      </c>
      <c r="BE61">
        <v>0</v>
      </c>
      <c r="BF61">
        <v>38</v>
      </c>
      <c r="BG61">
        <v>1</v>
      </c>
      <c r="BH61">
        <v>0</v>
      </c>
      <c r="BI61">
        <v>6.501578947368424</v>
      </c>
      <c r="BJ61" s="3">
        <v>5.6579999999999968</v>
      </c>
      <c r="BK61">
        <f>IFERROR(AVERAGEIF(BL61:BW61,"&lt;&gt;999"),"")</f>
        <v>0.90814285714285714</v>
      </c>
      <c r="BL61">
        <v>2.4990000000000001</v>
      </c>
      <c r="BM61">
        <v>0.749</v>
      </c>
      <c r="BN61">
        <v>0.626</v>
      </c>
      <c r="BO61">
        <v>0.52100000000000002</v>
      </c>
      <c r="BP61">
        <v>999</v>
      </c>
      <c r="BQ61">
        <v>999</v>
      </c>
      <c r="BR61">
        <v>999</v>
      </c>
      <c r="BS61">
        <v>999</v>
      </c>
      <c r="BT61">
        <v>999</v>
      </c>
      <c r="BU61">
        <v>0.90600000000000003</v>
      </c>
      <c r="BV61">
        <v>0.55000000000000004</v>
      </c>
      <c r="BW61" s="1">
        <v>0.50600000000000001</v>
      </c>
      <c r="BX61">
        <f>IFERROR(AVERAGEIF(BY61:DD61,"&lt;&gt;999"),"")</f>
        <v>0.92183333333333339</v>
      </c>
      <c r="BY61">
        <v>0.48899999999999999</v>
      </c>
      <c r="BZ61">
        <v>0.53800000000000003</v>
      </c>
      <c r="CA61">
        <v>0.85199999999999998</v>
      </c>
      <c r="CB61">
        <v>0.73099999999999998</v>
      </c>
      <c r="CC61">
        <v>999</v>
      </c>
      <c r="CD61">
        <v>0.90300000000000002</v>
      </c>
      <c r="CE61">
        <v>0.82699999999999996</v>
      </c>
      <c r="CF61">
        <v>0.80400000000000005</v>
      </c>
      <c r="CG61">
        <v>0.58699999999999997</v>
      </c>
      <c r="CH61">
        <v>0.749</v>
      </c>
      <c r="CI61">
        <v>0.53700000000000003</v>
      </c>
      <c r="CJ61">
        <v>1.1000000000000001</v>
      </c>
      <c r="CK61">
        <v>0.83199999999999996</v>
      </c>
      <c r="CL61">
        <v>1.6160000000000001</v>
      </c>
      <c r="CM61">
        <v>0.73899999999999999</v>
      </c>
      <c r="CN61">
        <v>0.73499999999999999</v>
      </c>
      <c r="CO61">
        <v>1.3919999999999999</v>
      </c>
      <c r="CP61">
        <v>0.63900000000000001</v>
      </c>
      <c r="CQ61">
        <v>0.78400000000000003</v>
      </c>
      <c r="CR61">
        <v>0.58399999999999996</v>
      </c>
      <c r="CS61">
        <v>1.107</v>
      </c>
      <c r="CT61">
        <v>1.2569999999999999</v>
      </c>
      <c r="CU61">
        <v>0.57299999999999995</v>
      </c>
      <c r="CV61">
        <v>0.65400000000000003</v>
      </c>
      <c r="CW61">
        <v>0.91400000000000003</v>
      </c>
      <c r="CX61">
        <v>1.472</v>
      </c>
      <c r="CY61">
        <v>0.71399999999999997</v>
      </c>
      <c r="CZ61">
        <v>2.173</v>
      </c>
      <c r="DA61">
        <v>1.5469999999999999</v>
      </c>
      <c r="DB61">
        <v>0.79400000000000004</v>
      </c>
      <c r="DC61" s="9">
        <v>1.012</v>
      </c>
      <c r="DD61" s="9">
        <v>999</v>
      </c>
      <c r="DE61" s="9"/>
      <c r="DF61" s="9"/>
      <c r="DG61" s="9"/>
    </row>
    <row r="62" spans="1:111" x14ac:dyDescent="0.25">
      <c r="A62">
        <v>93</v>
      </c>
      <c r="B62">
        <v>19</v>
      </c>
      <c r="C62" t="s">
        <v>4</v>
      </c>
      <c r="D62" t="s">
        <v>5</v>
      </c>
      <c r="E62">
        <v>2</v>
      </c>
      <c r="F62">
        <v>2</v>
      </c>
      <c r="G62">
        <v>2</v>
      </c>
      <c r="H62">
        <v>0</v>
      </c>
      <c r="I62" s="3">
        <v>0</v>
      </c>
      <c r="J62" s="2">
        <f>IF(IF(H62=1,1,0),1,(IF(I62=1,2,0)))</f>
        <v>0</v>
      </c>
      <c r="K62" s="2">
        <v>999</v>
      </c>
      <c r="L62" s="2">
        <v>999</v>
      </c>
      <c r="M62" s="2">
        <v>999</v>
      </c>
      <c r="N62" s="2">
        <v>10</v>
      </c>
      <c r="O62" s="2">
        <v>0</v>
      </c>
      <c r="P62" s="2">
        <v>0</v>
      </c>
      <c r="Q62">
        <v>999</v>
      </c>
      <c r="R62">
        <v>999</v>
      </c>
      <c r="S62">
        <v>9.08</v>
      </c>
      <c r="T62" s="3">
        <v>7.1039999999999992</v>
      </c>
      <c r="U62" s="2">
        <v>22</v>
      </c>
      <c r="V62" s="2">
        <v>0</v>
      </c>
      <c r="W62" s="2">
        <v>0</v>
      </c>
      <c r="X62" s="2">
        <v>24</v>
      </c>
      <c r="Y62" s="2">
        <v>0</v>
      </c>
      <c r="Z62" s="2">
        <v>0</v>
      </c>
      <c r="AA62">
        <v>12.827499999999995</v>
      </c>
      <c r="AB62">
        <v>7.8245454545454605</v>
      </c>
      <c r="AC62">
        <v>12.433846153846153</v>
      </c>
      <c r="AD62" s="3">
        <v>6.5300000000000011</v>
      </c>
      <c r="AE62" s="2">
        <v>0</v>
      </c>
      <c r="AF62" s="2">
        <f>IF(OR(AH62/AG62&gt;1/5,(AK62+AL62+AM62+AO62)/AG62&gt;1/5),1,0)</f>
        <v>0</v>
      </c>
      <c r="AG62" s="2">
        <f>(AI62-AK62-AL62-AM62)-AH62</f>
        <v>11</v>
      </c>
      <c r="AH62" s="2">
        <v>0</v>
      </c>
      <c r="AI62" s="2">
        <v>11</v>
      </c>
      <c r="AJ62" s="2">
        <v>0</v>
      </c>
      <c r="AK62" s="2">
        <v>0</v>
      </c>
      <c r="AL62" s="2">
        <v>0</v>
      </c>
      <c r="AM62" s="2">
        <v>0</v>
      </c>
      <c r="AN62" s="2">
        <v>0</v>
      </c>
      <c r="AO62" s="2">
        <v>0</v>
      </c>
      <c r="AP62" s="2">
        <v>6</v>
      </c>
      <c r="AQ62" s="2">
        <v>0</v>
      </c>
      <c r="AR62" s="2">
        <v>0</v>
      </c>
      <c r="AS62">
        <v>12.773333333333335</v>
      </c>
      <c r="AT62" s="1">
        <v>12.919999999999998</v>
      </c>
      <c r="AU62" s="2">
        <v>0</v>
      </c>
      <c r="AV62" s="9">
        <f>IF(OR(AX62/AW62&gt;1/5,(BA62+BB62+BC62+BE62)/AW62&gt;1/5),1,0)</f>
        <v>0</v>
      </c>
      <c r="AW62" s="2">
        <f>(AY62-BA62-BB62-BC62)-AX62</f>
        <v>31</v>
      </c>
      <c r="AX62">
        <v>0</v>
      </c>
      <c r="AY62">
        <v>31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28</v>
      </c>
      <c r="BG62">
        <v>0</v>
      </c>
      <c r="BH62">
        <v>0</v>
      </c>
      <c r="BI62">
        <v>6.6278571428571427</v>
      </c>
      <c r="BJ62" s="3">
        <v>10.477142857142857</v>
      </c>
      <c r="BK62">
        <f>IFERROR(AVERAGEIF(BL62:BW62,"&lt;&gt;999"),"")</f>
        <v>0.78263636363636369</v>
      </c>
      <c r="BL62">
        <v>0.85</v>
      </c>
      <c r="BM62">
        <v>0.74399999999999999</v>
      </c>
      <c r="BN62">
        <v>0.67500000000000004</v>
      </c>
      <c r="BO62">
        <v>0.91700000000000004</v>
      </c>
      <c r="BP62">
        <v>0.68100000000000005</v>
      </c>
      <c r="BQ62">
        <v>0.96</v>
      </c>
      <c r="BR62">
        <v>0.63400000000000001</v>
      </c>
      <c r="BS62">
        <v>0.84199999999999997</v>
      </c>
      <c r="BT62">
        <v>0.67900000000000005</v>
      </c>
      <c r="BU62">
        <v>0.82399999999999995</v>
      </c>
      <c r="BV62">
        <v>0.80300000000000005</v>
      </c>
      <c r="BW62" s="3">
        <v>999</v>
      </c>
      <c r="BX62">
        <f>IFERROR(AVERAGEIF(BY62:DD62,"&lt;&gt;999"),"")</f>
        <v>0.95816129032258079</v>
      </c>
      <c r="BY62">
        <v>0.66700000000000004</v>
      </c>
      <c r="BZ62">
        <v>0.85399999999999998</v>
      </c>
      <c r="CA62">
        <v>1.232</v>
      </c>
      <c r="CB62">
        <v>0.80100000000000005</v>
      </c>
      <c r="CC62">
        <v>0.78300000000000003</v>
      </c>
      <c r="CD62">
        <v>0.88</v>
      </c>
      <c r="CE62">
        <v>0.85</v>
      </c>
      <c r="CF62">
        <v>3.9129999999999998</v>
      </c>
      <c r="CG62">
        <v>0.58799999999999997</v>
      </c>
      <c r="CH62">
        <v>0.95699999999999996</v>
      </c>
      <c r="CI62">
        <v>0.83599999999999997</v>
      </c>
      <c r="CJ62">
        <v>0.80800000000000005</v>
      </c>
      <c r="CK62">
        <v>0.76200000000000001</v>
      </c>
      <c r="CL62">
        <v>0.93400000000000005</v>
      </c>
      <c r="CM62">
        <v>0.67900000000000005</v>
      </c>
      <c r="CN62">
        <v>1.3520000000000001</v>
      </c>
      <c r="CO62">
        <v>0.90100000000000002</v>
      </c>
      <c r="CP62">
        <v>1.2070000000000001</v>
      </c>
      <c r="CQ62">
        <v>0.70499999999999996</v>
      </c>
      <c r="CR62">
        <v>0.873</v>
      </c>
      <c r="CS62">
        <v>1.492</v>
      </c>
      <c r="CT62">
        <v>0.79</v>
      </c>
      <c r="CU62">
        <v>0.71499999999999997</v>
      </c>
      <c r="CV62">
        <v>0.66900000000000004</v>
      </c>
      <c r="CW62">
        <v>0.64400000000000002</v>
      </c>
      <c r="CX62">
        <v>0.59899999999999998</v>
      </c>
      <c r="CY62">
        <v>0.70199999999999996</v>
      </c>
      <c r="CZ62">
        <v>0.81200000000000006</v>
      </c>
      <c r="DA62">
        <v>0.78600000000000003</v>
      </c>
      <c r="DB62">
        <v>1.0529999999999999</v>
      </c>
      <c r="DC62">
        <v>0.85899999999999999</v>
      </c>
      <c r="DD62">
        <v>999</v>
      </c>
      <c r="DE62" s="9"/>
      <c r="DF62" s="9"/>
      <c r="DG62" s="9"/>
    </row>
    <row r="63" spans="1:111" x14ac:dyDescent="0.25">
      <c r="A63">
        <v>94</v>
      </c>
      <c r="B63">
        <v>20</v>
      </c>
      <c r="C63" t="s">
        <v>4</v>
      </c>
      <c r="D63" t="s">
        <v>5</v>
      </c>
      <c r="E63">
        <v>1</v>
      </c>
      <c r="F63">
        <v>2</v>
      </c>
      <c r="G63">
        <v>2</v>
      </c>
      <c r="H63">
        <v>0</v>
      </c>
      <c r="I63" s="3">
        <v>0</v>
      </c>
      <c r="J63" s="1">
        <f>IF(IF(H63=1,1,0),1,(IF(I63=1,2,0)))</f>
        <v>0</v>
      </c>
      <c r="K63">
        <v>19</v>
      </c>
      <c r="L63">
        <v>0</v>
      </c>
      <c r="M63">
        <v>2</v>
      </c>
      <c r="N63">
        <v>19</v>
      </c>
      <c r="O63">
        <v>0</v>
      </c>
      <c r="P63">
        <v>1</v>
      </c>
      <c r="Q63">
        <v>2.9599999999999982</v>
      </c>
      <c r="R63">
        <v>4.3236363636363651</v>
      </c>
      <c r="S63">
        <v>4.706666666666667</v>
      </c>
      <c r="T63" s="3">
        <v>3.8319999999999985</v>
      </c>
      <c r="U63">
        <v>33</v>
      </c>
      <c r="V63">
        <v>0</v>
      </c>
      <c r="W63">
        <v>2</v>
      </c>
      <c r="X63">
        <v>33</v>
      </c>
      <c r="Y63">
        <v>0</v>
      </c>
      <c r="Z63">
        <v>1</v>
      </c>
      <c r="AA63">
        <v>4.7858823529411758</v>
      </c>
      <c r="AB63">
        <v>7.9682352941176493</v>
      </c>
      <c r="AC63">
        <v>7.4917647058823507</v>
      </c>
      <c r="AD63" s="3">
        <v>6.1611764705882379</v>
      </c>
      <c r="AE63" s="2">
        <v>999</v>
      </c>
      <c r="AF63" s="9">
        <v>999</v>
      </c>
      <c r="AG63" s="9">
        <v>999</v>
      </c>
      <c r="AH63" s="9">
        <v>999</v>
      </c>
      <c r="AI63" s="9">
        <v>999</v>
      </c>
      <c r="AJ63" s="9">
        <v>999</v>
      </c>
      <c r="AK63" s="9">
        <v>999</v>
      </c>
      <c r="AL63" s="9">
        <v>999</v>
      </c>
      <c r="AM63" s="9">
        <v>999</v>
      </c>
      <c r="AN63" s="9">
        <v>999</v>
      </c>
      <c r="AO63" s="9">
        <v>999</v>
      </c>
      <c r="AP63">
        <v>14</v>
      </c>
      <c r="AQ63">
        <v>6</v>
      </c>
      <c r="AR63">
        <v>0</v>
      </c>
      <c r="AS63">
        <v>4.3949999999999996</v>
      </c>
      <c r="AT63" s="3">
        <v>2.9814285714285726</v>
      </c>
      <c r="AU63" s="2">
        <v>0</v>
      </c>
      <c r="AV63" s="9">
        <f>IF(OR(AX63/AW63&gt;1/5,(BA63+BB63+BC63+BE63)/AW63&gt;1/5),1,0)</f>
        <v>1</v>
      </c>
      <c r="AW63" s="2">
        <f>(AY63-BA63-BB63-BC63)-AX63</f>
        <v>31</v>
      </c>
      <c r="AX63">
        <v>0</v>
      </c>
      <c r="AY63">
        <v>38</v>
      </c>
      <c r="AZ63">
        <v>31</v>
      </c>
      <c r="BA63">
        <v>3</v>
      </c>
      <c r="BB63">
        <v>3</v>
      </c>
      <c r="BC63">
        <v>1</v>
      </c>
      <c r="BD63">
        <v>0</v>
      </c>
      <c r="BE63">
        <v>2</v>
      </c>
      <c r="BF63">
        <v>21</v>
      </c>
      <c r="BG63">
        <v>2</v>
      </c>
      <c r="BH63">
        <v>1</v>
      </c>
      <c r="BI63">
        <v>9.33</v>
      </c>
      <c r="BJ63" s="3">
        <v>9.5569999999999986</v>
      </c>
      <c r="BK63">
        <v>999</v>
      </c>
      <c r="BL63">
        <v>999</v>
      </c>
      <c r="BM63">
        <v>999</v>
      </c>
      <c r="BN63">
        <v>999</v>
      </c>
      <c r="BO63">
        <v>999</v>
      </c>
      <c r="BP63">
        <v>999</v>
      </c>
      <c r="BQ63">
        <v>999</v>
      </c>
      <c r="BR63">
        <v>999</v>
      </c>
      <c r="BS63">
        <v>999</v>
      </c>
      <c r="BT63">
        <v>999</v>
      </c>
      <c r="BU63">
        <v>999</v>
      </c>
      <c r="BV63">
        <v>999</v>
      </c>
      <c r="BW63" s="1">
        <v>999</v>
      </c>
      <c r="BX63">
        <f>IFERROR(AVERAGEIF(BY63:DD63,"&lt;&gt;999"),"")</f>
        <v>1.2230689655172413</v>
      </c>
      <c r="BY63">
        <v>999</v>
      </c>
      <c r="BZ63">
        <v>1.194</v>
      </c>
      <c r="CA63">
        <v>0.315</v>
      </c>
      <c r="CB63">
        <v>2.3540000000000001</v>
      </c>
      <c r="CC63">
        <v>0.47199999999999998</v>
      </c>
      <c r="CD63">
        <v>1.3009999999999999</v>
      </c>
      <c r="CE63">
        <v>1.8660000000000001</v>
      </c>
      <c r="CF63">
        <v>1.379</v>
      </c>
      <c r="CG63">
        <v>1.2669999999999999</v>
      </c>
      <c r="CH63">
        <v>1.1719999999999999</v>
      </c>
      <c r="CI63">
        <v>1.208</v>
      </c>
      <c r="CJ63">
        <v>0.73099999999999998</v>
      </c>
      <c r="CK63">
        <v>0.95099999999999996</v>
      </c>
      <c r="CL63">
        <v>1.071</v>
      </c>
      <c r="CM63">
        <v>0.83399999999999996</v>
      </c>
      <c r="CN63">
        <v>1.022</v>
      </c>
      <c r="CO63">
        <v>1.095</v>
      </c>
      <c r="CP63">
        <v>0.97299999999999998</v>
      </c>
      <c r="CQ63">
        <v>1.478</v>
      </c>
      <c r="CR63">
        <v>1.238</v>
      </c>
      <c r="CS63">
        <v>0.753</v>
      </c>
      <c r="CT63">
        <v>0.96</v>
      </c>
      <c r="CU63">
        <v>1.115</v>
      </c>
      <c r="CV63">
        <v>999</v>
      </c>
      <c r="CW63">
        <v>1.8480000000000001</v>
      </c>
      <c r="CX63">
        <v>1.0069999999999999</v>
      </c>
      <c r="CY63">
        <v>1.1679999999999999</v>
      </c>
      <c r="CZ63">
        <v>1.843</v>
      </c>
      <c r="DA63">
        <v>2.1539999999999999</v>
      </c>
      <c r="DB63">
        <v>1.2010000000000001</v>
      </c>
      <c r="DC63">
        <v>1.4990000000000001</v>
      </c>
      <c r="DD63" s="9">
        <v>999</v>
      </c>
      <c r="DE63" s="9"/>
      <c r="DF63" s="9"/>
      <c r="DG63" s="9"/>
    </row>
    <row r="64" spans="1:111" x14ac:dyDescent="0.25">
      <c r="A64">
        <v>97</v>
      </c>
      <c r="B64">
        <v>21</v>
      </c>
      <c r="C64" t="s">
        <v>4</v>
      </c>
      <c r="D64" t="s">
        <v>5</v>
      </c>
      <c r="E64">
        <v>1</v>
      </c>
      <c r="F64">
        <v>1</v>
      </c>
      <c r="G64">
        <v>2</v>
      </c>
      <c r="H64">
        <v>1</v>
      </c>
      <c r="I64" s="3">
        <v>0</v>
      </c>
      <c r="J64" s="1">
        <f>IF(IF(H64=1,1,0),1,(IF(I64=1,2,0)))</f>
        <v>1</v>
      </c>
      <c r="K64">
        <v>9</v>
      </c>
      <c r="L64">
        <v>0</v>
      </c>
      <c r="M64">
        <v>0</v>
      </c>
      <c r="N64">
        <v>9</v>
      </c>
      <c r="O64">
        <v>0</v>
      </c>
      <c r="P64">
        <v>0</v>
      </c>
      <c r="Q64">
        <v>5.8740000000000006</v>
      </c>
      <c r="R64">
        <v>12.125999999999999</v>
      </c>
      <c r="S64">
        <v>13.467999999999998</v>
      </c>
      <c r="T64" s="3">
        <v>4.5320000000000018</v>
      </c>
      <c r="U64">
        <v>26</v>
      </c>
      <c r="V64">
        <v>0</v>
      </c>
      <c r="W64">
        <v>0</v>
      </c>
      <c r="X64">
        <v>24</v>
      </c>
      <c r="Y64">
        <v>0</v>
      </c>
      <c r="Z64">
        <v>0</v>
      </c>
      <c r="AA64">
        <v>7.8069230769230806</v>
      </c>
      <c r="AB64">
        <v>10.519230769230765</v>
      </c>
      <c r="AC64">
        <v>12.323846153846155</v>
      </c>
      <c r="AD64" s="3">
        <v>6.649166666666666</v>
      </c>
      <c r="AE64" s="2">
        <v>0</v>
      </c>
      <c r="AF64" s="9">
        <f>IF(OR(AH64/AG64&gt;1/5,(AK64+AL64+AM64+AO64)/AG64&gt;1/5),1,0)</f>
        <v>0</v>
      </c>
      <c r="AG64" s="2">
        <f>(AI64-AK64-AL64-AM64)-AH64</f>
        <v>11</v>
      </c>
      <c r="AH64">
        <v>0</v>
      </c>
      <c r="AI64">
        <v>11</v>
      </c>
      <c r="AJ64">
        <v>11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15</v>
      </c>
      <c r="AQ64">
        <v>0</v>
      </c>
      <c r="AR64">
        <v>0</v>
      </c>
      <c r="AS64">
        <v>5.2037499999999959</v>
      </c>
      <c r="AT64" s="3">
        <v>6.0462500000000041</v>
      </c>
      <c r="AU64" s="2">
        <v>0</v>
      </c>
      <c r="AV64" s="9">
        <f>IF(OR(AX64/AW64&gt;1/5,(BA64+BB64+BC64+BE64)/AW64&gt;1/5),1,0)</f>
        <v>0</v>
      </c>
      <c r="AW64" s="2">
        <f>(AY64-BA64-BB64-BC64)-AX64</f>
        <v>31</v>
      </c>
      <c r="AX64">
        <v>0</v>
      </c>
      <c r="AY64">
        <v>32</v>
      </c>
      <c r="AZ64">
        <v>0</v>
      </c>
      <c r="BA64">
        <v>0</v>
      </c>
      <c r="BB64">
        <v>0</v>
      </c>
      <c r="BC64">
        <v>1</v>
      </c>
      <c r="BD64">
        <v>0</v>
      </c>
      <c r="BE64">
        <v>0</v>
      </c>
      <c r="BF64">
        <v>49</v>
      </c>
      <c r="BG64">
        <v>0</v>
      </c>
      <c r="BH64">
        <v>0</v>
      </c>
      <c r="BI64">
        <v>3.9960000000000004</v>
      </c>
      <c r="BJ64" s="3">
        <v>5.6040000000000001</v>
      </c>
      <c r="BK64">
        <f>IFERROR(AVERAGEIF(BL64:BW64,"&lt;&gt;999"),"")</f>
        <v>0.68899999999999995</v>
      </c>
      <c r="BL64">
        <v>0.71399999999999997</v>
      </c>
      <c r="BM64">
        <v>0.84299999999999997</v>
      </c>
      <c r="BN64">
        <v>0.58799999999999997</v>
      </c>
      <c r="BO64">
        <v>0.77500000000000002</v>
      </c>
      <c r="BP64">
        <v>0.57499999999999996</v>
      </c>
      <c r="BQ64">
        <v>0.93400000000000005</v>
      </c>
      <c r="BR64">
        <v>0.47599999999999998</v>
      </c>
      <c r="BS64">
        <v>0.69399999999999995</v>
      </c>
      <c r="BT64">
        <v>0.61399999999999999</v>
      </c>
      <c r="BU64">
        <v>0.621</v>
      </c>
      <c r="BV64">
        <v>0.745</v>
      </c>
      <c r="BW64" s="3">
        <v>999</v>
      </c>
      <c r="BX64">
        <f>IFERROR(AVERAGEIF(BY64:DD64,"&lt;&gt;999"),"")</f>
        <v>0.94003225806451596</v>
      </c>
      <c r="BY64">
        <v>0.93899999999999995</v>
      </c>
      <c r="BZ64">
        <v>1.079</v>
      </c>
      <c r="CA64">
        <v>0.85099999999999998</v>
      </c>
      <c r="CB64">
        <v>0.88700000000000001</v>
      </c>
      <c r="CC64">
        <v>0.90900000000000003</v>
      </c>
      <c r="CD64">
        <v>1.2230000000000001</v>
      </c>
      <c r="CE64">
        <v>0.84099999999999997</v>
      </c>
      <c r="CF64">
        <v>1.0569999999999999</v>
      </c>
      <c r="CG64">
        <v>0.95199999999999996</v>
      </c>
      <c r="CH64">
        <v>0.88600000000000001</v>
      </c>
      <c r="CI64">
        <v>0.89900000000000002</v>
      </c>
      <c r="CJ64">
        <v>0.873</v>
      </c>
      <c r="CK64">
        <v>0.61</v>
      </c>
      <c r="CL64">
        <v>0.72499999999999998</v>
      </c>
      <c r="CM64">
        <v>0.874</v>
      </c>
      <c r="CN64">
        <v>0.81599999999999995</v>
      </c>
      <c r="CO64">
        <v>0.71199999999999997</v>
      </c>
      <c r="CP64">
        <v>1.2929999999999999</v>
      </c>
      <c r="CQ64">
        <v>1.145</v>
      </c>
      <c r="CR64">
        <v>1.0309999999999999</v>
      </c>
      <c r="CS64">
        <v>0.76200000000000001</v>
      </c>
      <c r="CT64">
        <v>1.238</v>
      </c>
      <c r="CU64">
        <v>0.71699999999999997</v>
      </c>
      <c r="CV64">
        <v>0.94499999999999995</v>
      </c>
      <c r="CW64">
        <v>0.71699999999999997</v>
      </c>
      <c r="CX64">
        <v>1.0369999999999999</v>
      </c>
      <c r="CY64">
        <v>0.94099999999999995</v>
      </c>
      <c r="CZ64">
        <v>1.282</v>
      </c>
      <c r="DA64">
        <v>0.93700000000000006</v>
      </c>
      <c r="DB64">
        <v>1.1100000000000001</v>
      </c>
      <c r="DC64">
        <v>0.85299999999999998</v>
      </c>
      <c r="DD64" s="9">
        <v>999</v>
      </c>
      <c r="DE64" s="9"/>
      <c r="DF64" s="9"/>
      <c r="DG64" s="9"/>
    </row>
    <row r="65" spans="1:111" x14ac:dyDescent="0.25">
      <c r="A65">
        <v>98</v>
      </c>
      <c r="B65">
        <v>21</v>
      </c>
      <c r="C65" t="s">
        <v>4</v>
      </c>
      <c r="D65" t="s">
        <v>5</v>
      </c>
      <c r="E65">
        <v>2</v>
      </c>
      <c r="F65">
        <v>2</v>
      </c>
      <c r="G65">
        <v>2</v>
      </c>
      <c r="H65">
        <v>0</v>
      </c>
      <c r="I65" s="3">
        <v>0</v>
      </c>
      <c r="J65" s="1">
        <f>IF(IF(H65=1,1,0),1,(IF(I65=1,2,0)))</f>
        <v>0</v>
      </c>
      <c r="K65">
        <v>10</v>
      </c>
      <c r="L65">
        <v>0</v>
      </c>
      <c r="M65">
        <v>4</v>
      </c>
      <c r="N65">
        <v>9</v>
      </c>
      <c r="O65">
        <v>0</v>
      </c>
      <c r="P65">
        <v>0</v>
      </c>
      <c r="Q65">
        <v>7.2366666666666672</v>
      </c>
      <c r="R65">
        <v>4.1449999999999996</v>
      </c>
      <c r="S65">
        <v>11.353999999999997</v>
      </c>
      <c r="T65" s="3">
        <v>6.6460000000000026</v>
      </c>
      <c r="U65">
        <v>48</v>
      </c>
      <c r="V65">
        <v>0</v>
      </c>
      <c r="W65">
        <v>0</v>
      </c>
      <c r="X65">
        <v>31</v>
      </c>
      <c r="Y65">
        <v>0</v>
      </c>
      <c r="Z65">
        <v>1</v>
      </c>
      <c r="AA65">
        <v>3.3887500000000004</v>
      </c>
      <c r="AB65">
        <v>6.5812499999999998</v>
      </c>
      <c r="AC65">
        <v>7.755625000000002</v>
      </c>
      <c r="AD65" s="3">
        <v>6.7618749999999981</v>
      </c>
      <c r="AE65" s="2">
        <v>1</v>
      </c>
      <c r="AF65" s="9">
        <f>IF(OR(AH65/AG65&gt;1/5,(AK65+AL65+AM65+AO65)/AG65&gt;1/5),1,0)</f>
        <v>0</v>
      </c>
      <c r="AG65" s="2">
        <f>(AI65-AK65-AL65-AM65)-AH65</f>
        <v>12</v>
      </c>
      <c r="AH65">
        <v>0</v>
      </c>
      <c r="AI65">
        <v>13</v>
      </c>
      <c r="AJ65">
        <v>12</v>
      </c>
      <c r="AK65">
        <v>0</v>
      </c>
      <c r="AL65">
        <v>1</v>
      </c>
      <c r="AM65">
        <v>0</v>
      </c>
      <c r="AN65">
        <v>0</v>
      </c>
      <c r="AO65">
        <v>0</v>
      </c>
      <c r="AP65">
        <v>16</v>
      </c>
      <c r="AQ65">
        <v>0</v>
      </c>
      <c r="AR65">
        <v>1</v>
      </c>
      <c r="AS65">
        <v>4.9512500000000017</v>
      </c>
      <c r="AT65" s="3">
        <v>4.9099999999999984</v>
      </c>
      <c r="AU65" s="2">
        <v>0</v>
      </c>
      <c r="AV65" s="9">
        <f>IF(OR(AX65/AW65&gt;1/5,(BA65+BB65+BC65+BE65)/AW65&gt;1/5),1,0)</f>
        <v>0</v>
      </c>
      <c r="AW65" s="2">
        <f>(AY65-BA65-BB65-BC65)-AX65</f>
        <v>27</v>
      </c>
      <c r="AX65">
        <v>3</v>
      </c>
      <c r="AY65">
        <v>30</v>
      </c>
      <c r="AZ65">
        <v>31</v>
      </c>
      <c r="BA65">
        <v>0</v>
      </c>
      <c r="BB65">
        <v>0</v>
      </c>
      <c r="BC65">
        <v>0</v>
      </c>
      <c r="BD65">
        <v>1</v>
      </c>
      <c r="BE65">
        <v>0</v>
      </c>
      <c r="BF65">
        <v>32</v>
      </c>
      <c r="BG65">
        <v>0</v>
      </c>
      <c r="BH65">
        <v>8</v>
      </c>
      <c r="BI65">
        <v>5.1075000000000008</v>
      </c>
      <c r="BJ65" s="3">
        <v>6.1223529411764712</v>
      </c>
      <c r="BK65">
        <f>IFERROR(AVERAGEIF(BL65:BW65,"&lt;&gt;999"),"")</f>
        <v>1.0275000000000001</v>
      </c>
      <c r="BL65">
        <v>1.952</v>
      </c>
      <c r="BM65">
        <v>1.0189999999999999</v>
      </c>
      <c r="BN65">
        <v>2.7170000000000001</v>
      </c>
      <c r="BO65">
        <v>0.91800000000000004</v>
      </c>
      <c r="BP65">
        <v>0.61699999999999999</v>
      </c>
      <c r="BQ65">
        <v>0.504</v>
      </c>
      <c r="BR65">
        <v>0.91100000000000003</v>
      </c>
      <c r="BS65">
        <v>0.75</v>
      </c>
      <c r="BT65">
        <v>0.872</v>
      </c>
      <c r="BU65">
        <v>0.71799999999999997</v>
      </c>
      <c r="BV65">
        <v>0.66200000000000003</v>
      </c>
      <c r="BW65" s="3">
        <v>0.69</v>
      </c>
      <c r="BX65" s="2">
        <f>IFERROR(AVERAGEIF(BY65:DD65,"&lt;&gt;999"),"")</f>
        <v>1.1432962962962963</v>
      </c>
      <c r="BY65" s="2">
        <v>999</v>
      </c>
      <c r="BZ65" s="2">
        <v>999</v>
      </c>
      <c r="CA65" s="2">
        <v>999</v>
      </c>
      <c r="CB65" s="2">
        <v>999</v>
      </c>
      <c r="CC65">
        <v>2.4740000000000002</v>
      </c>
      <c r="CD65">
        <v>1.22</v>
      </c>
      <c r="CE65">
        <v>2.198</v>
      </c>
      <c r="CF65">
        <v>1.4219999999999999</v>
      </c>
      <c r="CG65">
        <v>0.86899999999999999</v>
      </c>
      <c r="CH65">
        <v>1.0429999999999999</v>
      </c>
      <c r="CI65">
        <v>0.93500000000000005</v>
      </c>
      <c r="CJ65">
        <v>0.90900000000000003</v>
      </c>
      <c r="CK65">
        <v>1.222</v>
      </c>
      <c r="CL65">
        <v>1.04</v>
      </c>
      <c r="CM65">
        <v>0.77400000000000002</v>
      </c>
      <c r="CN65">
        <v>0.78800000000000003</v>
      </c>
      <c r="CO65">
        <v>1.2350000000000001</v>
      </c>
      <c r="CP65">
        <v>1.496</v>
      </c>
      <c r="CQ65">
        <v>0.98899999999999999</v>
      </c>
      <c r="CR65">
        <v>0.95499999999999996</v>
      </c>
      <c r="CS65">
        <v>1.1419999999999999</v>
      </c>
      <c r="CT65">
        <v>1.1459999999999999</v>
      </c>
      <c r="CU65">
        <v>0.97699999999999998</v>
      </c>
      <c r="CV65">
        <v>1.2370000000000001</v>
      </c>
      <c r="CW65">
        <v>0.625</v>
      </c>
      <c r="CX65">
        <v>0.873</v>
      </c>
      <c r="CY65">
        <v>1.32</v>
      </c>
      <c r="CZ65">
        <v>0.76600000000000001</v>
      </c>
      <c r="DA65">
        <v>1.125</v>
      </c>
      <c r="DB65">
        <v>1.121</v>
      </c>
      <c r="DC65">
        <v>0.96799999999999997</v>
      </c>
      <c r="DD65">
        <v>999</v>
      </c>
      <c r="DE65" s="9"/>
      <c r="DF65" s="9"/>
      <c r="DG65" s="9"/>
    </row>
    <row r="66" spans="1:111" x14ac:dyDescent="0.25">
      <c r="A66">
        <v>99</v>
      </c>
      <c r="B66">
        <v>19</v>
      </c>
      <c r="C66" t="s">
        <v>4</v>
      </c>
      <c r="D66" t="s">
        <v>5</v>
      </c>
      <c r="E66">
        <v>1</v>
      </c>
      <c r="F66">
        <v>2</v>
      </c>
      <c r="G66">
        <v>1</v>
      </c>
      <c r="H66">
        <v>0</v>
      </c>
      <c r="I66" s="3">
        <v>1</v>
      </c>
      <c r="J66" s="1">
        <f>IF(IF(H66=1,1,0),1,(IF(I66=1,2,0)))</f>
        <v>2</v>
      </c>
      <c r="K66">
        <v>16</v>
      </c>
      <c r="L66">
        <v>0</v>
      </c>
      <c r="M66">
        <v>1</v>
      </c>
      <c r="N66">
        <v>12</v>
      </c>
      <c r="O66">
        <v>0</v>
      </c>
      <c r="P66">
        <v>2</v>
      </c>
      <c r="Q66">
        <v>6.0650000000000013</v>
      </c>
      <c r="R66">
        <v>4.0933333333333319</v>
      </c>
      <c r="S66">
        <v>7.1350000000000007</v>
      </c>
      <c r="T66" s="1">
        <v>4.4457142857142857</v>
      </c>
      <c r="U66">
        <v>60</v>
      </c>
      <c r="V66">
        <v>1</v>
      </c>
      <c r="W66">
        <v>0</v>
      </c>
      <c r="X66">
        <v>39</v>
      </c>
      <c r="Y66">
        <v>0</v>
      </c>
      <c r="Z66">
        <v>0</v>
      </c>
      <c r="AA66">
        <v>5.078333333333334</v>
      </c>
      <c r="AB66">
        <v>2.8254838709677426</v>
      </c>
      <c r="AC66">
        <v>6.8835000000000024</v>
      </c>
      <c r="AD66" s="3">
        <v>5.1164999999999976</v>
      </c>
      <c r="AE66" s="2">
        <v>0</v>
      </c>
      <c r="AF66" s="9">
        <f>IF(OR(AH66/AG66&gt;1/5,(AK66+AL66+AM66+AO66)/AG66&gt;1/5),1,0)</f>
        <v>0</v>
      </c>
      <c r="AG66" s="2">
        <f>(AI66-AK66-AL66-AM66)-AH66</f>
        <v>11</v>
      </c>
      <c r="AH66" s="2">
        <v>0</v>
      </c>
      <c r="AI66">
        <v>11</v>
      </c>
      <c r="AJ66">
        <v>11</v>
      </c>
      <c r="AK66">
        <v>0</v>
      </c>
      <c r="AL66">
        <v>0</v>
      </c>
      <c r="AM66">
        <v>0</v>
      </c>
      <c r="AN66">
        <v>0</v>
      </c>
      <c r="AO66" s="2">
        <v>0</v>
      </c>
      <c r="AP66">
        <v>11</v>
      </c>
      <c r="AQ66">
        <v>1</v>
      </c>
      <c r="AR66">
        <v>0</v>
      </c>
      <c r="AS66">
        <v>5.618333333333335</v>
      </c>
      <c r="AT66" s="3">
        <v>8.5466666666666669</v>
      </c>
      <c r="AU66" s="2">
        <v>0</v>
      </c>
      <c r="AV66" s="9">
        <f>IF(OR(AX66/AW66&gt;1/5,(BA66+BB66+BC66+BE66)/AW66&gt;1/5),1,0)</f>
        <v>0</v>
      </c>
      <c r="AW66" s="2">
        <f>(AY66-BA66-BB66-BC66)-AX66</f>
        <v>31</v>
      </c>
      <c r="AX66" s="2">
        <v>0</v>
      </c>
      <c r="AY66" s="9">
        <v>32</v>
      </c>
      <c r="AZ66">
        <v>31</v>
      </c>
      <c r="BA66">
        <v>1</v>
      </c>
      <c r="BB66">
        <v>0</v>
      </c>
      <c r="BC66">
        <v>0</v>
      </c>
      <c r="BD66">
        <v>0</v>
      </c>
      <c r="BE66">
        <v>0</v>
      </c>
      <c r="BF66">
        <v>55</v>
      </c>
      <c r="BG66">
        <v>0</v>
      </c>
      <c r="BH66">
        <v>0</v>
      </c>
      <c r="BI66">
        <v>3.1410714285714261</v>
      </c>
      <c r="BJ66" s="3">
        <v>5.4303571428571455</v>
      </c>
      <c r="BK66">
        <f>IFERROR(AVERAGEIF(BL66:BW66,"&lt;&gt;999"),"")</f>
        <v>0.86009090909090913</v>
      </c>
      <c r="BL66">
        <v>1.591</v>
      </c>
      <c r="BM66">
        <v>1.1299999999999999</v>
      </c>
      <c r="BN66">
        <v>1.1479999999999999</v>
      </c>
      <c r="BO66">
        <v>0.83799999999999997</v>
      </c>
      <c r="BP66">
        <v>0.86499999999999999</v>
      </c>
      <c r="BQ66">
        <v>0.83399999999999996</v>
      </c>
      <c r="BR66">
        <v>0.61499999999999999</v>
      </c>
      <c r="BS66">
        <v>0.82199999999999995</v>
      </c>
      <c r="BT66">
        <v>0.63800000000000001</v>
      </c>
      <c r="BU66">
        <v>0.64</v>
      </c>
      <c r="BV66">
        <v>0.34</v>
      </c>
      <c r="BW66" s="3">
        <v>999</v>
      </c>
      <c r="BX66">
        <f>IFERROR(AVERAGEIF(BY66:DD66,"&lt;&gt;999"),"")</f>
        <v>0.61683870967741938</v>
      </c>
      <c r="BY66">
        <v>0.77600000000000002</v>
      </c>
      <c r="BZ66">
        <v>0.93100000000000005</v>
      </c>
      <c r="CA66">
        <v>0.64600000000000002</v>
      </c>
      <c r="CB66">
        <v>0.55100000000000005</v>
      </c>
      <c r="CC66">
        <v>0.34200000000000003</v>
      </c>
      <c r="CD66">
        <v>0.58299999999999996</v>
      </c>
      <c r="CE66">
        <v>0.39100000000000001</v>
      </c>
      <c r="CF66">
        <v>1.1220000000000001</v>
      </c>
      <c r="CG66">
        <v>0.36899999999999999</v>
      </c>
      <c r="CH66">
        <v>0.91600000000000004</v>
      </c>
      <c r="CI66">
        <v>0.69299999999999995</v>
      </c>
      <c r="CJ66">
        <v>0.71199999999999997</v>
      </c>
      <c r="CK66">
        <v>0.39900000000000002</v>
      </c>
      <c r="CL66">
        <v>0.67200000000000004</v>
      </c>
      <c r="CM66">
        <v>0.54700000000000004</v>
      </c>
      <c r="CN66">
        <v>0.56200000000000006</v>
      </c>
      <c r="CO66">
        <v>0.505</v>
      </c>
      <c r="CP66">
        <v>0.55700000000000005</v>
      </c>
      <c r="CQ66">
        <v>0.93799999999999994</v>
      </c>
      <c r="CR66">
        <v>0.379</v>
      </c>
      <c r="CS66">
        <v>0.51300000000000001</v>
      </c>
      <c r="CT66">
        <v>0.40600000000000003</v>
      </c>
      <c r="CU66">
        <v>0.55200000000000005</v>
      </c>
      <c r="CV66">
        <v>0.78</v>
      </c>
      <c r="CW66">
        <v>0.74299999999999999</v>
      </c>
      <c r="CX66">
        <v>0.70399999999999996</v>
      </c>
      <c r="CY66">
        <v>0.71399999999999997</v>
      </c>
      <c r="CZ66">
        <v>0.59</v>
      </c>
      <c r="DA66">
        <v>0.47899999999999998</v>
      </c>
      <c r="DB66">
        <v>0.61899999999999999</v>
      </c>
      <c r="DC66">
        <v>0.43099999999999999</v>
      </c>
      <c r="DD66">
        <v>999</v>
      </c>
      <c r="DE66" s="9"/>
      <c r="DF66" s="9"/>
      <c r="DG66" s="9"/>
    </row>
    <row r="67" spans="1:111" x14ac:dyDescent="0.25">
      <c r="A67">
        <v>100</v>
      </c>
      <c r="B67">
        <v>23</v>
      </c>
      <c r="C67" t="s">
        <v>97</v>
      </c>
      <c r="D67" t="s">
        <v>5</v>
      </c>
      <c r="E67">
        <v>2</v>
      </c>
      <c r="F67">
        <v>2</v>
      </c>
      <c r="G67">
        <v>2</v>
      </c>
      <c r="H67">
        <v>0</v>
      </c>
      <c r="I67" s="3">
        <v>0</v>
      </c>
      <c r="J67" s="1">
        <f>IF(IF(H67=1,1,0),1,(IF(I67=1,2,0)))</f>
        <v>0</v>
      </c>
      <c r="K67">
        <v>8</v>
      </c>
      <c r="L67">
        <v>0</v>
      </c>
      <c r="M67">
        <v>0</v>
      </c>
      <c r="N67">
        <v>11</v>
      </c>
      <c r="O67">
        <v>0</v>
      </c>
      <c r="P67">
        <v>0</v>
      </c>
      <c r="Q67">
        <v>10.130000000000001</v>
      </c>
      <c r="R67">
        <v>9.8374999999999986</v>
      </c>
      <c r="S67">
        <v>8.8283333333333314</v>
      </c>
      <c r="T67" s="3">
        <v>6.1716666666666695</v>
      </c>
      <c r="U67">
        <v>26</v>
      </c>
      <c r="V67">
        <v>1</v>
      </c>
      <c r="W67">
        <v>2</v>
      </c>
      <c r="X67">
        <v>25</v>
      </c>
      <c r="Y67">
        <v>0</v>
      </c>
      <c r="Z67">
        <v>1</v>
      </c>
      <c r="AA67">
        <v>7.79538461538462</v>
      </c>
      <c r="AB67">
        <v>8.7323076923076872</v>
      </c>
      <c r="AC67">
        <v>12.207692307692307</v>
      </c>
      <c r="AD67" s="3">
        <v>5.3299999999999992</v>
      </c>
      <c r="AE67" s="2">
        <v>1</v>
      </c>
      <c r="AF67" s="9">
        <f>IF(OR(AH67/AG67&gt;1/5,(AK67+AL67+AM67+AO67)/AG67&gt;1/5),1,0)</f>
        <v>1</v>
      </c>
      <c r="AG67" s="2">
        <f>(AI67-AK67-AL67-AM67)-AH67</f>
        <v>7</v>
      </c>
      <c r="AH67">
        <v>6</v>
      </c>
      <c r="AI67">
        <v>13</v>
      </c>
      <c r="AJ67">
        <v>12</v>
      </c>
      <c r="AK67">
        <v>0</v>
      </c>
      <c r="AL67">
        <v>0</v>
      </c>
      <c r="AM67">
        <v>0</v>
      </c>
      <c r="AN67">
        <v>0</v>
      </c>
      <c r="AO67">
        <v>1</v>
      </c>
      <c r="AP67">
        <v>18</v>
      </c>
      <c r="AQ67">
        <v>0</v>
      </c>
      <c r="AR67">
        <v>0</v>
      </c>
      <c r="AS67">
        <v>4.84</v>
      </c>
      <c r="AT67" s="3">
        <v>4.6222222222222227</v>
      </c>
      <c r="AU67" s="2">
        <v>0</v>
      </c>
      <c r="AV67" s="9">
        <f>IF(OR(AX67/AW67&gt;1/5,(BA67+BB67+BC67+BE67)/AW67&gt;1/5),1,0)</f>
        <v>1</v>
      </c>
      <c r="AW67" s="2">
        <f>(AY67-BA67-BB67-BC67)-AX67</f>
        <v>18</v>
      </c>
      <c r="AX67">
        <v>9</v>
      </c>
      <c r="AY67">
        <v>29</v>
      </c>
      <c r="AZ67">
        <v>31</v>
      </c>
      <c r="BA67">
        <v>1</v>
      </c>
      <c r="BB67">
        <v>1</v>
      </c>
      <c r="BC67">
        <v>0</v>
      </c>
      <c r="BD67">
        <v>4</v>
      </c>
      <c r="BE67">
        <v>0</v>
      </c>
      <c r="BF67">
        <v>24</v>
      </c>
      <c r="BG67">
        <v>3</v>
      </c>
      <c r="BH67">
        <v>0</v>
      </c>
      <c r="BI67">
        <v>7.5908333333333387</v>
      </c>
      <c r="BJ67" s="3">
        <v>9.6915384615384568</v>
      </c>
      <c r="BK67">
        <f>IFERROR(AVERAGEIF(BL67:BW67,"&lt;&gt;999"),"")</f>
        <v>0.66516666666666668</v>
      </c>
      <c r="BL67">
        <v>1.1839999999999999</v>
      </c>
      <c r="BM67">
        <v>0.84899999999999998</v>
      </c>
      <c r="BN67">
        <v>0.51100000000000001</v>
      </c>
      <c r="BO67">
        <v>0.497</v>
      </c>
      <c r="BP67">
        <v>0.66700000000000004</v>
      </c>
      <c r="BQ67">
        <v>0.505</v>
      </c>
      <c r="BR67">
        <v>0.499</v>
      </c>
      <c r="BS67">
        <v>0.626</v>
      </c>
      <c r="BT67">
        <v>0.66700000000000004</v>
      </c>
      <c r="BU67">
        <v>0.54300000000000004</v>
      </c>
      <c r="BV67">
        <v>0.8</v>
      </c>
      <c r="BW67" s="3">
        <v>0.63400000000000001</v>
      </c>
      <c r="BX67" s="2">
        <f>IFERROR(AVERAGEIF(BY67:DD67,"&lt;&gt;999"),"")</f>
        <v>0.69744444444444442</v>
      </c>
      <c r="BY67">
        <v>0.58299999999999996</v>
      </c>
      <c r="BZ67">
        <v>0.58899999999999997</v>
      </c>
      <c r="CA67">
        <v>0.48699999999999999</v>
      </c>
      <c r="CB67" s="2">
        <v>999</v>
      </c>
      <c r="CC67">
        <v>0.49099999999999999</v>
      </c>
      <c r="CD67">
        <v>999</v>
      </c>
      <c r="CE67">
        <v>0.67300000000000004</v>
      </c>
      <c r="CF67">
        <v>0.58299999999999996</v>
      </c>
      <c r="CG67">
        <v>0.88100000000000001</v>
      </c>
      <c r="CH67">
        <v>0.61399999999999999</v>
      </c>
      <c r="CI67">
        <v>0.52</v>
      </c>
      <c r="CJ67">
        <v>1.2969999999999999</v>
      </c>
      <c r="CK67">
        <v>0.46100000000000002</v>
      </c>
      <c r="CL67">
        <v>0.51300000000000001</v>
      </c>
      <c r="CM67">
        <v>0.56599999999999995</v>
      </c>
      <c r="CN67">
        <v>999</v>
      </c>
      <c r="CO67">
        <v>0.63500000000000001</v>
      </c>
      <c r="CP67">
        <v>0.497</v>
      </c>
      <c r="CQ67">
        <v>0.54400000000000004</v>
      </c>
      <c r="CR67">
        <v>0.51500000000000001</v>
      </c>
      <c r="CS67">
        <v>0.46800000000000003</v>
      </c>
      <c r="CT67">
        <v>999</v>
      </c>
      <c r="CU67">
        <v>0.70599999999999996</v>
      </c>
      <c r="CV67">
        <v>999</v>
      </c>
      <c r="CW67">
        <v>1.923</v>
      </c>
      <c r="CX67">
        <v>0.92</v>
      </c>
      <c r="CY67">
        <v>0.72499999999999998</v>
      </c>
      <c r="CZ67">
        <v>0.61199999999999999</v>
      </c>
      <c r="DA67">
        <v>0.51900000000000002</v>
      </c>
      <c r="DB67">
        <v>0.79700000000000004</v>
      </c>
      <c r="DC67">
        <v>0.79100000000000004</v>
      </c>
      <c r="DD67">
        <v>0.92100000000000004</v>
      </c>
      <c r="DE67" s="9"/>
      <c r="DF67" s="9"/>
      <c r="DG67" s="9"/>
    </row>
    <row r="68" spans="1:111" x14ac:dyDescent="0.25">
      <c r="A68">
        <v>102</v>
      </c>
      <c r="B68">
        <v>22</v>
      </c>
      <c r="C68" t="s">
        <v>4</v>
      </c>
      <c r="D68" t="s">
        <v>5</v>
      </c>
      <c r="E68">
        <v>2</v>
      </c>
      <c r="F68">
        <v>1</v>
      </c>
      <c r="G68">
        <v>1</v>
      </c>
      <c r="H68">
        <v>0</v>
      </c>
      <c r="I68" s="3">
        <v>0</v>
      </c>
      <c r="J68" s="1">
        <f>IF(IF(H68=1,1,0),1,(IF(I68=1,2,0)))</f>
        <v>0</v>
      </c>
      <c r="K68">
        <v>20</v>
      </c>
      <c r="L68">
        <v>1</v>
      </c>
      <c r="M68">
        <v>0</v>
      </c>
      <c r="N68">
        <v>16</v>
      </c>
      <c r="O68">
        <v>0</v>
      </c>
      <c r="P68">
        <v>0</v>
      </c>
      <c r="Q68">
        <v>3.2329999999999983</v>
      </c>
      <c r="R68">
        <v>5.6760000000000002</v>
      </c>
      <c r="S68">
        <v>6.2811111111111106</v>
      </c>
      <c r="T68" s="3">
        <v>4.1837500000000016</v>
      </c>
      <c r="U68">
        <v>41</v>
      </c>
      <c r="V68">
        <v>0</v>
      </c>
      <c r="W68">
        <v>0</v>
      </c>
      <c r="X68">
        <v>40</v>
      </c>
      <c r="Y68">
        <v>0</v>
      </c>
      <c r="Z68">
        <v>0</v>
      </c>
      <c r="AA68">
        <v>4.1361904761904755</v>
      </c>
      <c r="AB68">
        <v>7.2923809523809533</v>
      </c>
      <c r="AC68">
        <v>7.7447619047619058</v>
      </c>
      <c r="AD68" s="3">
        <v>3.8679999999999994</v>
      </c>
      <c r="AE68" s="2">
        <v>0</v>
      </c>
      <c r="AF68" s="9">
        <f>IF(OR(AH68/AG68&gt;1/5,(AK68+AL68+AM68+AO68)/AG68&gt;1/5),1,0)</f>
        <v>0</v>
      </c>
      <c r="AG68" s="2">
        <f>(AI68-AK68-AL68-AM68)-AH68</f>
        <v>12</v>
      </c>
      <c r="AH68">
        <v>0</v>
      </c>
      <c r="AI68">
        <v>12</v>
      </c>
      <c r="AJ68">
        <v>12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11</v>
      </c>
      <c r="AQ68">
        <v>0</v>
      </c>
      <c r="AR68">
        <v>0</v>
      </c>
      <c r="AS68">
        <v>5.9899999999999993</v>
      </c>
      <c r="AT68" s="3">
        <v>9.01</v>
      </c>
      <c r="AU68" s="2">
        <v>0</v>
      </c>
      <c r="AV68" s="9">
        <f>IF(OR(AX68/AW68&gt;1/5,(BA68+BB68+BC68+BE68)/AW68&gt;1/5),1,0)</f>
        <v>0</v>
      </c>
      <c r="AW68" s="2">
        <f>(AY68-BA68-BB68-BC68)-AX68</f>
        <v>31</v>
      </c>
      <c r="AX68">
        <v>0</v>
      </c>
      <c r="AY68">
        <v>32</v>
      </c>
      <c r="AZ68">
        <v>32</v>
      </c>
      <c r="BA68">
        <v>0</v>
      </c>
      <c r="BB68">
        <v>1</v>
      </c>
      <c r="BC68">
        <v>0</v>
      </c>
      <c r="BD68">
        <v>1</v>
      </c>
      <c r="BE68">
        <v>0</v>
      </c>
      <c r="BF68">
        <v>30</v>
      </c>
      <c r="BG68">
        <v>1</v>
      </c>
      <c r="BH68">
        <v>0</v>
      </c>
      <c r="BI68">
        <v>8.1646666666666654</v>
      </c>
      <c r="BJ68" s="3">
        <v>6.9831250000000011</v>
      </c>
      <c r="BK68">
        <f>IFERROR(AVERAGEIF(BL68:BW68,"&lt;&gt;999"),"")</f>
        <v>0.83350000000000002</v>
      </c>
      <c r="BL68">
        <v>0.58699999999999997</v>
      </c>
      <c r="BM68">
        <v>0.75900000000000001</v>
      </c>
      <c r="BN68">
        <v>0.67600000000000005</v>
      </c>
      <c r="BO68">
        <v>0.874</v>
      </c>
      <c r="BP68">
        <v>0.9</v>
      </c>
      <c r="BQ68">
        <v>1.0940000000000001</v>
      </c>
      <c r="BR68">
        <v>0.627</v>
      </c>
      <c r="BS68">
        <v>0.90900000000000003</v>
      </c>
      <c r="BT68">
        <v>0.88200000000000001</v>
      </c>
      <c r="BU68">
        <v>0.78200000000000003</v>
      </c>
      <c r="BV68">
        <v>0.59199999999999997</v>
      </c>
      <c r="BW68" s="3">
        <v>1.32</v>
      </c>
      <c r="BX68" s="2">
        <f>IFERROR(AVERAGEIF(BY68:DD68,"&lt;&gt;999"),"")</f>
        <v>1.2013870967741933</v>
      </c>
      <c r="BY68">
        <v>0.52800000000000002</v>
      </c>
      <c r="BZ68">
        <v>0.90500000000000003</v>
      </c>
      <c r="CA68">
        <v>0.495</v>
      </c>
      <c r="CB68">
        <v>0.84499999999999997</v>
      </c>
      <c r="CC68">
        <v>999</v>
      </c>
      <c r="CD68">
        <v>0.63700000000000001</v>
      </c>
      <c r="CE68">
        <v>0.63</v>
      </c>
      <c r="CF68">
        <v>0.54800000000000004</v>
      </c>
      <c r="CG68">
        <v>0.73099999999999998</v>
      </c>
      <c r="CH68">
        <v>0.63800000000000001</v>
      </c>
      <c r="CI68">
        <v>1.0649999999999999</v>
      </c>
      <c r="CJ68">
        <v>0.67100000000000004</v>
      </c>
      <c r="CK68">
        <v>0.79200000000000004</v>
      </c>
      <c r="CL68">
        <v>0.60599999999999998</v>
      </c>
      <c r="CM68">
        <v>1.7430000000000001</v>
      </c>
      <c r="CN68">
        <v>2.056</v>
      </c>
      <c r="CO68">
        <v>0.95599999999999996</v>
      </c>
      <c r="CP68">
        <v>1.0009999999999999</v>
      </c>
      <c r="CQ68">
        <v>1.046</v>
      </c>
      <c r="CR68">
        <v>0.81100000000000005</v>
      </c>
      <c r="CS68">
        <v>0.95499999999999996</v>
      </c>
      <c r="CT68">
        <v>1.1599999999999999</v>
      </c>
      <c r="CU68">
        <v>0.752</v>
      </c>
      <c r="CV68">
        <v>4.4580000000000002</v>
      </c>
      <c r="CW68">
        <v>4.22</v>
      </c>
      <c r="CX68">
        <v>1.171</v>
      </c>
      <c r="CY68">
        <v>0.82499999999999996</v>
      </c>
      <c r="CZ68">
        <v>2.1819999999999999</v>
      </c>
      <c r="DA68">
        <v>0.68200000000000005</v>
      </c>
      <c r="DB68">
        <v>2.1989999999999998</v>
      </c>
      <c r="DC68">
        <v>0.89200000000000002</v>
      </c>
      <c r="DD68">
        <v>1.0429999999999999</v>
      </c>
      <c r="DE68" s="9"/>
      <c r="DF68" s="9"/>
      <c r="DG68" s="9"/>
    </row>
    <row r="69" spans="1:111" x14ac:dyDescent="0.25">
      <c r="A69">
        <v>104</v>
      </c>
      <c r="B69">
        <v>23</v>
      </c>
      <c r="C69" t="s">
        <v>4</v>
      </c>
      <c r="D69" t="s">
        <v>5</v>
      </c>
      <c r="E69">
        <v>1</v>
      </c>
      <c r="F69">
        <v>2</v>
      </c>
      <c r="G69">
        <v>1</v>
      </c>
      <c r="H69">
        <v>0</v>
      </c>
      <c r="I69" s="3">
        <v>1</v>
      </c>
      <c r="J69" s="1">
        <f>IF(IF(H69=1,1,0),1,(IF(I69=1,2,0)))</f>
        <v>2</v>
      </c>
      <c r="K69" s="10">
        <v>6</v>
      </c>
      <c r="L69" s="11">
        <v>0</v>
      </c>
      <c r="M69" s="11">
        <v>0</v>
      </c>
      <c r="N69" s="11">
        <v>8</v>
      </c>
      <c r="O69" s="11">
        <v>0</v>
      </c>
      <c r="P69" s="11">
        <v>0</v>
      </c>
      <c r="Q69">
        <v>16.577500000000001</v>
      </c>
      <c r="R69">
        <v>7.8966666666666683</v>
      </c>
      <c r="S69">
        <v>10.827499999999999</v>
      </c>
      <c r="T69" s="3">
        <v>9.338000000000001</v>
      </c>
      <c r="U69">
        <v>28</v>
      </c>
      <c r="V69">
        <v>0</v>
      </c>
      <c r="W69">
        <v>0</v>
      </c>
      <c r="X69">
        <v>23</v>
      </c>
      <c r="Y69">
        <v>0</v>
      </c>
      <c r="Z69">
        <v>0</v>
      </c>
      <c r="AA69">
        <v>8.8716666666666644</v>
      </c>
      <c r="AB69">
        <v>11.128333333333336</v>
      </c>
      <c r="AC69">
        <v>7.092142857142858</v>
      </c>
      <c r="AD69" s="3">
        <v>9.3806666666666665</v>
      </c>
      <c r="AE69" s="2">
        <v>0</v>
      </c>
      <c r="AF69" s="9">
        <f>IF(OR(AH69/AG69&gt;1/5,(AK69+AL69+AM69+AO69)/AG69&gt;1/5),1,0)</f>
        <v>1</v>
      </c>
      <c r="AG69" s="2">
        <f>(AI69-AK69-AL69-AM69)-AH69</f>
        <v>12</v>
      </c>
      <c r="AH69" s="2">
        <v>0</v>
      </c>
      <c r="AI69">
        <v>15</v>
      </c>
      <c r="AJ69">
        <v>12</v>
      </c>
      <c r="AK69">
        <v>2</v>
      </c>
      <c r="AL69">
        <v>0</v>
      </c>
      <c r="AM69">
        <v>1</v>
      </c>
      <c r="AN69">
        <v>0</v>
      </c>
      <c r="AO69" s="2">
        <v>0</v>
      </c>
      <c r="AP69">
        <v>7</v>
      </c>
      <c r="AQ69">
        <v>0</v>
      </c>
      <c r="AR69">
        <v>0</v>
      </c>
      <c r="AS69">
        <v>10.084999999999997</v>
      </c>
      <c r="AT69" s="3">
        <v>7.1700000000000017</v>
      </c>
      <c r="AU69" s="2">
        <v>0</v>
      </c>
      <c r="AV69" s="9">
        <f>IF(OR(AX69/AW69&gt;1/5,(BA69+BB69+BC69+BE69)/AW69&gt;1/5),1,0)</f>
        <v>0</v>
      </c>
      <c r="AW69" s="2">
        <f>(AY69-BA69-BB69-BC69)-AX69</f>
        <v>30</v>
      </c>
      <c r="AX69" s="2">
        <v>3</v>
      </c>
      <c r="AY69" s="9">
        <v>33</v>
      </c>
      <c r="AZ69">
        <v>32</v>
      </c>
      <c r="BA69">
        <v>0</v>
      </c>
      <c r="BB69">
        <v>0</v>
      </c>
      <c r="BC69">
        <v>0</v>
      </c>
      <c r="BD69">
        <v>0</v>
      </c>
      <c r="BE69">
        <v>1</v>
      </c>
      <c r="BF69">
        <v>31</v>
      </c>
      <c r="BG69">
        <v>4</v>
      </c>
      <c r="BH69">
        <v>0</v>
      </c>
      <c r="BI69">
        <v>6.4181250000000025</v>
      </c>
      <c r="BJ69" s="3">
        <v>6.643749999999998</v>
      </c>
      <c r="BK69">
        <f>IFERROR(AVERAGEIF(BL69:BW69,"&lt;&gt;999"),"")</f>
        <v>1.1131666666666666</v>
      </c>
      <c r="BL69">
        <v>0.98099999999999998</v>
      </c>
      <c r="BM69">
        <v>1.1919999999999999</v>
      </c>
      <c r="BN69">
        <v>1.042</v>
      </c>
      <c r="BO69">
        <v>0.66</v>
      </c>
      <c r="BP69">
        <v>0.6</v>
      </c>
      <c r="BQ69">
        <v>0.76900000000000002</v>
      </c>
      <c r="BR69">
        <v>0.81599999999999995</v>
      </c>
      <c r="BS69">
        <v>1.196</v>
      </c>
      <c r="BT69">
        <v>0.95</v>
      </c>
      <c r="BU69">
        <v>1.8460000000000001</v>
      </c>
      <c r="BV69">
        <v>2.2229999999999999</v>
      </c>
      <c r="BW69" s="3">
        <v>1.083</v>
      </c>
      <c r="BX69">
        <f>IFERROR(AVERAGEIF(BY69:DD69,"&lt;&gt;999"),"")</f>
        <v>1.2536774193548388</v>
      </c>
      <c r="BY69">
        <v>999</v>
      </c>
      <c r="BZ69">
        <v>4.7450000000000001</v>
      </c>
      <c r="CA69">
        <v>0.95899999999999996</v>
      </c>
      <c r="CB69">
        <v>1.298</v>
      </c>
      <c r="CC69">
        <v>1.089</v>
      </c>
      <c r="CD69">
        <v>0.84299999999999997</v>
      </c>
      <c r="CE69">
        <v>0.92400000000000004</v>
      </c>
      <c r="CF69">
        <v>1.208</v>
      </c>
      <c r="CG69">
        <v>1.212</v>
      </c>
      <c r="CH69">
        <v>1.34</v>
      </c>
      <c r="CI69">
        <v>0.76400000000000001</v>
      </c>
      <c r="CJ69">
        <v>3.633</v>
      </c>
      <c r="CK69">
        <v>1.8480000000000001</v>
      </c>
      <c r="CL69">
        <v>1.1870000000000001</v>
      </c>
      <c r="CM69">
        <v>0.53800000000000003</v>
      </c>
      <c r="CN69">
        <v>1.0269999999999999</v>
      </c>
      <c r="CO69">
        <v>0.88600000000000001</v>
      </c>
      <c r="CP69">
        <v>2.0009999999999999</v>
      </c>
      <c r="CQ69">
        <v>1.4430000000000001</v>
      </c>
      <c r="CR69">
        <v>0.68799999999999994</v>
      </c>
      <c r="CS69">
        <v>0.878</v>
      </c>
      <c r="CT69">
        <v>0.72899999999999998</v>
      </c>
      <c r="CU69">
        <v>0.93100000000000005</v>
      </c>
      <c r="CV69">
        <v>1.01</v>
      </c>
      <c r="CW69">
        <v>0.58799999999999997</v>
      </c>
      <c r="CX69">
        <v>0.54800000000000004</v>
      </c>
      <c r="CY69">
        <v>0.69499999999999995</v>
      </c>
      <c r="CZ69">
        <v>1.202</v>
      </c>
      <c r="DA69">
        <v>0.68500000000000005</v>
      </c>
      <c r="DB69">
        <v>0.88600000000000001</v>
      </c>
      <c r="DC69">
        <v>2.0470000000000002</v>
      </c>
      <c r="DD69">
        <v>1.032</v>
      </c>
      <c r="DE69" s="9"/>
      <c r="DF69" s="9"/>
      <c r="DG69" s="9"/>
    </row>
    <row r="70" spans="1:111" x14ac:dyDescent="0.25">
      <c r="A70">
        <v>106</v>
      </c>
      <c r="B70">
        <v>22</v>
      </c>
      <c r="C70" t="s">
        <v>4</v>
      </c>
      <c r="D70" t="s">
        <v>5</v>
      </c>
      <c r="E70">
        <v>2</v>
      </c>
      <c r="F70">
        <v>2</v>
      </c>
      <c r="G70">
        <v>1</v>
      </c>
      <c r="H70">
        <v>0</v>
      </c>
      <c r="I70" s="3">
        <v>1</v>
      </c>
      <c r="J70" s="1">
        <f>IF(IF(H70=1,1,0),1,(IF(I70=1,2,0)))</f>
        <v>2</v>
      </c>
      <c r="K70">
        <v>9</v>
      </c>
      <c r="L70">
        <v>0</v>
      </c>
      <c r="M70">
        <v>2</v>
      </c>
      <c r="N70">
        <v>17</v>
      </c>
      <c r="O70">
        <v>0</v>
      </c>
      <c r="P70">
        <v>0</v>
      </c>
      <c r="Q70">
        <v>6.3179999999999996</v>
      </c>
      <c r="R70">
        <v>9.0480000000000018</v>
      </c>
      <c r="S70">
        <v>6.1288888888888904</v>
      </c>
      <c r="T70" s="3">
        <v>3.8711111111111101</v>
      </c>
      <c r="U70">
        <v>16</v>
      </c>
      <c r="V70">
        <v>0</v>
      </c>
      <c r="W70">
        <v>1</v>
      </c>
      <c r="X70">
        <v>39</v>
      </c>
      <c r="Y70">
        <v>0</v>
      </c>
      <c r="Z70">
        <v>0</v>
      </c>
      <c r="AA70">
        <v>11.639999999999999</v>
      </c>
      <c r="AB70">
        <v>16.751249999999999</v>
      </c>
      <c r="AC70">
        <v>6.556</v>
      </c>
      <c r="AD70" s="3">
        <v>5.4440000000000008</v>
      </c>
      <c r="AE70" s="2">
        <v>0</v>
      </c>
      <c r="AF70" s="9">
        <f>IF(OR(AH70/AG70&gt;1/5,(AK70+AL70+AM70+AO70)/AG70&gt;1/5),1,0)</f>
        <v>1</v>
      </c>
      <c r="AG70" s="2">
        <f>(AI70-AK70-AL70-AM70)-AH70</f>
        <v>10</v>
      </c>
      <c r="AH70">
        <v>3</v>
      </c>
      <c r="AI70">
        <v>15</v>
      </c>
      <c r="AJ70">
        <v>12</v>
      </c>
      <c r="AK70">
        <v>1</v>
      </c>
      <c r="AL70">
        <v>1</v>
      </c>
      <c r="AM70">
        <v>0</v>
      </c>
      <c r="AN70">
        <v>0</v>
      </c>
      <c r="AO70">
        <v>2</v>
      </c>
      <c r="AP70">
        <v>19</v>
      </c>
      <c r="AQ70">
        <v>2</v>
      </c>
      <c r="AR70">
        <v>0</v>
      </c>
      <c r="AS70">
        <v>4.8750000000000018</v>
      </c>
      <c r="AT70" s="3">
        <v>3.6029999999999971</v>
      </c>
      <c r="AU70" s="2">
        <v>0</v>
      </c>
      <c r="AV70" s="9">
        <f>IF(OR(AX70/AW70&gt;1/5,(BA70+BB70+BC70+BE70)/AW70&gt;1/5),1,0)</f>
        <v>0</v>
      </c>
      <c r="AW70" s="2">
        <f>(AY70-BA70-BB70-BC70)-AX70</f>
        <v>31</v>
      </c>
      <c r="AX70">
        <v>0</v>
      </c>
      <c r="AY70">
        <v>33</v>
      </c>
      <c r="AZ70">
        <v>31</v>
      </c>
      <c r="BA70">
        <v>1</v>
      </c>
      <c r="BB70">
        <v>0</v>
      </c>
      <c r="BC70">
        <v>1</v>
      </c>
      <c r="BD70">
        <v>0</v>
      </c>
      <c r="BE70">
        <v>0</v>
      </c>
      <c r="BF70">
        <v>43</v>
      </c>
      <c r="BG70">
        <v>1</v>
      </c>
      <c r="BH70">
        <v>2</v>
      </c>
      <c r="BI70">
        <v>4.5909523809523805</v>
      </c>
      <c r="BJ70" s="3">
        <v>5.8969565217391304</v>
      </c>
      <c r="BK70">
        <f>IFERROR(AVERAGEIF(BL70:BW70,"&lt;&gt;999"),"")</f>
        <v>1.1481818181818182</v>
      </c>
      <c r="BL70">
        <v>1.111</v>
      </c>
      <c r="BM70">
        <v>0.93500000000000005</v>
      </c>
      <c r="BN70">
        <v>2.214</v>
      </c>
      <c r="BO70">
        <v>1.4359999999999999</v>
      </c>
      <c r="BP70">
        <v>0.873</v>
      </c>
      <c r="BQ70">
        <v>0.88600000000000001</v>
      </c>
      <c r="BR70">
        <v>999</v>
      </c>
      <c r="BS70">
        <v>0.86299999999999999</v>
      </c>
      <c r="BT70">
        <v>1.1830000000000001</v>
      </c>
      <c r="BU70">
        <v>0.98899999999999999</v>
      </c>
      <c r="BV70">
        <v>1.1870000000000001</v>
      </c>
      <c r="BW70" s="3">
        <v>0.95299999999999996</v>
      </c>
      <c r="BX70" s="2">
        <f>IFERROR(AVERAGEIF(BY70:DD70,"&lt;&gt;999"),"")</f>
        <v>0.86941935483870969</v>
      </c>
      <c r="BY70">
        <v>0.94399999999999995</v>
      </c>
      <c r="BZ70">
        <v>0.76200000000000001</v>
      </c>
      <c r="CA70">
        <v>0.95</v>
      </c>
      <c r="CB70">
        <v>0.80600000000000005</v>
      </c>
      <c r="CC70">
        <v>0.82699999999999996</v>
      </c>
      <c r="CD70">
        <v>0.78700000000000003</v>
      </c>
      <c r="CE70">
        <v>0.77500000000000002</v>
      </c>
      <c r="CF70">
        <v>0.71399999999999997</v>
      </c>
      <c r="CG70">
        <v>0.76900000000000002</v>
      </c>
      <c r="CH70">
        <v>1.095</v>
      </c>
      <c r="CI70">
        <v>0.73099999999999998</v>
      </c>
      <c r="CJ70">
        <v>0.81200000000000006</v>
      </c>
      <c r="CK70">
        <v>1.2609999999999999</v>
      </c>
      <c r="CL70">
        <v>0.74</v>
      </c>
      <c r="CM70">
        <v>0.82099999999999995</v>
      </c>
      <c r="CN70">
        <v>0.89400000000000002</v>
      </c>
      <c r="CO70">
        <v>0.77400000000000002</v>
      </c>
      <c r="CP70">
        <v>1.097</v>
      </c>
      <c r="CQ70">
        <v>0.77800000000000002</v>
      </c>
      <c r="CR70">
        <v>0.753</v>
      </c>
      <c r="CS70">
        <v>0.76500000000000001</v>
      </c>
      <c r="CT70">
        <v>0.97499999999999998</v>
      </c>
      <c r="CU70">
        <v>2.3159999999999998</v>
      </c>
      <c r="CV70">
        <v>0.63500000000000001</v>
      </c>
      <c r="CW70">
        <v>0.63700000000000001</v>
      </c>
      <c r="CX70">
        <v>0.754</v>
      </c>
      <c r="CY70">
        <v>0.69199999999999995</v>
      </c>
      <c r="CZ70">
        <v>0.69399999999999995</v>
      </c>
      <c r="DA70">
        <v>0.75800000000000001</v>
      </c>
      <c r="DB70">
        <v>0.86499999999999999</v>
      </c>
      <c r="DC70">
        <v>0.77100000000000002</v>
      </c>
      <c r="DD70">
        <v>999</v>
      </c>
    </row>
    <row r="71" spans="1:111" x14ac:dyDescent="0.25">
      <c r="A71">
        <v>107</v>
      </c>
      <c r="B71">
        <v>21</v>
      </c>
      <c r="C71" t="s">
        <v>4</v>
      </c>
      <c r="D71" t="s">
        <v>5</v>
      </c>
      <c r="E71">
        <v>1</v>
      </c>
      <c r="F71">
        <v>2</v>
      </c>
      <c r="G71">
        <v>1</v>
      </c>
      <c r="H71">
        <v>0</v>
      </c>
      <c r="I71" s="3">
        <v>1</v>
      </c>
      <c r="J71" s="1">
        <f>IF(IF(H71=1,1,0),1,(IF(I71=1,2,0)))</f>
        <v>2</v>
      </c>
      <c r="K71">
        <v>5</v>
      </c>
      <c r="L71">
        <v>0</v>
      </c>
      <c r="M71">
        <v>0</v>
      </c>
      <c r="N71">
        <v>24</v>
      </c>
      <c r="O71">
        <v>0</v>
      </c>
      <c r="P71">
        <v>0</v>
      </c>
      <c r="Q71">
        <v>7.8133333333333361</v>
      </c>
      <c r="R71">
        <v>22.186666666666664</v>
      </c>
      <c r="S71">
        <v>3.3991666666666673</v>
      </c>
      <c r="T71" s="3">
        <v>3.7853846153846149</v>
      </c>
      <c r="U71">
        <v>30</v>
      </c>
      <c r="V71">
        <v>0</v>
      </c>
      <c r="W71">
        <v>1</v>
      </c>
      <c r="X71">
        <v>65</v>
      </c>
      <c r="Y71">
        <v>0</v>
      </c>
      <c r="Z71">
        <v>3</v>
      </c>
      <c r="AA71">
        <v>7.0073333333333343</v>
      </c>
      <c r="AB71">
        <v>7.9099999999999984</v>
      </c>
      <c r="AC71">
        <v>3.1933333333333325</v>
      </c>
      <c r="AD71" s="3">
        <v>3.726363636363637</v>
      </c>
      <c r="AE71" s="2">
        <v>0</v>
      </c>
      <c r="AF71" s="9">
        <f>IF(OR(AH71/AG71&gt;1/5,(AK71+AL71+AM71+AO71)/AG71&gt;1/5),1,0)</f>
        <v>0</v>
      </c>
      <c r="AG71" s="2">
        <f>(AI71-AK71-AL71-AM71)-AH71</f>
        <v>12</v>
      </c>
      <c r="AH71">
        <v>0</v>
      </c>
      <c r="AI71">
        <v>14</v>
      </c>
      <c r="AJ71">
        <v>12</v>
      </c>
      <c r="AK71">
        <v>1</v>
      </c>
      <c r="AL71">
        <v>1</v>
      </c>
      <c r="AM71">
        <v>0</v>
      </c>
      <c r="AN71">
        <v>0</v>
      </c>
      <c r="AO71">
        <v>0</v>
      </c>
      <c r="AP71">
        <v>7</v>
      </c>
      <c r="AQ71">
        <v>0</v>
      </c>
      <c r="AR71">
        <v>0</v>
      </c>
      <c r="AS71">
        <v>10.797499999999999</v>
      </c>
      <c r="AT71" s="3">
        <v>11.702500000000001</v>
      </c>
      <c r="AU71" s="2">
        <v>0</v>
      </c>
      <c r="AV71" s="9">
        <f>IF(OR(AX71/AW71&gt;1/5,(BA71+BB71+BC71+BE71)/AW71&gt;1/5),1,0)</f>
        <v>0</v>
      </c>
      <c r="AW71" s="2">
        <f>(AY71-BA71-BB71-BC71)-AX71</f>
        <v>31</v>
      </c>
      <c r="AX71">
        <v>0</v>
      </c>
      <c r="AY71">
        <v>33</v>
      </c>
      <c r="AZ71">
        <v>31</v>
      </c>
      <c r="BA71">
        <v>1</v>
      </c>
      <c r="BB71">
        <v>1</v>
      </c>
      <c r="BC71">
        <v>0</v>
      </c>
      <c r="BD71">
        <v>0</v>
      </c>
      <c r="BE71">
        <v>0</v>
      </c>
      <c r="BF71">
        <v>24</v>
      </c>
      <c r="BG71">
        <v>1</v>
      </c>
      <c r="BH71">
        <v>0</v>
      </c>
      <c r="BI71">
        <v>9.4425000000000026</v>
      </c>
      <c r="BJ71" s="3">
        <v>8.7846153846153818</v>
      </c>
      <c r="BK71">
        <f>IFERROR(AVERAGEIF(BL71:BW71,"&lt;&gt;999"),"")</f>
        <v>0.72041666666666659</v>
      </c>
      <c r="BL71">
        <v>1.0009999999999999</v>
      </c>
      <c r="BM71">
        <v>0.83599999999999997</v>
      </c>
      <c r="BN71">
        <v>0.74199999999999999</v>
      </c>
      <c r="BO71">
        <v>0.58399999999999996</v>
      </c>
      <c r="BP71">
        <v>0.61199999999999999</v>
      </c>
      <c r="BQ71">
        <v>0.77300000000000002</v>
      </c>
      <c r="BR71">
        <v>0.52900000000000003</v>
      </c>
      <c r="BS71">
        <v>0.67700000000000005</v>
      </c>
      <c r="BT71">
        <v>0.59099999999999997</v>
      </c>
      <c r="BU71">
        <v>0.79900000000000004</v>
      </c>
      <c r="BV71">
        <v>0.80900000000000005</v>
      </c>
      <c r="BW71" s="3">
        <v>0.69199999999999995</v>
      </c>
      <c r="BX71">
        <f>IFERROR(AVERAGEIF(BY71:DD71,"&lt;&gt;999"),"")</f>
        <v>0.83419354838709681</v>
      </c>
      <c r="BY71">
        <v>0.68500000000000005</v>
      </c>
      <c r="BZ71">
        <v>0.72199999999999998</v>
      </c>
      <c r="CA71">
        <v>0.45500000000000002</v>
      </c>
      <c r="CB71">
        <v>0.57799999999999996</v>
      </c>
      <c r="CC71">
        <v>0.79400000000000004</v>
      </c>
      <c r="CD71">
        <v>1.2110000000000001</v>
      </c>
      <c r="CE71">
        <v>0.64500000000000002</v>
      </c>
      <c r="CF71">
        <v>1.0089999999999999</v>
      </c>
      <c r="CG71">
        <v>0.94</v>
      </c>
      <c r="CH71">
        <v>1.581</v>
      </c>
      <c r="CI71">
        <v>0.51600000000000001</v>
      </c>
      <c r="CJ71">
        <v>0.77</v>
      </c>
      <c r="CK71">
        <v>0.51300000000000001</v>
      </c>
      <c r="CL71">
        <v>0.66700000000000004</v>
      </c>
      <c r="CM71">
        <v>0.59499999999999997</v>
      </c>
      <c r="CN71">
        <v>0.66800000000000004</v>
      </c>
      <c r="CO71">
        <v>0.46200000000000002</v>
      </c>
      <c r="CP71">
        <v>0.59399999999999997</v>
      </c>
      <c r="CQ71">
        <v>0.48399999999999999</v>
      </c>
      <c r="CR71">
        <v>1.107</v>
      </c>
      <c r="CS71">
        <v>2.52</v>
      </c>
      <c r="CT71">
        <v>0.69499999999999995</v>
      </c>
      <c r="CU71">
        <v>0.46700000000000003</v>
      </c>
      <c r="CV71">
        <v>0.92200000000000004</v>
      </c>
      <c r="CW71">
        <v>999</v>
      </c>
      <c r="CX71">
        <v>0.90700000000000003</v>
      </c>
      <c r="CY71">
        <v>1.2589999999999999</v>
      </c>
      <c r="CZ71">
        <v>0.64500000000000002</v>
      </c>
      <c r="DA71">
        <v>1.2090000000000001</v>
      </c>
      <c r="DB71">
        <v>0.48399999999999999</v>
      </c>
      <c r="DC71">
        <v>1.0209999999999999</v>
      </c>
      <c r="DD71">
        <v>0.73499999999999999</v>
      </c>
    </row>
    <row r="72" spans="1:111" x14ac:dyDescent="0.25">
      <c r="A72">
        <v>108</v>
      </c>
      <c r="B72">
        <v>22</v>
      </c>
      <c r="C72" t="s">
        <v>4</v>
      </c>
      <c r="D72" t="s">
        <v>5</v>
      </c>
      <c r="E72">
        <v>2</v>
      </c>
      <c r="F72">
        <v>1</v>
      </c>
      <c r="G72">
        <v>2</v>
      </c>
      <c r="H72">
        <v>1</v>
      </c>
      <c r="I72" s="3">
        <v>0</v>
      </c>
      <c r="J72" s="1">
        <f>IF(IF(H72=1,1,0),1,(IF(I72=1,2,0)))</f>
        <v>1</v>
      </c>
      <c r="K72">
        <v>15</v>
      </c>
      <c r="L72">
        <v>0</v>
      </c>
      <c r="M72">
        <v>2</v>
      </c>
      <c r="N72">
        <v>26</v>
      </c>
      <c r="O72">
        <v>1</v>
      </c>
      <c r="P72">
        <v>3</v>
      </c>
      <c r="Q72">
        <v>3.569999999999999</v>
      </c>
      <c r="R72">
        <v>6.5512500000000005</v>
      </c>
      <c r="S72">
        <v>2.7378571428571439</v>
      </c>
      <c r="T72" s="3">
        <v>3.0530769230769224</v>
      </c>
      <c r="U72">
        <v>52</v>
      </c>
      <c r="V72">
        <v>0</v>
      </c>
      <c r="W72">
        <v>4</v>
      </c>
      <c r="X72">
        <v>69</v>
      </c>
      <c r="Y72">
        <v>1</v>
      </c>
      <c r="Z72">
        <v>1</v>
      </c>
      <c r="AA72">
        <v>2.5626923076923096</v>
      </c>
      <c r="AB72">
        <v>5.4999999999999982</v>
      </c>
      <c r="AC72">
        <v>4.539714285714286</v>
      </c>
      <c r="AD72" s="3">
        <v>2.4021212121212114</v>
      </c>
      <c r="AE72" s="2">
        <v>0</v>
      </c>
      <c r="AF72" s="9">
        <f>IF(OR(AH72/AG72&gt;1/5,(AK72+AL72+AM72+AO72)/AG72&gt;1/5),1,0)</f>
        <v>0</v>
      </c>
      <c r="AG72" s="2">
        <f>(AI72-AK72-AL72-AM72)-AH72</f>
        <v>11</v>
      </c>
      <c r="AH72">
        <v>0</v>
      </c>
      <c r="AI72">
        <v>11</v>
      </c>
      <c r="AJ72">
        <v>0</v>
      </c>
      <c r="AK72">
        <v>0</v>
      </c>
      <c r="AL72">
        <v>0</v>
      </c>
      <c r="AM72">
        <v>0</v>
      </c>
      <c r="AN72">
        <v>0</v>
      </c>
      <c r="AO72" s="1">
        <v>0</v>
      </c>
      <c r="AP72">
        <v>15</v>
      </c>
      <c r="AQ72">
        <v>0</v>
      </c>
      <c r="AR72">
        <v>0</v>
      </c>
      <c r="AS72">
        <v>5.7271428571428578</v>
      </c>
      <c r="AT72" s="3">
        <v>6.2099999999999991</v>
      </c>
      <c r="AU72" s="2">
        <v>0</v>
      </c>
      <c r="AV72" s="9">
        <f>IF(OR(AX72/AW72&gt;1/5,(BA72+BB72+BC72+BE72)/AW72&gt;1/5),1,0)</f>
        <v>0</v>
      </c>
      <c r="AW72" s="2">
        <f>(AY72-BA72-BB72-BC72)-AX72</f>
        <v>31</v>
      </c>
      <c r="AX72">
        <v>0</v>
      </c>
      <c r="AY72">
        <v>31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38</v>
      </c>
      <c r="BG72">
        <v>0</v>
      </c>
      <c r="BH72">
        <v>0</v>
      </c>
      <c r="BI72">
        <v>5.1963157894736822</v>
      </c>
      <c r="BJ72" s="3">
        <v>7.0635000000000021</v>
      </c>
      <c r="BK72">
        <f>IFERROR(AVERAGEIF(BL72:BW72,"&lt;&gt;999"),"")</f>
        <v>0.87390909090909086</v>
      </c>
      <c r="BL72">
        <v>1.8779999999999999</v>
      </c>
      <c r="BM72">
        <v>0.94399999999999995</v>
      </c>
      <c r="BN72">
        <v>0.67600000000000005</v>
      </c>
      <c r="BO72">
        <v>0.77900000000000003</v>
      </c>
      <c r="BP72">
        <v>0.66500000000000004</v>
      </c>
      <c r="BQ72">
        <v>0.84</v>
      </c>
      <c r="BR72">
        <v>0.86199999999999999</v>
      </c>
      <c r="BS72">
        <v>0.66400000000000003</v>
      </c>
      <c r="BT72">
        <v>0.96599999999999997</v>
      </c>
      <c r="BU72">
        <v>0.80100000000000005</v>
      </c>
      <c r="BV72">
        <v>0.53800000000000003</v>
      </c>
      <c r="BW72" s="3">
        <v>999</v>
      </c>
      <c r="BX72" s="2">
        <f>IFERROR(AVERAGEIF(BY72:DD72,"&lt;&gt;999"),"")</f>
        <v>0.86590322580645174</v>
      </c>
      <c r="BY72">
        <v>0.74299999999999999</v>
      </c>
      <c r="BZ72">
        <v>1.026</v>
      </c>
      <c r="CA72">
        <v>0.74</v>
      </c>
      <c r="CB72">
        <v>0.88600000000000001</v>
      </c>
      <c r="CC72">
        <v>0.97699999999999998</v>
      </c>
      <c r="CD72">
        <v>0.96199999999999997</v>
      </c>
      <c r="CE72">
        <v>0.59099999999999997</v>
      </c>
      <c r="CF72">
        <v>0.96899999999999997</v>
      </c>
      <c r="CG72">
        <v>0.81699999999999995</v>
      </c>
      <c r="CH72">
        <v>0.81799999999999995</v>
      </c>
      <c r="CI72">
        <v>0.81399999999999995</v>
      </c>
      <c r="CJ72">
        <v>0.81</v>
      </c>
      <c r="CK72">
        <v>0.79700000000000004</v>
      </c>
      <c r="CL72">
        <v>0.80500000000000005</v>
      </c>
      <c r="CM72">
        <v>0.93400000000000005</v>
      </c>
      <c r="CN72">
        <v>0.69799999999999995</v>
      </c>
      <c r="CO72">
        <v>0.54</v>
      </c>
      <c r="CP72">
        <v>0.97499999999999998</v>
      </c>
      <c r="CQ72">
        <v>0.94699999999999995</v>
      </c>
      <c r="CR72">
        <v>0.68500000000000005</v>
      </c>
      <c r="CS72">
        <v>0.90400000000000003</v>
      </c>
      <c r="CT72">
        <v>1.1659999999999999</v>
      </c>
      <c r="CU72">
        <v>0.77</v>
      </c>
      <c r="CV72">
        <v>0.92300000000000004</v>
      </c>
      <c r="CW72">
        <v>0.76600000000000001</v>
      </c>
      <c r="CX72">
        <v>0.85299999999999998</v>
      </c>
      <c r="CY72">
        <v>0.71799999999999997</v>
      </c>
      <c r="CZ72">
        <v>0.84899999999999998</v>
      </c>
      <c r="DA72">
        <v>1.4319999999999999</v>
      </c>
      <c r="DB72">
        <v>1.087</v>
      </c>
      <c r="DC72">
        <v>0.84099999999999997</v>
      </c>
      <c r="DD72">
        <v>999</v>
      </c>
    </row>
    <row r="73" spans="1:111" x14ac:dyDescent="0.25">
      <c r="A73">
        <v>109</v>
      </c>
      <c r="B73">
        <v>25</v>
      </c>
      <c r="C73" t="s">
        <v>97</v>
      </c>
      <c r="D73" t="s">
        <v>5</v>
      </c>
      <c r="E73">
        <v>1</v>
      </c>
      <c r="F73">
        <v>1</v>
      </c>
      <c r="G73">
        <v>1</v>
      </c>
      <c r="H73">
        <v>0</v>
      </c>
      <c r="I73" s="3">
        <v>0</v>
      </c>
      <c r="J73" s="1">
        <f>IF(IF(H73=1,1,0),1,(IF(I73=1,2,0)))</f>
        <v>0</v>
      </c>
      <c r="K73">
        <v>21</v>
      </c>
      <c r="L73">
        <v>0</v>
      </c>
      <c r="M73">
        <v>0</v>
      </c>
      <c r="N73">
        <v>4</v>
      </c>
      <c r="O73">
        <v>0</v>
      </c>
      <c r="P73">
        <v>1</v>
      </c>
      <c r="Q73">
        <v>2.8119999999999998</v>
      </c>
      <c r="R73">
        <v>5.5772727272727272</v>
      </c>
      <c r="S73">
        <v>17.146666666666668</v>
      </c>
      <c r="T73" s="3">
        <v>14.989999999999998</v>
      </c>
      <c r="U73">
        <v>52</v>
      </c>
      <c r="V73">
        <v>0</v>
      </c>
      <c r="W73">
        <v>0</v>
      </c>
      <c r="X73">
        <v>54</v>
      </c>
      <c r="Y73">
        <v>0</v>
      </c>
      <c r="Z73">
        <v>1</v>
      </c>
      <c r="AA73">
        <v>3.4157692307692296</v>
      </c>
      <c r="AB73">
        <v>5.7700000000000014</v>
      </c>
      <c r="AC73">
        <v>5.249629629629629</v>
      </c>
      <c r="AD73" s="3">
        <v>3.2077777777777783</v>
      </c>
      <c r="AE73" s="2">
        <v>0</v>
      </c>
      <c r="AF73" s="9">
        <f>IF(OR(AH73/AG73&gt;1/5,(AK73+AL73+AM73+AO73)/AG73&gt;1/5),1,0)</f>
        <v>0</v>
      </c>
      <c r="AG73" s="2">
        <f>(AI73-AK73-AL73-AM73)-AH73</f>
        <v>12</v>
      </c>
      <c r="AH73">
        <v>0</v>
      </c>
      <c r="AI73">
        <v>14</v>
      </c>
      <c r="AJ73">
        <v>12</v>
      </c>
      <c r="AK73">
        <v>2</v>
      </c>
      <c r="AL73">
        <v>0</v>
      </c>
      <c r="AM73">
        <v>0</v>
      </c>
      <c r="AN73">
        <v>0</v>
      </c>
      <c r="AO73">
        <v>0</v>
      </c>
      <c r="AP73">
        <v>12</v>
      </c>
      <c r="AQ73">
        <v>1</v>
      </c>
      <c r="AR73">
        <v>0</v>
      </c>
      <c r="AS73">
        <v>6.6433333333333335</v>
      </c>
      <c r="AT73" s="3">
        <v>6.4742857142857142</v>
      </c>
      <c r="AU73" s="2">
        <v>0</v>
      </c>
      <c r="AV73" s="9">
        <f>IF(OR(AX73/AW73&gt;1/5,(BA73+BB73+BC73+BE73)/AW73&gt;1/5),1,0)</f>
        <v>0</v>
      </c>
      <c r="AW73" s="2">
        <f>(AY73-BA73-BB73-BC73)-AX73</f>
        <v>29</v>
      </c>
      <c r="AX73">
        <v>1</v>
      </c>
      <c r="AY73">
        <v>31</v>
      </c>
      <c r="AZ73">
        <v>31</v>
      </c>
      <c r="BA73">
        <v>0</v>
      </c>
      <c r="BB73">
        <v>1</v>
      </c>
      <c r="BC73">
        <v>0</v>
      </c>
      <c r="BD73">
        <v>1</v>
      </c>
      <c r="BE73">
        <v>0</v>
      </c>
      <c r="BF73">
        <v>26</v>
      </c>
      <c r="BG73">
        <v>2</v>
      </c>
      <c r="BH73">
        <v>0</v>
      </c>
      <c r="BI73">
        <v>7.5146153846153823</v>
      </c>
      <c r="BJ73" s="3">
        <v>8.9621428571428616</v>
      </c>
      <c r="BK73">
        <f>IFERROR(AVERAGEIF(BL73:BW73,"&lt;&gt;999"),"")</f>
        <v>1.4348333333333334</v>
      </c>
      <c r="BL73">
        <v>1.375</v>
      </c>
      <c r="BM73">
        <v>3.052</v>
      </c>
      <c r="BN73">
        <v>1.0569999999999999</v>
      </c>
      <c r="BO73">
        <v>2.4910000000000001</v>
      </c>
      <c r="BP73">
        <v>0.71799999999999997</v>
      </c>
      <c r="BQ73">
        <v>1.0649999999999999</v>
      </c>
      <c r="BR73">
        <v>0.76400000000000001</v>
      </c>
      <c r="BS73">
        <v>1.2929999999999999</v>
      </c>
      <c r="BT73">
        <v>2.7130000000000001</v>
      </c>
      <c r="BU73">
        <v>1.018</v>
      </c>
      <c r="BV73">
        <v>0.73399999999999999</v>
      </c>
      <c r="BW73" s="3">
        <v>0.93799999999999994</v>
      </c>
      <c r="BX73">
        <f>IFERROR(AVERAGEIF(BY73:DD73,"&lt;&gt;999"),"")</f>
        <v>0.73148275862068968</v>
      </c>
      <c r="BY73">
        <v>0.67700000000000005</v>
      </c>
      <c r="BZ73">
        <v>0.66900000000000004</v>
      </c>
      <c r="CA73">
        <v>0.63300000000000001</v>
      </c>
      <c r="CB73">
        <v>0.79600000000000004</v>
      </c>
      <c r="CC73">
        <v>0.626</v>
      </c>
      <c r="CD73">
        <v>0.77700000000000002</v>
      </c>
      <c r="CE73">
        <v>0.58599999999999997</v>
      </c>
      <c r="CF73">
        <v>0.72799999999999998</v>
      </c>
      <c r="CG73">
        <v>0.754</v>
      </c>
      <c r="CH73">
        <v>999</v>
      </c>
      <c r="CI73">
        <v>0.72299999999999998</v>
      </c>
      <c r="CJ73">
        <v>0.78100000000000003</v>
      </c>
      <c r="CK73">
        <v>0.78400000000000003</v>
      </c>
      <c r="CL73">
        <v>999</v>
      </c>
      <c r="CM73">
        <v>0.65200000000000002</v>
      </c>
      <c r="CN73">
        <v>0.66700000000000004</v>
      </c>
      <c r="CO73">
        <v>0.625</v>
      </c>
      <c r="CP73">
        <v>1.032</v>
      </c>
      <c r="CQ73">
        <v>0.70599999999999996</v>
      </c>
      <c r="CR73">
        <v>0.65</v>
      </c>
      <c r="CS73">
        <v>0.72299999999999998</v>
      </c>
      <c r="CT73">
        <v>0.65300000000000002</v>
      </c>
      <c r="CU73">
        <v>0.48899999999999999</v>
      </c>
      <c r="CV73">
        <v>0.70599999999999996</v>
      </c>
      <c r="CW73">
        <v>0.873</v>
      </c>
      <c r="CX73">
        <v>0.59099999999999997</v>
      </c>
      <c r="CY73">
        <v>1.365</v>
      </c>
      <c r="CZ73">
        <v>0.76100000000000001</v>
      </c>
      <c r="DA73">
        <v>0.68</v>
      </c>
      <c r="DB73">
        <v>0.68100000000000005</v>
      </c>
      <c r="DC73">
        <v>0.82499999999999996</v>
      </c>
      <c r="DD73">
        <v>999</v>
      </c>
    </row>
    <row r="74" spans="1:111" x14ac:dyDescent="0.25">
      <c r="A74">
        <v>110</v>
      </c>
      <c r="B74">
        <v>20</v>
      </c>
      <c r="C74" t="s">
        <v>4</v>
      </c>
      <c r="D74" t="s">
        <v>5</v>
      </c>
      <c r="E74">
        <v>2</v>
      </c>
      <c r="F74">
        <v>2</v>
      </c>
      <c r="G74">
        <v>1</v>
      </c>
      <c r="H74">
        <v>0</v>
      </c>
      <c r="I74" s="3">
        <v>1</v>
      </c>
      <c r="J74" s="1">
        <f>IF(IF(H74=1,1,0),1,(IF(I74=1,2,0)))</f>
        <v>2</v>
      </c>
      <c r="K74">
        <v>37</v>
      </c>
      <c r="L74">
        <v>0</v>
      </c>
      <c r="M74">
        <v>1</v>
      </c>
      <c r="N74">
        <v>36</v>
      </c>
      <c r="O74">
        <v>0</v>
      </c>
      <c r="P74">
        <v>0</v>
      </c>
      <c r="Q74">
        <v>2.1873684210526316</v>
      </c>
      <c r="R74">
        <v>2.3547368421052628</v>
      </c>
      <c r="S74">
        <v>2.477222222222224</v>
      </c>
      <c r="T74" s="3">
        <v>2.3899999999999983</v>
      </c>
      <c r="U74">
        <v>92</v>
      </c>
      <c r="V74">
        <v>0</v>
      </c>
      <c r="W74">
        <v>0</v>
      </c>
      <c r="X74">
        <v>109</v>
      </c>
      <c r="Y74">
        <v>0</v>
      </c>
      <c r="Z74">
        <v>0</v>
      </c>
      <c r="AA74">
        <v>2.2802127659574469</v>
      </c>
      <c r="AB74">
        <v>2.8876086956521743</v>
      </c>
      <c r="AC74">
        <v>2.3398113207547162</v>
      </c>
      <c r="AD74" s="3">
        <v>2.0651923076923087</v>
      </c>
      <c r="AE74" s="2">
        <v>0</v>
      </c>
      <c r="AF74" s="9">
        <f>IF(OR(AH74/AG74&gt;1/5,(AK74+AL74+AM74+AO74)/AG74&gt;1/5),1,0)</f>
        <v>0</v>
      </c>
      <c r="AG74" s="2">
        <f>(AI74-AK74-AL74-AM74)-AH74</f>
        <v>10</v>
      </c>
      <c r="AH74">
        <v>0</v>
      </c>
      <c r="AI74">
        <v>12</v>
      </c>
      <c r="AJ74">
        <v>11</v>
      </c>
      <c r="AK74">
        <v>1</v>
      </c>
      <c r="AL74">
        <v>1</v>
      </c>
      <c r="AM74">
        <v>0</v>
      </c>
      <c r="AN74">
        <v>1</v>
      </c>
      <c r="AO74">
        <v>0</v>
      </c>
      <c r="AP74">
        <v>8</v>
      </c>
      <c r="AQ74">
        <v>0</v>
      </c>
      <c r="AR74">
        <v>0</v>
      </c>
      <c r="AS74">
        <v>7.51</v>
      </c>
      <c r="AT74" s="3">
        <v>11.992000000000001</v>
      </c>
      <c r="AU74" s="2">
        <v>0</v>
      </c>
      <c r="AV74" s="9">
        <f>IF(OR(AX74/AW74&gt;1/5,(BA74+BB74+BC74+BE74)/AW74&gt;1/5),1,0)</f>
        <v>0</v>
      </c>
      <c r="AW74" s="2">
        <f>(AY74-BA74-BB74-BC74)-AX74</f>
        <v>31</v>
      </c>
      <c r="AX74">
        <v>1</v>
      </c>
      <c r="AY74">
        <v>32</v>
      </c>
      <c r="AZ74">
        <v>31</v>
      </c>
      <c r="BA74">
        <v>0</v>
      </c>
      <c r="BB74">
        <v>0</v>
      </c>
      <c r="BC74">
        <v>0</v>
      </c>
      <c r="BD74">
        <v>0</v>
      </c>
      <c r="BE74">
        <v>1</v>
      </c>
      <c r="BF74">
        <v>34</v>
      </c>
      <c r="BG74">
        <v>0</v>
      </c>
      <c r="BH74">
        <v>0</v>
      </c>
      <c r="BI74">
        <v>8.5133333333333336</v>
      </c>
      <c r="BJ74" s="3">
        <v>5.103529411764705</v>
      </c>
      <c r="BK74">
        <f>IFERROR(AVERAGEIF(BL74:BW74,"&lt;&gt;999"),"")</f>
        <v>0.67179999999999995</v>
      </c>
      <c r="BL74">
        <v>0.82</v>
      </c>
      <c r="BM74">
        <v>0.36799999999999999</v>
      </c>
      <c r="BN74">
        <v>0.61399999999999999</v>
      </c>
      <c r="BO74">
        <v>0.66400000000000003</v>
      </c>
      <c r="BP74">
        <v>0.69</v>
      </c>
      <c r="BQ74">
        <v>1.165</v>
      </c>
      <c r="BR74">
        <v>0.59299999999999997</v>
      </c>
      <c r="BS74">
        <v>0.59199999999999997</v>
      </c>
      <c r="BT74">
        <v>0.66500000000000004</v>
      </c>
      <c r="BU74">
        <v>999</v>
      </c>
      <c r="BV74">
        <v>0.54700000000000004</v>
      </c>
      <c r="BW74" s="3">
        <v>999</v>
      </c>
      <c r="BX74" s="2">
        <f>IFERROR(AVERAGEIF(BY74:DD74,"&lt;&gt;999"),"")</f>
        <v>0.83866666666666656</v>
      </c>
      <c r="BY74">
        <v>0.54</v>
      </c>
      <c r="BZ74">
        <v>0.65500000000000003</v>
      </c>
      <c r="CA74">
        <v>0.58699999999999997</v>
      </c>
      <c r="CB74">
        <v>0.71399999999999997</v>
      </c>
      <c r="CC74">
        <v>0.68</v>
      </c>
      <c r="CD74">
        <v>0.67800000000000005</v>
      </c>
      <c r="CE74">
        <v>0.78100000000000003</v>
      </c>
      <c r="CF74">
        <v>0.71</v>
      </c>
      <c r="CG74">
        <v>0.69899999999999995</v>
      </c>
      <c r="CH74">
        <v>1.3879999999999999</v>
      </c>
      <c r="CI74">
        <v>0.73799999999999999</v>
      </c>
      <c r="CJ74">
        <v>0.69599999999999995</v>
      </c>
      <c r="CK74">
        <v>0.91900000000000004</v>
      </c>
      <c r="CL74">
        <v>0.97099999999999997</v>
      </c>
      <c r="CM74">
        <v>999</v>
      </c>
      <c r="CN74">
        <v>1.0389999999999999</v>
      </c>
      <c r="CO74">
        <v>0.76700000000000002</v>
      </c>
      <c r="CP74">
        <v>1.532</v>
      </c>
      <c r="CQ74">
        <v>0.77900000000000003</v>
      </c>
      <c r="CR74">
        <v>0.77600000000000002</v>
      </c>
      <c r="CS74">
        <v>0.86299999999999999</v>
      </c>
      <c r="CT74">
        <v>0.96099999999999997</v>
      </c>
      <c r="CU74">
        <v>0.90200000000000002</v>
      </c>
      <c r="CV74">
        <v>1.018</v>
      </c>
      <c r="CW74">
        <v>0.7</v>
      </c>
      <c r="CX74">
        <v>0.67600000000000005</v>
      </c>
      <c r="CY74">
        <v>0.80100000000000005</v>
      </c>
      <c r="CZ74">
        <v>0.95199999999999996</v>
      </c>
      <c r="DA74">
        <v>0.67100000000000004</v>
      </c>
      <c r="DB74">
        <v>1.016</v>
      </c>
      <c r="DC74">
        <v>0.95099999999999996</v>
      </c>
      <c r="DD74">
        <v>999</v>
      </c>
    </row>
    <row r="75" spans="1:111" x14ac:dyDescent="0.25">
      <c r="A75">
        <v>111</v>
      </c>
      <c r="B75">
        <v>20</v>
      </c>
      <c r="C75" t="s">
        <v>97</v>
      </c>
      <c r="D75" t="s">
        <v>5</v>
      </c>
      <c r="E75">
        <v>2</v>
      </c>
      <c r="F75">
        <v>1</v>
      </c>
      <c r="G75">
        <v>1</v>
      </c>
      <c r="H75">
        <v>0</v>
      </c>
      <c r="I75" s="3">
        <v>0</v>
      </c>
      <c r="J75" s="1">
        <f>IF(IF(H75=1,1,0),1,(IF(I75=1,2,0)))</f>
        <v>0</v>
      </c>
      <c r="K75">
        <v>13</v>
      </c>
      <c r="L75">
        <v>0</v>
      </c>
      <c r="M75">
        <v>0</v>
      </c>
      <c r="N75">
        <v>25</v>
      </c>
      <c r="O75">
        <v>0</v>
      </c>
      <c r="P75">
        <v>0</v>
      </c>
      <c r="Q75">
        <v>3.5571428571428561</v>
      </c>
      <c r="R75">
        <v>9.3000000000000007</v>
      </c>
      <c r="S75">
        <v>4.253333333333333</v>
      </c>
      <c r="T75" s="3">
        <v>2.9461538461538472</v>
      </c>
      <c r="U75">
        <v>49</v>
      </c>
      <c r="V75">
        <v>0</v>
      </c>
      <c r="W75">
        <v>0</v>
      </c>
      <c r="X75">
        <v>67</v>
      </c>
      <c r="Y75">
        <v>0</v>
      </c>
      <c r="Z75">
        <v>0</v>
      </c>
      <c r="AA75">
        <v>2.5116000000000027</v>
      </c>
      <c r="AB75">
        <v>7.034166666666664</v>
      </c>
      <c r="AC75">
        <v>4.8078787878787876</v>
      </c>
      <c r="AD75" s="3">
        <v>2.3914705882352938</v>
      </c>
      <c r="AE75" s="2">
        <v>0</v>
      </c>
      <c r="AF75" s="9">
        <f>IF(OR(AH75/AG75&gt;1/5,(AK75+AL75+AM75+AO75)/AG75&gt;1/5),1,0)</f>
        <v>1</v>
      </c>
      <c r="AG75" s="2">
        <f>(AI75-AK75-AL75-AM75)-AH75</f>
        <v>12</v>
      </c>
      <c r="AH75">
        <v>0</v>
      </c>
      <c r="AI75">
        <v>14</v>
      </c>
      <c r="AJ75">
        <v>11</v>
      </c>
      <c r="AK75">
        <v>1</v>
      </c>
      <c r="AL75">
        <v>1</v>
      </c>
      <c r="AM75">
        <v>0</v>
      </c>
      <c r="AN75">
        <v>0</v>
      </c>
      <c r="AO75">
        <v>1</v>
      </c>
      <c r="AP75">
        <v>15</v>
      </c>
      <c r="AQ75">
        <v>0</v>
      </c>
      <c r="AR75">
        <v>0</v>
      </c>
      <c r="AS75">
        <v>5.5999999999999988</v>
      </c>
      <c r="AT75" s="3">
        <v>5.6500000000000012</v>
      </c>
      <c r="AU75" s="2">
        <v>0</v>
      </c>
      <c r="AV75" s="9">
        <f>IF(OR(AX75/AW75&gt;1/5,(BA75+BB75+BC75+BE75)/AW75&gt;1/5),1,0)</f>
        <v>0</v>
      </c>
      <c r="AW75" s="2">
        <f>(AY75-BA75-BB75-BC75)-AX75</f>
        <v>32</v>
      </c>
      <c r="AX75">
        <v>1</v>
      </c>
      <c r="AY75">
        <v>36</v>
      </c>
      <c r="AZ75">
        <v>31</v>
      </c>
      <c r="BA75">
        <v>1</v>
      </c>
      <c r="BB75">
        <v>2</v>
      </c>
      <c r="BC75">
        <v>0</v>
      </c>
      <c r="BD75">
        <v>0</v>
      </c>
      <c r="BE75">
        <v>2</v>
      </c>
      <c r="BF75">
        <v>54</v>
      </c>
      <c r="BG75">
        <v>0</v>
      </c>
      <c r="BH75">
        <v>0</v>
      </c>
      <c r="BI75">
        <v>4.1562962962962962</v>
      </c>
      <c r="BJ75" s="3">
        <v>4.7155555555555555</v>
      </c>
      <c r="BK75">
        <f>IFERROR(AVERAGEIF(BL75:BW75,"&lt;&gt;999"),"")</f>
        <v>0.58090909090909093</v>
      </c>
      <c r="BL75">
        <v>0.754</v>
      </c>
      <c r="BM75">
        <v>0.42399999999999999</v>
      </c>
      <c r="BN75">
        <v>0.55300000000000005</v>
      </c>
      <c r="BO75">
        <v>0.72099999999999997</v>
      </c>
      <c r="BP75">
        <v>0.54900000000000004</v>
      </c>
      <c r="BQ75">
        <v>0.44700000000000001</v>
      </c>
      <c r="BR75">
        <v>0.435</v>
      </c>
      <c r="BS75">
        <v>0.49099999999999999</v>
      </c>
      <c r="BT75">
        <v>0.59599999999999997</v>
      </c>
      <c r="BU75">
        <v>0.93799999999999994</v>
      </c>
      <c r="BV75">
        <v>0.48199999999999998</v>
      </c>
      <c r="BW75" s="3">
        <v>999</v>
      </c>
      <c r="BX75" s="2">
        <f>IFERROR(AVERAGEIF(BY75:DD75,"&lt;&gt;999"),"")</f>
        <v>0.66443333333333321</v>
      </c>
      <c r="BY75">
        <v>0.504</v>
      </c>
      <c r="BZ75">
        <v>0.61399999999999999</v>
      </c>
      <c r="CA75">
        <v>0.496</v>
      </c>
      <c r="CB75">
        <v>0.54300000000000004</v>
      </c>
      <c r="CC75">
        <v>0.60899999999999999</v>
      </c>
      <c r="CD75">
        <v>1.5009999999999999</v>
      </c>
      <c r="CE75">
        <v>0.82399999999999995</v>
      </c>
      <c r="CF75">
        <v>0.80300000000000005</v>
      </c>
      <c r="CG75">
        <v>0.57199999999999995</v>
      </c>
      <c r="CH75">
        <v>0.53300000000000003</v>
      </c>
      <c r="CI75">
        <v>0.60799999999999998</v>
      </c>
      <c r="CJ75">
        <v>0.61</v>
      </c>
      <c r="CK75">
        <v>0.66100000000000003</v>
      </c>
      <c r="CL75">
        <v>0.64200000000000002</v>
      </c>
      <c r="CM75">
        <v>0.61099999999999999</v>
      </c>
      <c r="CN75">
        <v>0.65400000000000003</v>
      </c>
      <c r="CO75">
        <v>0.66200000000000003</v>
      </c>
      <c r="CP75">
        <v>0.51200000000000001</v>
      </c>
      <c r="CQ75">
        <v>0.63300000000000001</v>
      </c>
      <c r="CR75">
        <v>0.79700000000000004</v>
      </c>
      <c r="CS75">
        <v>0.61199999999999999</v>
      </c>
      <c r="CT75">
        <v>0.54100000000000004</v>
      </c>
      <c r="CU75">
        <v>0.51200000000000001</v>
      </c>
      <c r="CV75">
        <v>0.66300000000000003</v>
      </c>
      <c r="CW75">
        <v>0.54200000000000004</v>
      </c>
      <c r="CX75">
        <v>999</v>
      </c>
      <c r="CY75">
        <v>0.75</v>
      </c>
      <c r="CZ75">
        <v>1.0309999999999999</v>
      </c>
      <c r="DA75">
        <v>0.61299999999999999</v>
      </c>
      <c r="DB75">
        <v>0.59499999999999997</v>
      </c>
      <c r="DC75">
        <v>0.68500000000000005</v>
      </c>
      <c r="DD75">
        <v>999</v>
      </c>
    </row>
    <row r="76" spans="1:111" x14ac:dyDescent="0.25">
      <c r="A76">
        <v>112</v>
      </c>
      <c r="B76">
        <v>24</v>
      </c>
      <c r="C76" t="s">
        <v>4</v>
      </c>
      <c r="D76" t="s">
        <v>5</v>
      </c>
      <c r="E76">
        <v>1</v>
      </c>
      <c r="F76">
        <v>2</v>
      </c>
      <c r="G76">
        <v>1</v>
      </c>
      <c r="H76">
        <v>0</v>
      </c>
      <c r="I76" s="3">
        <v>1</v>
      </c>
      <c r="J76" s="1">
        <f>IF(IF(H76=1,1,0),1,(IF(I76=1,2,0)))</f>
        <v>2</v>
      </c>
      <c r="K76">
        <v>18</v>
      </c>
      <c r="L76">
        <v>0</v>
      </c>
      <c r="M76">
        <v>0</v>
      </c>
      <c r="N76">
        <v>18</v>
      </c>
      <c r="O76">
        <v>0</v>
      </c>
      <c r="P76">
        <v>0</v>
      </c>
      <c r="Q76">
        <v>3.8955555555555574</v>
      </c>
      <c r="R76">
        <v>5.493999999999998</v>
      </c>
      <c r="S76">
        <v>4.6629999999999994</v>
      </c>
      <c r="T76" s="1">
        <v>4.818888888888889</v>
      </c>
      <c r="U76">
        <v>48</v>
      </c>
      <c r="V76">
        <v>0</v>
      </c>
      <c r="W76">
        <v>1</v>
      </c>
      <c r="X76">
        <v>25</v>
      </c>
      <c r="Y76">
        <v>0</v>
      </c>
      <c r="Z76">
        <v>9</v>
      </c>
      <c r="AA76">
        <v>3.5608333333333309</v>
      </c>
      <c r="AB76">
        <v>5.9256000000000029</v>
      </c>
      <c r="AC76">
        <v>5.5746153846153845</v>
      </c>
      <c r="AD76" s="3">
        <v>6.7038461538461531</v>
      </c>
      <c r="AE76" s="2">
        <v>0</v>
      </c>
      <c r="AF76" s="9">
        <f>IF(OR(AH76/AG76&gt;1/5,(AK76+AL76+AM76+AO76)/AG76&gt;1/5),1,0)</f>
        <v>0</v>
      </c>
      <c r="AG76" s="2">
        <f>(AI76-AK76-AL76-AM76)-AH76</f>
        <v>11</v>
      </c>
      <c r="AH76">
        <v>0</v>
      </c>
      <c r="AI76">
        <v>12</v>
      </c>
      <c r="AJ76">
        <v>11</v>
      </c>
      <c r="AK76">
        <v>1</v>
      </c>
      <c r="AL76">
        <v>0</v>
      </c>
      <c r="AM76">
        <v>0</v>
      </c>
      <c r="AN76">
        <v>0</v>
      </c>
      <c r="AO76">
        <v>0</v>
      </c>
      <c r="AP76">
        <v>7</v>
      </c>
      <c r="AQ76">
        <v>0</v>
      </c>
      <c r="AR76">
        <v>0</v>
      </c>
      <c r="AS76">
        <v>9.5125000000000011</v>
      </c>
      <c r="AT76" s="3">
        <v>12.987499999999999</v>
      </c>
      <c r="AU76" s="2">
        <v>0</v>
      </c>
      <c r="AV76" s="9">
        <f>IF(OR(AX76/AW76&gt;1/5,(BA76+BB76+BC76+BE76)/AW76&gt;1/5),1,0)</f>
        <v>0</v>
      </c>
      <c r="AW76" s="2">
        <f>(AY76-BA76-BB76-BC76)-AX76</f>
        <v>31</v>
      </c>
      <c r="AX76">
        <v>0</v>
      </c>
      <c r="AY76">
        <v>32</v>
      </c>
      <c r="AZ76">
        <v>31</v>
      </c>
      <c r="BA76">
        <v>0</v>
      </c>
      <c r="BB76">
        <v>1</v>
      </c>
      <c r="BC76">
        <v>0</v>
      </c>
      <c r="BD76">
        <v>0</v>
      </c>
      <c r="BE76">
        <v>0</v>
      </c>
      <c r="BF76">
        <v>29</v>
      </c>
      <c r="BG76">
        <v>0</v>
      </c>
      <c r="BH76">
        <v>0</v>
      </c>
      <c r="BI76">
        <v>7.7700000000000049</v>
      </c>
      <c r="BJ76" s="3">
        <v>8.2299999999999951</v>
      </c>
      <c r="BK76">
        <f>IFERROR(AVERAGEIF(BL76:BW76,"&lt;&gt;999"),"")</f>
        <v>1.0064545454545455</v>
      </c>
      <c r="BL76">
        <v>1.5389999999999999</v>
      </c>
      <c r="BM76">
        <v>1.3160000000000001</v>
      </c>
      <c r="BN76">
        <v>1.0149999999999999</v>
      </c>
      <c r="BO76">
        <v>0.93700000000000006</v>
      </c>
      <c r="BP76">
        <v>0.9</v>
      </c>
      <c r="BQ76">
        <v>0.95499999999999996</v>
      </c>
      <c r="BR76">
        <v>1.496</v>
      </c>
      <c r="BS76">
        <v>0.78600000000000003</v>
      </c>
      <c r="BT76">
        <v>0.47599999999999998</v>
      </c>
      <c r="BU76">
        <v>0.89700000000000002</v>
      </c>
      <c r="BV76">
        <v>0.754</v>
      </c>
      <c r="BW76" s="3">
        <v>999</v>
      </c>
      <c r="BX76">
        <f>IFERROR(AVERAGEIF(BY76:DD76,"&lt;&gt;999"),"")</f>
        <v>0.8187741935483871</v>
      </c>
      <c r="BY76">
        <v>0.92800000000000005</v>
      </c>
      <c r="BZ76">
        <v>0.84</v>
      </c>
      <c r="CA76">
        <v>0.68</v>
      </c>
      <c r="CB76">
        <v>0.76500000000000001</v>
      </c>
      <c r="CC76">
        <v>0.83399999999999996</v>
      </c>
      <c r="CD76">
        <v>0.92500000000000004</v>
      </c>
      <c r="CE76">
        <v>0.747</v>
      </c>
      <c r="CF76">
        <v>0.85899999999999999</v>
      </c>
      <c r="CG76">
        <v>0.72</v>
      </c>
      <c r="CH76">
        <v>0.83</v>
      </c>
      <c r="CI76">
        <v>0.65900000000000003</v>
      </c>
      <c r="CJ76">
        <v>0.77300000000000002</v>
      </c>
      <c r="CK76">
        <v>0.55300000000000005</v>
      </c>
      <c r="CL76">
        <v>0.5</v>
      </c>
      <c r="CM76">
        <v>0.67400000000000004</v>
      </c>
      <c r="CN76">
        <v>0.80600000000000005</v>
      </c>
      <c r="CO76">
        <v>0.56599999999999995</v>
      </c>
      <c r="CP76">
        <v>1.0509999999999999</v>
      </c>
      <c r="CQ76">
        <v>0.83399999999999996</v>
      </c>
      <c r="CR76">
        <v>0.91400000000000003</v>
      </c>
      <c r="CS76">
        <v>0.7</v>
      </c>
      <c r="CT76">
        <v>0.67900000000000005</v>
      </c>
      <c r="CU76">
        <v>0.86299999999999999</v>
      </c>
      <c r="CV76">
        <v>0.83499999999999996</v>
      </c>
      <c r="CW76">
        <v>1.4450000000000001</v>
      </c>
      <c r="CX76">
        <v>0.505</v>
      </c>
      <c r="CY76">
        <v>0.878</v>
      </c>
      <c r="CZ76">
        <v>0.83599999999999997</v>
      </c>
      <c r="DA76">
        <v>0.879</v>
      </c>
      <c r="DB76">
        <v>1.169</v>
      </c>
      <c r="DC76">
        <v>1.135</v>
      </c>
      <c r="DD76">
        <v>999</v>
      </c>
    </row>
    <row r="77" spans="1:111" x14ac:dyDescent="0.25">
      <c r="I77" s="3"/>
      <c r="T77" s="3"/>
      <c r="AD77" s="3"/>
      <c r="AE77" s="1"/>
      <c r="AF77" s="1"/>
      <c r="AG77" s="1"/>
      <c r="AH77" s="1"/>
      <c r="AO77" s="1"/>
      <c r="AT77" s="3"/>
      <c r="AU77" s="1"/>
      <c r="BW77" s="3"/>
    </row>
    <row r="78" spans="1:111" x14ac:dyDescent="0.25">
      <c r="I78" s="3"/>
      <c r="T78" s="3"/>
      <c r="AD78" s="3"/>
      <c r="AE78" s="1"/>
      <c r="AF78" s="1"/>
      <c r="AG78" s="1"/>
      <c r="AH78" s="1"/>
      <c r="AO78" s="1"/>
      <c r="AT78" s="3"/>
      <c r="AU78" s="1"/>
      <c r="BW78" s="3"/>
    </row>
    <row r="79" spans="1:111" x14ac:dyDescent="0.25">
      <c r="I79" s="3"/>
      <c r="T79" s="3"/>
      <c r="AD79" s="3"/>
      <c r="AE79" s="1"/>
      <c r="AF79" s="1"/>
      <c r="AG79" s="1"/>
      <c r="AH79" s="1"/>
      <c r="AO79" s="1"/>
      <c r="AT79" s="3"/>
      <c r="AU79" s="1"/>
      <c r="BW79" s="3"/>
    </row>
    <row r="80" spans="1:111" x14ac:dyDescent="0.25">
      <c r="I80" s="3"/>
      <c r="T80" s="3"/>
      <c r="AD80" s="3"/>
      <c r="AE80" s="1"/>
      <c r="AF80" s="1"/>
      <c r="AG80" s="1"/>
      <c r="AH80" s="1"/>
      <c r="AO80" s="1"/>
      <c r="AT80" s="3"/>
      <c r="AU80" s="1"/>
      <c r="BW80" s="3"/>
    </row>
    <row r="81" spans="9:75" x14ac:dyDescent="0.25">
      <c r="I81" s="3"/>
      <c r="T81" s="3"/>
      <c r="AD81" s="3"/>
      <c r="AE81" s="1"/>
      <c r="AF81" s="1"/>
      <c r="AG81" s="1"/>
      <c r="AH81" s="1"/>
      <c r="AO81" s="1"/>
      <c r="AT81" s="3"/>
      <c r="AU81" s="1"/>
      <c r="BW81" s="3"/>
    </row>
    <row r="82" spans="9:75" x14ac:dyDescent="0.25">
      <c r="I82" s="3"/>
      <c r="T82" s="3"/>
      <c r="AD82" s="3"/>
      <c r="AE82" s="1"/>
      <c r="AF82" s="1"/>
      <c r="AG82" s="1"/>
      <c r="AH82" s="1"/>
      <c r="AO82" s="1"/>
      <c r="AT82" s="3"/>
      <c r="AU82" s="1"/>
    </row>
    <row r="83" spans="9:75" x14ac:dyDescent="0.25">
      <c r="I83" s="3"/>
      <c r="T83" s="3"/>
      <c r="AD83" s="3"/>
      <c r="AE83" s="1"/>
      <c r="AF83" s="1"/>
      <c r="AG83" s="1"/>
      <c r="AH83" s="1"/>
      <c r="AO83" s="1"/>
      <c r="AT83" s="3"/>
      <c r="AU83" s="1"/>
    </row>
    <row r="84" spans="9:75" x14ac:dyDescent="0.25">
      <c r="T84" s="3"/>
      <c r="AD84" s="3"/>
      <c r="AE84" s="1"/>
      <c r="AF84" s="1"/>
      <c r="AG84" s="1"/>
      <c r="AH84" s="1"/>
      <c r="AO84" s="1"/>
      <c r="AT84" s="3"/>
      <c r="AU84" s="1"/>
    </row>
    <row r="85" spans="9:75" x14ac:dyDescent="0.25">
      <c r="T85" s="3"/>
      <c r="AD85" s="3"/>
      <c r="AE85" s="1"/>
      <c r="AF85" s="1"/>
      <c r="AG85" s="1"/>
      <c r="AH85" s="1"/>
      <c r="AO85" s="1"/>
      <c r="AT85" s="3"/>
      <c r="AU85" s="1"/>
    </row>
    <row r="86" spans="9:75" x14ac:dyDescent="0.25">
      <c r="T86" s="3"/>
      <c r="AD86" s="3"/>
      <c r="AE86" s="1"/>
      <c r="AF86" s="1"/>
      <c r="AG86" s="1"/>
      <c r="AH86" s="1"/>
      <c r="AO86" s="1"/>
      <c r="AT86" s="3"/>
      <c r="AU86" s="1"/>
    </row>
    <row r="87" spans="9:75" x14ac:dyDescent="0.25">
      <c r="T87" s="3"/>
      <c r="AD87" s="3"/>
      <c r="AE87" s="1"/>
      <c r="AF87" s="1"/>
      <c r="AG87" s="1"/>
      <c r="AH87" s="1"/>
      <c r="AO87" s="1"/>
      <c r="AT87" s="3"/>
      <c r="AU87" s="1"/>
    </row>
    <row r="88" spans="9:75" x14ac:dyDescent="0.25">
      <c r="T88" s="3"/>
      <c r="AD88" s="3"/>
      <c r="AE88" s="1"/>
      <c r="AF88" s="1"/>
      <c r="AG88" s="1"/>
      <c r="AH88" s="1"/>
      <c r="AO88" s="1"/>
      <c r="AT88" s="3"/>
      <c r="AU88" s="1"/>
    </row>
    <row r="89" spans="9:75" x14ac:dyDescent="0.25">
      <c r="T89" s="3"/>
      <c r="AD89" s="3"/>
      <c r="AE89" s="1"/>
      <c r="AF89" s="1"/>
      <c r="AG89" s="1"/>
      <c r="AH89" s="1"/>
      <c r="AO89" s="1"/>
      <c r="AT89" s="3"/>
      <c r="AU89" s="1"/>
    </row>
    <row r="90" spans="9:75" x14ac:dyDescent="0.25">
      <c r="T90" s="3"/>
      <c r="AD90" s="3"/>
      <c r="AE90" s="1"/>
      <c r="AF90" s="1"/>
      <c r="AG90" s="1"/>
      <c r="AH90" s="1"/>
      <c r="AO90" s="1"/>
      <c r="AT90" s="3"/>
      <c r="AU90" s="1"/>
    </row>
    <row r="91" spans="9:75" x14ac:dyDescent="0.25">
      <c r="T91" s="3"/>
      <c r="AD91" s="3"/>
      <c r="AE91" s="1"/>
      <c r="AF91" s="1"/>
      <c r="AG91" s="1"/>
      <c r="AH91" s="1"/>
      <c r="AO91" s="1"/>
      <c r="AT91" s="3"/>
      <c r="AU91" s="1"/>
    </row>
    <row r="92" spans="9:75" x14ac:dyDescent="0.25">
      <c r="T92" s="3"/>
      <c r="AD92" s="3"/>
      <c r="AE92" s="1"/>
      <c r="AF92" s="1"/>
      <c r="AG92" s="1"/>
      <c r="AH92" s="1"/>
      <c r="AO92" s="1"/>
      <c r="AT92" s="3"/>
      <c r="AU92" s="1"/>
    </row>
    <row r="93" spans="9:75" x14ac:dyDescent="0.25">
      <c r="T93" s="3"/>
      <c r="AD93" s="3"/>
      <c r="AE93" s="1"/>
      <c r="AF93" s="1"/>
      <c r="AG93" s="1"/>
      <c r="AH93" s="1"/>
      <c r="AO93" s="1"/>
      <c r="AT93" s="3"/>
      <c r="AU93" s="1"/>
    </row>
    <row r="94" spans="9:75" x14ac:dyDescent="0.25">
      <c r="T94" s="3"/>
      <c r="AD94" s="3"/>
      <c r="AE94" s="1"/>
      <c r="AF94" s="1"/>
      <c r="AG94" s="1"/>
      <c r="AH94" s="1"/>
      <c r="AO94" s="1"/>
    </row>
    <row r="95" spans="9:75" x14ac:dyDescent="0.25">
      <c r="T95" s="3"/>
      <c r="AD95" s="3"/>
      <c r="AE95" s="1"/>
      <c r="AF95" s="1"/>
      <c r="AG95" s="1"/>
      <c r="AH95" s="1"/>
      <c r="AO95" s="1"/>
    </row>
    <row r="96" spans="9:75" x14ac:dyDescent="0.25">
      <c r="T96" s="3"/>
      <c r="AD96" s="3"/>
      <c r="AE96" s="1"/>
      <c r="AF96" s="1"/>
      <c r="AG96" s="1"/>
      <c r="AH96" s="1"/>
      <c r="AO96" s="1"/>
    </row>
    <row r="97" spans="20:41" x14ac:dyDescent="0.25">
      <c r="T97" s="3"/>
      <c r="AD97" s="3"/>
      <c r="AE97" s="1"/>
      <c r="AF97" s="1"/>
      <c r="AG97" s="1"/>
      <c r="AH97" s="1"/>
      <c r="AO97" s="1"/>
    </row>
    <row r="98" spans="20:41" x14ac:dyDescent="0.25">
      <c r="T98" s="3"/>
      <c r="AD98" s="3"/>
      <c r="AE98" s="1"/>
      <c r="AF98" s="1"/>
      <c r="AG98" s="1"/>
      <c r="AH98" s="1"/>
      <c r="AO98" s="1"/>
    </row>
    <row r="99" spans="20:41" x14ac:dyDescent="0.25">
      <c r="T99" s="3"/>
      <c r="AD99" s="3"/>
      <c r="AE99" s="1"/>
      <c r="AF99" s="1"/>
      <c r="AG99" s="1"/>
      <c r="AH99" s="1"/>
      <c r="AO99" s="1"/>
    </row>
    <row r="100" spans="20:41" x14ac:dyDescent="0.25">
      <c r="T100" s="3"/>
      <c r="AD100" s="3"/>
      <c r="AE100" s="1"/>
      <c r="AF100" s="1"/>
      <c r="AG100" s="1"/>
      <c r="AH100" s="1"/>
      <c r="AO100" s="1"/>
    </row>
    <row r="101" spans="20:41" x14ac:dyDescent="0.25">
      <c r="T101" s="3"/>
      <c r="AD101" s="3"/>
      <c r="AE101" s="1"/>
      <c r="AF101" s="1"/>
      <c r="AG101" s="1"/>
      <c r="AH101" s="1"/>
      <c r="AO101" s="1"/>
    </row>
    <row r="102" spans="20:41" x14ac:dyDescent="0.25">
      <c r="T102" s="3"/>
      <c r="AD102" s="3"/>
      <c r="AE102" s="1"/>
      <c r="AF102" s="1"/>
      <c r="AG102" s="1"/>
      <c r="AH102" s="1"/>
      <c r="AO102" s="1"/>
    </row>
    <row r="103" spans="20:41" x14ac:dyDescent="0.25">
      <c r="T103" s="3"/>
      <c r="AD103" s="3"/>
      <c r="AE103" s="1"/>
      <c r="AF103" s="1"/>
      <c r="AG103" s="1"/>
      <c r="AH103" s="1"/>
      <c r="AO103" s="1"/>
    </row>
    <row r="104" spans="20:41" x14ac:dyDescent="0.25">
      <c r="T104" s="3"/>
      <c r="AD104" s="3"/>
      <c r="AE104" s="1"/>
      <c r="AF104" s="1"/>
      <c r="AG104" s="1"/>
      <c r="AH104" s="1"/>
      <c r="AO104" s="1"/>
    </row>
    <row r="105" spans="20:41" x14ac:dyDescent="0.25">
      <c r="T105" s="3"/>
      <c r="AD105" s="3"/>
      <c r="AE105" s="1"/>
      <c r="AF105" s="1"/>
      <c r="AG105" s="1"/>
      <c r="AH105" s="1"/>
      <c r="AO105" s="1"/>
    </row>
    <row r="106" spans="20:41" x14ac:dyDescent="0.25">
      <c r="T106" s="3"/>
      <c r="AD106" s="3"/>
      <c r="AE106" s="1"/>
      <c r="AF106" s="1"/>
      <c r="AG106" s="1"/>
      <c r="AH106" s="1"/>
      <c r="AO106" s="1"/>
    </row>
    <row r="107" spans="20:41" x14ac:dyDescent="0.25">
      <c r="T107" s="3"/>
      <c r="AD107" s="3"/>
      <c r="AE107" s="1"/>
      <c r="AF107" s="1"/>
      <c r="AG107" s="1"/>
      <c r="AH107" s="1"/>
      <c r="AO107" s="1"/>
    </row>
    <row r="108" spans="20:41" x14ac:dyDescent="0.25">
      <c r="T108" s="3"/>
      <c r="AD108" s="3"/>
      <c r="AE108" s="1"/>
      <c r="AF108" s="1"/>
      <c r="AG108" s="1"/>
      <c r="AH108" s="1"/>
      <c r="AO108" s="1"/>
    </row>
    <row r="109" spans="20:41" x14ac:dyDescent="0.25">
      <c r="T109" s="3"/>
      <c r="AD109" s="3"/>
      <c r="AE109" s="1"/>
      <c r="AF109" s="1"/>
      <c r="AG109" s="1"/>
      <c r="AH109" s="1"/>
      <c r="AO109" s="1"/>
    </row>
    <row r="110" spans="20:41" x14ac:dyDescent="0.25">
      <c r="T110" s="3"/>
      <c r="AD110" s="3"/>
      <c r="AE110" s="1"/>
      <c r="AF110" s="1"/>
      <c r="AG110" s="1"/>
      <c r="AH110" s="1"/>
      <c r="AO110" s="1"/>
    </row>
    <row r="111" spans="20:41" x14ac:dyDescent="0.25">
      <c r="T111" s="3"/>
      <c r="AD111" s="3"/>
      <c r="AE111" s="1"/>
      <c r="AF111" s="1"/>
      <c r="AG111" s="1"/>
      <c r="AH111" s="1"/>
      <c r="AO111" s="1"/>
    </row>
    <row r="112" spans="20:41" x14ac:dyDescent="0.25">
      <c r="T112" s="3"/>
      <c r="AD112" s="3"/>
      <c r="AE112" s="1"/>
      <c r="AF112" s="1"/>
      <c r="AG112" s="1"/>
      <c r="AH112" s="1"/>
      <c r="AO112" s="1"/>
    </row>
    <row r="113" spans="20:41" x14ac:dyDescent="0.25">
      <c r="T113" s="3"/>
      <c r="AD113" s="3"/>
      <c r="AE113" s="1"/>
      <c r="AF113" s="1"/>
      <c r="AG113" s="1"/>
      <c r="AH113" s="1"/>
      <c r="AO113" s="1"/>
    </row>
    <row r="114" spans="20:41" x14ac:dyDescent="0.25">
      <c r="T114" s="3"/>
      <c r="AD114" s="3"/>
      <c r="AE114" s="1"/>
      <c r="AF114" s="1"/>
      <c r="AG114" s="1"/>
      <c r="AH114" s="1"/>
      <c r="AO114" s="1"/>
    </row>
    <row r="115" spans="20:41" x14ac:dyDescent="0.25">
      <c r="T115" s="3"/>
      <c r="AD115" s="3"/>
      <c r="AE115" s="1"/>
      <c r="AF115" s="1"/>
      <c r="AG115" s="1"/>
      <c r="AH115" s="1"/>
      <c r="AO115" s="1"/>
    </row>
    <row r="116" spans="20:41" x14ac:dyDescent="0.25">
      <c r="T116" s="3"/>
      <c r="AD116" s="3"/>
      <c r="AE116" s="1"/>
      <c r="AF116" s="1"/>
      <c r="AG116" s="1"/>
      <c r="AH116" s="1"/>
      <c r="AO116" s="1"/>
    </row>
    <row r="117" spans="20:41" x14ac:dyDescent="0.25">
      <c r="T117" s="3"/>
      <c r="AD117" s="3"/>
      <c r="AE117" s="1"/>
      <c r="AF117" s="1"/>
      <c r="AG117" s="1"/>
      <c r="AH117" s="1"/>
      <c r="AO117" s="1"/>
    </row>
    <row r="118" spans="20:41" x14ac:dyDescent="0.25">
      <c r="T118" s="3"/>
      <c r="AD118" s="3"/>
      <c r="AE118" s="1"/>
      <c r="AF118" s="1"/>
      <c r="AG118" s="1"/>
      <c r="AH118" s="1"/>
      <c r="AO118" s="1"/>
    </row>
    <row r="119" spans="20:41" x14ac:dyDescent="0.25">
      <c r="T119" s="3"/>
      <c r="AD119" s="3"/>
      <c r="AE119" s="1"/>
      <c r="AF119" s="1"/>
      <c r="AG119" s="1"/>
      <c r="AH119" s="1"/>
      <c r="AO119" s="1"/>
    </row>
    <row r="120" spans="20:41" x14ac:dyDescent="0.25">
      <c r="T120" s="3"/>
      <c r="AD120" s="3"/>
      <c r="AE120" s="1"/>
      <c r="AF120" s="1"/>
      <c r="AG120" s="1"/>
      <c r="AH120" s="1"/>
      <c r="AO120" s="1"/>
    </row>
    <row r="121" spans="20:41" x14ac:dyDescent="0.25">
      <c r="T121" s="3"/>
      <c r="AD121" s="3"/>
      <c r="AE121" s="1"/>
      <c r="AF121" s="1"/>
      <c r="AG121" s="1"/>
      <c r="AH121" s="1"/>
      <c r="AO121" s="1"/>
    </row>
    <row r="122" spans="20:41" x14ac:dyDescent="0.25">
      <c r="T122" s="3"/>
      <c r="AD122" s="3"/>
      <c r="AE122" s="1"/>
      <c r="AF122" s="1"/>
      <c r="AG122" s="1"/>
      <c r="AH122" s="1"/>
      <c r="AO122" s="1"/>
    </row>
    <row r="123" spans="20:41" x14ac:dyDescent="0.25">
      <c r="T123" s="3"/>
      <c r="AD123" s="3"/>
      <c r="AE123" s="1"/>
      <c r="AF123" s="1"/>
      <c r="AG123" s="1"/>
      <c r="AH123" s="1"/>
      <c r="AO123" s="1"/>
    </row>
    <row r="124" spans="20:41" x14ac:dyDescent="0.25">
      <c r="T124" s="3"/>
      <c r="AD124" s="3"/>
      <c r="AE124" s="1"/>
      <c r="AF124" s="1"/>
      <c r="AG124" s="1"/>
      <c r="AH124" s="1"/>
      <c r="AO124" s="1"/>
    </row>
    <row r="125" spans="20:41" x14ac:dyDescent="0.25">
      <c r="T125" s="3"/>
      <c r="AD125" s="3"/>
      <c r="AE125" s="1"/>
      <c r="AF125" s="1"/>
      <c r="AG125" s="1"/>
      <c r="AH125" s="1"/>
      <c r="AO125" s="1"/>
    </row>
    <row r="126" spans="20:41" x14ac:dyDescent="0.25">
      <c r="T126" s="3"/>
      <c r="AD126" s="3"/>
      <c r="AE126" s="1"/>
      <c r="AF126" s="1"/>
      <c r="AG126" s="1"/>
      <c r="AH126" s="1"/>
      <c r="AO126" s="1"/>
    </row>
    <row r="127" spans="20:41" x14ac:dyDescent="0.25">
      <c r="T127" s="3"/>
      <c r="AD127" s="3"/>
      <c r="AE127" s="1"/>
      <c r="AF127" s="1"/>
      <c r="AG127" s="1"/>
      <c r="AH127" s="1"/>
      <c r="AO127" s="1"/>
    </row>
    <row r="128" spans="20:41" x14ac:dyDescent="0.25">
      <c r="T128" s="3"/>
      <c r="AD128" s="3"/>
      <c r="AE128" s="1"/>
      <c r="AF128" s="1"/>
      <c r="AG128" s="1"/>
      <c r="AH128" s="1"/>
      <c r="AO128" s="1"/>
    </row>
    <row r="129" spans="20:41" x14ac:dyDescent="0.25">
      <c r="T129" s="3"/>
      <c r="AD129" s="3"/>
      <c r="AE129" s="1"/>
      <c r="AF129" s="1"/>
      <c r="AG129" s="1"/>
      <c r="AH129" s="1"/>
      <c r="AO129" s="1"/>
    </row>
    <row r="130" spans="20:41" x14ac:dyDescent="0.25">
      <c r="T130" s="3"/>
      <c r="AD130" s="3"/>
      <c r="AE130" s="1"/>
      <c r="AF130" s="1"/>
      <c r="AG130" s="1"/>
      <c r="AH130" s="1"/>
      <c r="AO130" s="1"/>
    </row>
    <row r="131" spans="20:41" x14ac:dyDescent="0.25">
      <c r="T131" s="3"/>
      <c r="AD131" s="3"/>
      <c r="AE131" s="1"/>
      <c r="AF131" s="1"/>
      <c r="AG131" s="1"/>
      <c r="AH131" s="1"/>
      <c r="AO131" s="1"/>
    </row>
    <row r="132" spans="20:41" x14ac:dyDescent="0.25">
      <c r="T132" s="3"/>
      <c r="AD132" s="3"/>
      <c r="AE132" s="1"/>
      <c r="AF132" s="1"/>
      <c r="AG132" s="1"/>
      <c r="AH132" s="1"/>
      <c r="AO132" s="1"/>
    </row>
    <row r="133" spans="20:41" x14ac:dyDescent="0.25">
      <c r="T133" s="3"/>
      <c r="AD133" s="3"/>
      <c r="AE133" s="1"/>
      <c r="AF133" s="1"/>
      <c r="AG133" s="1"/>
      <c r="AH133" s="1"/>
      <c r="AO133" s="1"/>
    </row>
    <row r="134" spans="20:41" x14ac:dyDescent="0.25">
      <c r="T134" s="3"/>
      <c r="AD134" s="3"/>
      <c r="AE134" s="1"/>
      <c r="AF134" s="1"/>
      <c r="AG134" s="1"/>
      <c r="AH134" s="1"/>
      <c r="AO134" s="1"/>
    </row>
    <row r="135" spans="20:41" x14ac:dyDescent="0.25">
      <c r="T135" s="3"/>
      <c r="AD135" s="3"/>
      <c r="AE135" s="1"/>
      <c r="AF135" s="1"/>
      <c r="AG135" s="1"/>
      <c r="AH135" s="1"/>
      <c r="AO135" s="1"/>
    </row>
    <row r="136" spans="20:41" x14ac:dyDescent="0.25">
      <c r="T136" s="3"/>
      <c r="AD136" s="3"/>
      <c r="AE136" s="1"/>
      <c r="AF136" s="1"/>
      <c r="AG136" s="1"/>
      <c r="AH136" s="1"/>
      <c r="AO136" s="1"/>
    </row>
    <row r="137" spans="20:41" x14ac:dyDescent="0.25">
      <c r="T137" s="3"/>
      <c r="AD137" s="3"/>
      <c r="AE137" s="1"/>
      <c r="AF137" s="1"/>
      <c r="AG137" s="1"/>
      <c r="AH137" s="1"/>
      <c r="AO137" s="1"/>
    </row>
    <row r="138" spans="20:41" x14ac:dyDescent="0.25">
      <c r="T138" s="3"/>
      <c r="AD138" s="3"/>
      <c r="AE138" s="1"/>
      <c r="AF138" s="1"/>
      <c r="AG138" s="1"/>
      <c r="AH138" s="1"/>
      <c r="AO138" s="1"/>
    </row>
    <row r="139" spans="20:41" x14ac:dyDescent="0.25">
      <c r="T139" s="3"/>
      <c r="AD139" s="3"/>
      <c r="AE139" s="1"/>
      <c r="AF139" s="1"/>
      <c r="AG139" s="1"/>
      <c r="AH139" s="1"/>
      <c r="AO139" s="1"/>
    </row>
    <row r="140" spans="20:41" x14ac:dyDescent="0.25">
      <c r="T140" s="3"/>
      <c r="AD140" s="3"/>
      <c r="AE140" s="1"/>
      <c r="AF140" s="1"/>
      <c r="AG140" s="1"/>
      <c r="AH140" s="1"/>
      <c r="AO140" s="1"/>
    </row>
    <row r="141" spans="20:41" x14ac:dyDescent="0.25">
      <c r="T141" s="3"/>
      <c r="AD141" s="3"/>
      <c r="AE141" s="1"/>
      <c r="AF141" s="1"/>
      <c r="AG141" s="1"/>
      <c r="AH141" s="1"/>
      <c r="AO141" s="1"/>
    </row>
    <row r="142" spans="20:41" x14ac:dyDescent="0.25">
      <c r="T142" s="3"/>
      <c r="AD142" s="3"/>
      <c r="AE142" s="1"/>
      <c r="AF142" s="1"/>
      <c r="AG142" s="1"/>
      <c r="AH142" s="1"/>
      <c r="AO142" s="1"/>
    </row>
    <row r="143" spans="20:41" x14ac:dyDescent="0.25">
      <c r="T143" s="3"/>
      <c r="AD143" s="3"/>
      <c r="AE143" s="1"/>
      <c r="AF143" s="1"/>
      <c r="AG143" s="1"/>
      <c r="AH143" s="1"/>
      <c r="AO143" s="1"/>
    </row>
    <row r="144" spans="20:41" x14ac:dyDescent="0.25">
      <c r="T144" s="3"/>
      <c r="AD144" s="3"/>
      <c r="AE144" s="1"/>
      <c r="AF144" s="1"/>
      <c r="AG144" s="1"/>
      <c r="AH144" s="1"/>
      <c r="AO144" s="1"/>
    </row>
    <row r="145" spans="20:41" x14ac:dyDescent="0.25">
      <c r="T145" s="3"/>
      <c r="AD145" s="3"/>
      <c r="AE145" s="1"/>
      <c r="AF145" s="1"/>
      <c r="AG145" s="1"/>
      <c r="AH145" s="1"/>
      <c r="AO145" s="1"/>
    </row>
    <row r="146" spans="20:41" x14ac:dyDescent="0.25">
      <c r="AD146" s="3"/>
      <c r="AE146" s="1"/>
      <c r="AF146" s="1"/>
      <c r="AG146" s="1"/>
      <c r="AH146" s="1"/>
      <c r="AO146" s="1"/>
    </row>
    <row r="147" spans="20:41" x14ac:dyDescent="0.25">
      <c r="AD147" s="3"/>
      <c r="AE147" s="1"/>
      <c r="AF147" s="1"/>
      <c r="AG147" s="1"/>
      <c r="AH147" s="1"/>
      <c r="AO147" s="1"/>
    </row>
    <row r="148" spans="20:41" x14ac:dyDescent="0.25">
      <c r="AD148" s="3"/>
      <c r="AE148" s="1"/>
      <c r="AF148" s="1"/>
      <c r="AG148" s="1"/>
      <c r="AH148" s="1"/>
      <c r="AO148" s="1"/>
    </row>
    <row r="149" spans="20:41" x14ac:dyDescent="0.25">
      <c r="AD149" s="3"/>
      <c r="AE149" s="1"/>
      <c r="AF149" s="1"/>
      <c r="AG149" s="1"/>
      <c r="AH149" s="1"/>
      <c r="AO149" s="1"/>
    </row>
    <row r="150" spans="20:41" x14ac:dyDescent="0.25">
      <c r="AD150" s="3"/>
      <c r="AE150" s="1"/>
      <c r="AF150" s="1"/>
      <c r="AG150" s="1"/>
      <c r="AH150" s="1"/>
      <c r="AO150" s="1"/>
    </row>
    <row r="151" spans="20:41" x14ac:dyDescent="0.25">
      <c r="AD151" s="3"/>
      <c r="AE151" s="1"/>
      <c r="AF151" s="1"/>
      <c r="AG151" s="1"/>
      <c r="AH151" s="1"/>
      <c r="AO151" s="1"/>
    </row>
    <row r="152" spans="20:41" x14ac:dyDescent="0.25">
      <c r="AD152" s="3"/>
      <c r="AE152" s="1"/>
      <c r="AF152" s="1"/>
      <c r="AG152" s="1"/>
      <c r="AH152" s="1"/>
      <c r="AO152" s="1"/>
    </row>
    <row r="153" spans="20:41" x14ac:dyDescent="0.25">
      <c r="AD153" s="3"/>
      <c r="AE153" s="1"/>
      <c r="AF153" s="1"/>
      <c r="AG153" s="1"/>
      <c r="AH153" s="1"/>
      <c r="AO153" s="1"/>
    </row>
    <row r="154" spans="20:41" x14ac:dyDescent="0.25">
      <c r="AD154" s="3"/>
      <c r="AE154" s="1"/>
      <c r="AF154" s="1"/>
      <c r="AG154" s="1"/>
      <c r="AH154" s="1"/>
      <c r="AO154" s="1"/>
    </row>
    <row r="155" spans="20:41" x14ac:dyDescent="0.25">
      <c r="AD155" s="3"/>
      <c r="AE155" s="1"/>
      <c r="AF155" s="1"/>
      <c r="AG155" s="1"/>
      <c r="AH155" s="1"/>
      <c r="AO155" s="1"/>
    </row>
    <row r="156" spans="20:41" x14ac:dyDescent="0.25">
      <c r="AD156" s="3"/>
      <c r="AE156" s="1"/>
      <c r="AF156" s="1"/>
      <c r="AG156" s="1"/>
      <c r="AH156" s="1"/>
      <c r="AO156" s="1"/>
    </row>
    <row r="157" spans="20:41" x14ac:dyDescent="0.25">
      <c r="AD157" s="3"/>
      <c r="AE157" s="1"/>
      <c r="AF157" s="1"/>
      <c r="AG157" s="1"/>
      <c r="AH157" s="1"/>
      <c r="AO157" s="1"/>
    </row>
    <row r="158" spans="20:41" x14ac:dyDescent="0.25">
      <c r="AD158" s="3"/>
      <c r="AE158" s="1"/>
      <c r="AF158" s="1"/>
      <c r="AG158" s="1"/>
      <c r="AH158" s="1"/>
      <c r="AO158" s="1"/>
    </row>
    <row r="159" spans="20:41" x14ac:dyDescent="0.25">
      <c r="AD159" s="3"/>
      <c r="AE159" s="1"/>
      <c r="AF159" s="1"/>
      <c r="AG159" s="1"/>
      <c r="AH159" s="1"/>
      <c r="AO159" s="1"/>
    </row>
    <row r="160" spans="20:41" x14ac:dyDescent="0.25">
      <c r="AD160" s="3"/>
      <c r="AE160" s="1"/>
      <c r="AF160" s="1"/>
      <c r="AG160" s="1"/>
      <c r="AH160" s="1"/>
      <c r="AO160" s="1"/>
    </row>
    <row r="161" spans="30:41" x14ac:dyDescent="0.25">
      <c r="AD161" s="3"/>
      <c r="AE161" s="1"/>
      <c r="AF161" s="1"/>
      <c r="AG161" s="1"/>
      <c r="AH161" s="1"/>
      <c r="AO161" s="1"/>
    </row>
    <row r="162" spans="30:41" x14ac:dyDescent="0.25">
      <c r="AD162" s="3"/>
      <c r="AE162" s="1"/>
      <c r="AF162" s="1"/>
      <c r="AG162" s="1"/>
      <c r="AH162" s="1"/>
      <c r="AO162" s="1"/>
    </row>
    <row r="163" spans="30:41" x14ac:dyDescent="0.25">
      <c r="AD163" s="3"/>
      <c r="AE163" s="1"/>
      <c r="AF163" s="1"/>
      <c r="AG163" s="1"/>
      <c r="AH163" s="1"/>
      <c r="AO163" s="1"/>
    </row>
    <row r="164" spans="30:41" x14ac:dyDescent="0.25">
      <c r="AD164" s="3"/>
      <c r="AE164" s="1"/>
      <c r="AF164" s="1"/>
      <c r="AG164" s="1"/>
      <c r="AH164" s="1"/>
      <c r="AO164" s="1"/>
    </row>
    <row r="165" spans="30:41" x14ac:dyDescent="0.25">
      <c r="AD165" s="3"/>
      <c r="AE165" s="1"/>
      <c r="AF165" s="1"/>
      <c r="AG165" s="1"/>
      <c r="AH165" s="1"/>
      <c r="AO165" s="1"/>
    </row>
    <row r="166" spans="30:41" x14ac:dyDescent="0.25">
      <c r="AD166" s="3"/>
      <c r="AE166" s="1"/>
      <c r="AF166" s="1"/>
      <c r="AG166" s="1"/>
      <c r="AH166" s="1"/>
      <c r="AO166" s="1"/>
    </row>
    <row r="167" spans="30:41" x14ac:dyDescent="0.25">
      <c r="AD167" s="3"/>
      <c r="AE167" s="1"/>
      <c r="AF167" s="1"/>
      <c r="AG167" s="1"/>
      <c r="AH167" s="1"/>
      <c r="AO167" s="1"/>
    </row>
    <row r="168" spans="30:41" x14ac:dyDescent="0.25">
      <c r="AD168" s="3"/>
      <c r="AE168" s="1"/>
      <c r="AF168" s="1"/>
      <c r="AG168" s="1"/>
      <c r="AH168" s="1"/>
      <c r="AO168" s="1"/>
    </row>
    <row r="169" spans="30:41" x14ac:dyDescent="0.25">
      <c r="AD169" s="3"/>
      <c r="AE169" s="1"/>
      <c r="AF169" s="1"/>
      <c r="AG169" s="1"/>
      <c r="AH169" s="1"/>
      <c r="AO169" s="1"/>
    </row>
    <row r="170" spans="30:41" x14ac:dyDescent="0.25">
      <c r="AD170" s="3"/>
      <c r="AE170" s="1"/>
      <c r="AF170" s="1"/>
      <c r="AG170" s="1"/>
      <c r="AH170" s="1"/>
      <c r="AO170" s="1"/>
    </row>
    <row r="171" spans="30:41" x14ac:dyDescent="0.25">
      <c r="AD171" s="3"/>
      <c r="AE171" s="1"/>
      <c r="AF171" s="1"/>
      <c r="AG171" s="1"/>
      <c r="AH171" s="1"/>
      <c r="AO171" s="1"/>
    </row>
    <row r="172" spans="30:41" x14ac:dyDescent="0.25">
      <c r="AD172" s="3"/>
      <c r="AE172" s="1"/>
      <c r="AF172" s="1"/>
      <c r="AG172" s="1"/>
      <c r="AH172" s="1"/>
      <c r="AO172" s="1"/>
    </row>
    <row r="173" spans="30:41" x14ac:dyDescent="0.25">
      <c r="AD173" s="3"/>
      <c r="AE173" s="1"/>
      <c r="AF173" s="1"/>
      <c r="AG173" s="1"/>
      <c r="AH173" s="1"/>
      <c r="AO173" s="1"/>
    </row>
    <row r="174" spans="30:41" x14ac:dyDescent="0.25">
      <c r="AD174" s="3"/>
      <c r="AE174" s="1"/>
      <c r="AF174" s="1"/>
      <c r="AG174" s="1"/>
      <c r="AH174" s="1"/>
      <c r="AO174" s="1"/>
    </row>
    <row r="175" spans="30:41" x14ac:dyDescent="0.25">
      <c r="AD175" s="3"/>
      <c r="AE175" s="1"/>
      <c r="AF175" s="1"/>
      <c r="AG175" s="1"/>
      <c r="AH175" s="1"/>
      <c r="AO175" s="1"/>
    </row>
    <row r="176" spans="30:41" x14ac:dyDescent="0.25">
      <c r="AD176" s="3"/>
      <c r="AE176" s="1"/>
      <c r="AF176" s="1"/>
      <c r="AG176" s="1"/>
      <c r="AH176" s="1"/>
      <c r="AO176" s="1"/>
    </row>
    <row r="177" spans="30:41" x14ac:dyDescent="0.25">
      <c r="AD177" s="3"/>
      <c r="AE177" s="1"/>
      <c r="AF177" s="1"/>
      <c r="AG177" s="1"/>
      <c r="AH177" s="1"/>
      <c r="AO177" s="1"/>
    </row>
    <row r="178" spans="30:41" x14ac:dyDescent="0.25">
      <c r="AD178" s="3"/>
      <c r="AE178" s="1"/>
      <c r="AF178" s="1"/>
      <c r="AG178" s="1"/>
      <c r="AH178" s="1"/>
      <c r="AO178" s="1"/>
    </row>
    <row r="179" spans="30:41" x14ac:dyDescent="0.25">
      <c r="AD179" s="3"/>
      <c r="AE179" s="1"/>
      <c r="AF179" s="1"/>
      <c r="AG179" s="1"/>
      <c r="AH179" s="1"/>
      <c r="AO179" s="1"/>
    </row>
    <row r="180" spans="30:41" x14ac:dyDescent="0.25">
      <c r="AD180" s="3"/>
      <c r="AE180" s="1"/>
      <c r="AF180" s="1"/>
      <c r="AG180" s="1"/>
      <c r="AH180" s="1"/>
      <c r="AO180" s="1"/>
    </row>
    <row r="181" spans="30:41" x14ac:dyDescent="0.25">
      <c r="AD181" s="3"/>
      <c r="AE181" s="1"/>
      <c r="AF181" s="1"/>
      <c r="AG181" s="1"/>
      <c r="AH181" s="1"/>
      <c r="AO181" s="1"/>
    </row>
    <row r="182" spans="30:41" x14ac:dyDescent="0.25">
      <c r="AD182" s="3"/>
      <c r="AE182" s="1"/>
      <c r="AF182" s="1"/>
      <c r="AG182" s="1"/>
      <c r="AH182" s="1"/>
      <c r="AO182" s="1"/>
    </row>
    <row r="183" spans="30:41" x14ac:dyDescent="0.25">
      <c r="AD183" s="3"/>
      <c r="AE183" s="1"/>
      <c r="AF183" s="1"/>
      <c r="AG183" s="1"/>
      <c r="AH183" s="1"/>
      <c r="AO183" s="1"/>
    </row>
    <row r="184" spans="30:41" x14ac:dyDescent="0.25">
      <c r="AD184" s="3"/>
      <c r="AE184" s="1"/>
      <c r="AF184" s="1"/>
      <c r="AG184" s="1"/>
      <c r="AH184" s="1"/>
      <c r="AO184" s="1"/>
    </row>
    <row r="185" spans="30:41" x14ac:dyDescent="0.25">
      <c r="AD185" s="3"/>
      <c r="AE185" s="1"/>
      <c r="AF185" s="1"/>
      <c r="AG185" s="1"/>
      <c r="AH185" s="1"/>
      <c r="AO185" s="1"/>
    </row>
    <row r="186" spans="30:41" x14ac:dyDescent="0.25">
      <c r="AD186" s="3"/>
      <c r="AE186" s="1"/>
      <c r="AF186" s="1"/>
      <c r="AG186" s="1"/>
      <c r="AH186" s="1"/>
      <c r="AO186" s="1"/>
    </row>
    <row r="187" spans="30:41" x14ac:dyDescent="0.25">
      <c r="AD187" s="3"/>
      <c r="AE187" s="1"/>
      <c r="AF187" s="1"/>
      <c r="AG187" s="1"/>
      <c r="AH187" s="1"/>
      <c r="AO187" s="1"/>
    </row>
    <row r="188" spans="30:41" x14ac:dyDescent="0.25">
      <c r="AD188" s="3"/>
      <c r="AE188" s="1"/>
      <c r="AF188" s="1"/>
      <c r="AG188" s="1"/>
      <c r="AH188" s="1"/>
      <c r="AO188" s="1"/>
    </row>
    <row r="189" spans="30:41" x14ac:dyDescent="0.25">
      <c r="AD189" s="3"/>
      <c r="AE189" s="1"/>
      <c r="AF189" s="1"/>
      <c r="AG189" s="1"/>
      <c r="AH189" s="1"/>
      <c r="AO189" s="1"/>
    </row>
    <row r="190" spans="30:41" x14ac:dyDescent="0.25">
      <c r="AD190" s="3"/>
      <c r="AE190" s="1"/>
      <c r="AF190" s="1"/>
      <c r="AG190" s="1"/>
      <c r="AH190" s="1"/>
      <c r="AO190" s="1"/>
    </row>
    <row r="191" spans="30:41" x14ac:dyDescent="0.25">
      <c r="AD191" s="3"/>
      <c r="AE191" s="1"/>
      <c r="AF191" s="1"/>
      <c r="AG191" s="1"/>
      <c r="AH191" s="1"/>
      <c r="AO191" s="1"/>
    </row>
    <row r="192" spans="30:41" x14ac:dyDescent="0.25">
      <c r="AD192" s="3"/>
      <c r="AE192" s="1"/>
      <c r="AF192" s="1"/>
      <c r="AG192" s="1"/>
      <c r="AH192" s="1"/>
      <c r="AO192" s="1"/>
    </row>
    <row r="193" spans="30:41" x14ac:dyDescent="0.25">
      <c r="AD193" s="3"/>
      <c r="AE193" s="1"/>
      <c r="AF193" s="1"/>
      <c r="AG193" s="1"/>
      <c r="AH193" s="1"/>
      <c r="AO193" s="1"/>
    </row>
    <row r="194" spans="30:41" x14ac:dyDescent="0.25">
      <c r="AD194" s="3"/>
      <c r="AE194" s="1"/>
      <c r="AF194" s="1"/>
      <c r="AG194" s="1"/>
      <c r="AH194" s="1"/>
      <c r="AO194" s="1"/>
    </row>
    <row r="195" spans="30:41" x14ac:dyDescent="0.25">
      <c r="AD195" s="3"/>
      <c r="AE195" s="1"/>
      <c r="AF195" s="1"/>
      <c r="AG195" s="1"/>
      <c r="AH195" s="1"/>
      <c r="AO195" s="1"/>
    </row>
    <row r="196" spans="30:41" x14ac:dyDescent="0.25">
      <c r="AD196" s="3"/>
      <c r="AE196" s="1"/>
      <c r="AF196" s="1"/>
      <c r="AG196" s="1"/>
      <c r="AH196" s="1"/>
      <c r="AO196" s="1"/>
    </row>
    <row r="197" spans="30:41" x14ac:dyDescent="0.25">
      <c r="AD197" s="3"/>
      <c r="AE197" s="1"/>
      <c r="AF197" s="1"/>
      <c r="AG197" s="1"/>
      <c r="AH197" s="1"/>
      <c r="AO197" s="1"/>
    </row>
    <row r="198" spans="30:41" x14ac:dyDescent="0.25">
      <c r="AD198" s="3"/>
      <c r="AE198" s="1"/>
      <c r="AF198" s="1"/>
      <c r="AG198" s="1"/>
      <c r="AH198" s="1"/>
      <c r="AO198" s="1"/>
    </row>
    <row r="199" spans="30:41" x14ac:dyDescent="0.25">
      <c r="AD199" s="3"/>
      <c r="AE199" s="1"/>
      <c r="AF199" s="1"/>
      <c r="AG199" s="1"/>
      <c r="AH199" s="1"/>
      <c r="AO199" s="1"/>
    </row>
    <row r="200" spans="30:41" x14ac:dyDescent="0.25">
      <c r="AD200" s="3"/>
      <c r="AE200" s="1"/>
      <c r="AF200" s="1"/>
      <c r="AG200" s="1"/>
      <c r="AH200" s="1"/>
      <c r="AO200" s="1"/>
    </row>
    <row r="201" spans="30:41" x14ac:dyDescent="0.25">
      <c r="AD201" s="3"/>
      <c r="AE201" s="1"/>
      <c r="AF201" s="1"/>
      <c r="AG201" s="1"/>
      <c r="AH201" s="1"/>
      <c r="AO201" s="1"/>
    </row>
    <row r="202" spans="30:41" x14ac:dyDescent="0.25">
      <c r="AD202" s="3"/>
      <c r="AE202" s="1"/>
      <c r="AF202" s="1"/>
      <c r="AG202" s="1"/>
      <c r="AH202" s="1"/>
      <c r="AO202" s="1"/>
    </row>
    <row r="203" spans="30:41" x14ac:dyDescent="0.25">
      <c r="AD203" s="3"/>
      <c r="AE203" s="1"/>
      <c r="AF203" s="1"/>
      <c r="AG203" s="1"/>
      <c r="AH203" s="1"/>
      <c r="AO203" s="1"/>
    </row>
    <row r="204" spans="30:41" x14ac:dyDescent="0.25">
      <c r="AD204" s="3"/>
      <c r="AE204" s="1"/>
      <c r="AF204" s="1"/>
      <c r="AG204" s="1"/>
      <c r="AH204" s="1"/>
      <c r="AO204" s="1"/>
    </row>
    <row r="205" spans="30:41" x14ac:dyDescent="0.25">
      <c r="AD205" s="3"/>
      <c r="AE205" s="1"/>
      <c r="AF205" s="1"/>
      <c r="AG205" s="1"/>
      <c r="AH205" s="1"/>
      <c r="AO205" s="1"/>
    </row>
    <row r="206" spans="30:41" x14ac:dyDescent="0.25">
      <c r="AD206" s="3"/>
      <c r="AE206" s="1"/>
      <c r="AF206" s="1"/>
      <c r="AG206" s="1"/>
      <c r="AH206" s="1"/>
      <c r="AO206" s="1"/>
    </row>
    <row r="207" spans="30:41" x14ac:dyDescent="0.25">
      <c r="AD207" s="3"/>
      <c r="AE207" s="1"/>
      <c r="AF207" s="1"/>
      <c r="AG207" s="1"/>
      <c r="AH207" s="1"/>
      <c r="AO207" s="1"/>
    </row>
    <row r="208" spans="30:41" x14ac:dyDescent="0.25">
      <c r="AD208" s="3"/>
      <c r="AE208" s="1"/>
      <c r="AF208" s="1"/>
      <c r="AG208" s="1"/>
      <c r="AH208" s="1"/>
      <c r="AO208" s="1"/>
    </row>
    <row r="209" spans="30:41" x14ac:dyDescent="0.25">
      <c r="AD209" s="3"/>
      <c r="AE209" s="1"/>
      <c r="AF209" s="1"/>
      <c r="AG209" s="1"/>
      <c r="AH209" s="1"/>
      <c r="AO209" s="1"/>
    </row>
    <row r="210" spans="30:41" x14ac:dyDescent="0.25">
      <c r="AD210" s="3"/>
      <c r="AE210" s="1"/>
      <c r="AF210" s="1"/>
      <c r="AG210" s="1"/>
      <c r="AH210" s="1"/>
      <c r="AO210" s="1"/>
    </row>
    <row r="211" spans="30:41" x14ac:dyDescent="0.25">
      <c r="AD211" s="3"/>
      <c r="AE211" s="1"/>
      <c r="AF211" s="1"/>
      <c r="AG211" s="1"/>
      <c r="AH211" s="1"/>
      <c r="AO211" s="1"/>
    </row>
    <row r="212" spans="30:41" x14ac:dyDescent="0.25">
      <c r="AD212" s="3"/>
      <c r="AE212" s="1"/>
      <c r="AF212" s="1"/>
      <c r="AG212" s="1"/>
      <c r="AH212" s="1"/>
      <c r="AO212" s="1"/>
    </row>
    <row r="213" spans="30:41" x14ac:dyDescent="0.25">
      <c r="AD213" s="3"/>
      <c r="AE213" s="1"/>
      <c r="AF213" s="1"/>
      <c r="AG213" s="1"/>
      <c r="AH213" s="1"/>
      <c r="AO213" s="1"/>
    </row>
    <row r="214" spans="30:41" x14ac:dyDescent="0.25">
      <c r="AD214" s="3"/>
      <c r="AE214" s="1"/>
      <c r="AF214" s="1"/>
      <c r="AG214" s="1"/>
      <c r="AH214" s="1"/>
      <c r="AO214" s="1"/>
    </row>
    <row r="215" spans="30:41" x14ac:dyDescent="0.25">
      <c r="AD215" s="3"/>
      <c r="AE215" s="1"/>
      <c r="AF215" s="1"/>
      <c r="AG215" s="1"/>
      <c r="AH215" s="1"/>
      <c r="AO215" s="1"/>
    </row>
    <row r="216" spans="30:41" x14ac:dyDescent="0.25">
      <c r="AD216" s="3"/>
      <c r="AE216" s="1"/>
      <c r="AF216" s="1"/>
      <c r="AG216" s="1"/>
      <c r="AH216" s="1"/>
      <c r="AO216" s="1"/>
    </row>
    <row r="217" spans="30:41" x14ac:dyDescent="0.25">
      <c r="AD217" s="3"/>
      <c r="AE217" s="1"/>
      <c r="AF217" s="1"/>
      <c r="AG217" s="1"/>
      <c r="AH217" s="1"/>
      <c r="AO217" s="1"/>
    </row>
    <row r="218" spans="30:41" x14ac:dyDescent="0.25">
      <c r="AD218" s="3"/>
      <c r="AE218" s="1"/>
      <c r="AF218" s="1"/>
      <c r="AG218" s="1"/>
      <c r="AH218" s="1"/>
      <c r="AO218" s="1"/>
    </row>
    <row r="219" spans="30:41" x14ac:dyDescent="0.25">
      <c r="AD219" s="3"/>
      <c r="AE219" s="1"/>
      <c r="AF219" s="1"/>
      <c r="AG219" s="1"/>
      <c r="AH219" s="1"/>
      <c r="AO219" s="1"/>
    </row>
    <row r="220" spans="30:41" x14ac:dyDescent="0.25">
      <c r="AD220" s="3"/>
      <c r="AE220" s="1"/>
      <c r="AF220" s="1"/>
      <c r="AG220" s="1"/>
      <c r="AH220" s="1"/>
      <c r="AO220" s="1"/>
    </row>
    <row r="221" spans="30:41" x14ac:dyDescent="0.25">
      <c r="AD221" s="3"/>
      <c r="AE221" s="1"/>
      <c r="AF221" s="1"/>
      <c r="AG221" s="1"/>
      <c r="AH221" s="1"/>
      <c r="AO221" s="1"/>
    </row>
    <row r="222" spans="30:41" x14ac:dyDescent="0.25">
      <c r="AD222" s="3"/>
      <c r="AE222" s="1"/>
      <c r="AF222" s="1"/>
      <c r="AG222" s="1"/>
      <c r="AH222" s="1"/>
      <c r="AO222" s="1"/>
    </row>
    <row r="223" spans="30:41" x14ac:dyDescent="0.25">
      <c r="AD223" s="3"/>
      <c r="AE223" s="1"/>
      <c r="AF223" s="1"/>
      <c r="AG223" s="1"/>
      <c r="AH223" s="1"/>
      <c r="AO223" s="1"/>
    </row>
    <row r="224" spans="30:41" x14ac:dyDescent="0.25">
      <c r="AD224" s="3"/>
      <c r="AE224" s="1"/>
      <c r="AF224" s="1"/>
      <c r="AG224" s="1"/>
      <c r="AH224" s="1"/>
      <c r="AO224" s="1"/>
    </row>
  </sheetData>
  <sortState ref="A2:DD76">
    <sortCondition ref="A1"/>
  </sortState>
  <conditionalFormatting sqref="BL1:BX1 BY45:BZ45 BL46:BX47 BM48:BN48 BS48 BX48 CA53 BZ54 BL49:BX54 BX65:CB65 CB66 BL57:BW57 BX55:BX60 BL58:BX1048576 BL2:BW45">
    <cfRule type="cellIs" dxfId="1" priority="2" operator="equal">
      <formula>999</formula>
    </cfRule>
  </conditionalFormatting>
  <conditionalFormatting sqref="BL55:BW55">
    <cfRule type="cellIs" dxfId="0" priority="1" operator="equal">
      <formula>999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2019-02-17T13:49:22Z</dcterms:modified>
</cp:coreProperties>
</file>